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Mój dysk\Karowa\Warsztaty statystyczne\Ćwiczenia\"/>
    </mc:Choice>
  </mc:AlternateContent>
  <xr:revisionPtr revIDLastSave="0" documentId="13_ncr:1_{2385B221-402B-4DCB-87AE-648A6D88FF01}" xr6:coauthVersionLast="47" xr6:coauthVersionMax="47" xr10:uidLastSave="{00000000-0000-0000-0000-000000000000}"/>
  <bookViews>
    <workbookView xWindow="-120" yWindow="-120" windowWidth="27645" windowHeight="16440" activeTab="6" xr2:uid="{E91FA593-352F-4B52-82D5-6F0B99148AC9}"/>
  </bookViews>
  <sheets>
    <sheet name="Źródła" sheetId="3" r:id="rId1"/>
    <sheet name="Dane_zad1" sheetId="1" r:id="rId2"/>
    <sheet name="Dane_zad2" sheetId="5" r:id="rId3"/>
    <sheet name="Dane_zad3" sheetId="6" r:id="rId4"/>
    <sheet name="Dane_zad4" sheetId="8" r:id="rId5"/>
    <sheet name="Dane_zad5" sheetId="10" r:id="rId6"/>
    <sheet name="Zadanie 1" sheetId="2" r:id="rId7"/>
    <sheet name="Zadanie 2" sheetId="4" r:id="rId8"/>
    <sheet name="Zadanie 3" sheetId="7" r:id="rId9"/>
    <sheet name="Zadanie 4" sheetId="9" r:id="rId10"/>
    <sheet name="Zadanie 5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" l="1"/>
  <c r="L24" i="2" s="1"/>
  <c r="M24" i="2" s="1"/>
  <c r="N24" i="2" s="1"/>
  <c r="O24" i="2" s="1"/>
  <c r="P24" i="2" s="1"/>
  <c r="C24" i="2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6" i="10"/>
  <c r="C6" i="10" s="1"/>
  <c r="I20" i="7" l="1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D19" i="7"/>
  <c r="E19" i="7"/>
  <c r="F19" i="7"/>
  <c r="G19" i="7"/>
  <c r="C19" i="7"/>
  <c r="C25" i="4"/>
  <c r="C26" i="4"/>
  <c r="C27" i="4"/>
  <c r="C28" i="4"/>
  <c r="C29" i="4"/>
  <c r="C24" i="4"/>
  <c r="E24" i="4"/>
  <c r="M24" i="4"/>
  <c r="G25" i="4"/>
  <c r="O25" i="4"/>
  <c r="I26" i="4"/>
  <c r="Q26" i="4"/>
  <c r="K27" i="4"/>
  <c r="E28" i="4"/>
  <c r="M28" i="4"/>
  <c r="G29" i="4"/>
  <c r="O29" i="4"/>
  <c r="D29" i="4"/>
  <c r="D28" i="4"/>
  <c r="D27" i="4"/>
  <c r="D26" i="4"/>
  <c r="D25" i="4"/>
  <c r="D24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R26" i="4" s="1"/>
  <c r="D24" i="2"/>
  <c r="E24" i="2" s="1"/>
  <c r="F24" i="2" s="1"/>
  <c r="G24" i="2" s="1"/>
  <c r="H24" i="2" s="1"/>
  <c r="D4" i="2"/>
  <c r="E4" i="2" s="1"/>
  <c r="F4" i="2" s="1"/>
  <c r="G4" i="2" s="1"/>
  <c r="H4" i="2" s="1"/>
  <c r="H5" i="2" s="1"/>
  <c r="N29" i="4" l="1"/>
  <c r="F29" i="4"/>
  <c r="L28" i="4"/>
  <c r="R27" i="4"/>
  <c r="J27" i="4"/>
  <c r="P26" i="4"/>
  <c r="H26" i="4"/>
  <c r="N25" i="4"/>
  <c r="F25" i="4"/>
  <c r="L24" i="4"/>
  <c r="M29" i="4"/>
  <c r="E29" i="4"/>
  <c r="K28" i="4"/>
  <c r="Q27" i="4"/>
  <c r="I27" i="4"/>
  <c r="O26" i="4"/>
  <c r="G26" i="4"/>
  <c r="M25" i="4"/>
  <c r="E25" i="4"/>
  <c r="K24" i="4"/>
  <c r="L29" i="4"/>
  <c r="R28" i="4"/>
  <c r="J28" i="4"/>
  <c r="P27" i="4"/>
  <c r="H27" i="4"/>
  <c r="N26" i="4"/>
  <c r="F26" i="4"/>
  <c r="L25" i="4"/>
  <c r="R24" i="4"/>
  <c r="J24" i="4"/>
  <c r="K29" i="4"/>
  <c r="Q28" i="4"/>
  <c r="I28" i="4"/>
  <c r="O27" i="4"/>
  <c r="G27" i="4"/>
  <c r="M26" i="4"/>
  <c r="E26" i="4"/>
  <c r="K25" i="4"/>
  <c r="Q24" i="4"/>
  <c r="I24" i="4"/>
  <c r="J29" i="4"/>
  <c r="P28" i="4"/>
  <c r="H28" i="4"/>
  <c r="N27" i="4"/>
  <c r="F27" i="4"/>
  <c r="L26" i="4"/>
  <c r="R25" i="4"/>
  <c r="J25" i="4"/>
  <c r="P24" i="4"/>
  <c r="H24" i="4"/>
  <c r="O28" i="4"/>
  <c r="M27" i="4"/>
  <c r="K26" i="4"/>
  <c r="I25" i="4"/>
  <c r="G24" i="4"/>
  <c r="R29" i="4"/>
  <c r="Q29" i="4"/>
  <c r="I29" i="4"/>
  <c r="G28" i="4"/>
  <c r="E27" i="4"/>
  <c r="Q25" i="4"/>
  <c r="O24" i="4"/>
  <c r="P29" i="4"/>
  <c r="H29" i="4"/>
  <c r="N28" i="4"/>
  <c r="F28" i="4"/>
  <c r="L27" i="4"/>
  <c r="J26" i="4"/>
  <c r="P25" i="4"/>
  <c r="H25" i="4"/>
  <c r="N24" i="4"/>
  <c r="F24" i="4"/>
  <c r="C27" i="2"/>
  <c r="D27" i="2"/>
  <c r="E27" i="2"/>
  <c r="F27" i="2"/>
  <c r="G27" i="2"/>
  <c r="H27" i="2"/>
  <c r="C25" i="2"/>
  <c r="D25" i="2"/>
  <c r="E25" i="2"/>
  <c r="F25" i="2"/>
  <c r="G25" i="2"/>
  <c r="H25" i="2"/>
  <c r="C26" i="2"/>
  <c r="D26" i="2"/>
  <c r="E26" i="2"/>
  <c r="F26" i="2"/>
  <c r="G26" i="2"/>
  <c r="H26" i="2"/>
  <c r="F20" i="2"/>
  <c r="H17" i="2"/>
  <c r="D15" i="2"/>
  <c r="F12" i="2"/>
  <c r="H9" i="2"/>
  <c r="D7" i="2"/>
  <c r="C19" i="2"/>
  <c r="E16" i="2"/>
  <c r="G13" i="2"/>
  <c r="C11" i="2"/>
  <c r="E8" i="2"/>
  <c r="G6" i="2"/>
  <c r="G18" i="2"/>
  <c r="C16" i="2"/>
  <c r="G14" i="2"/>
  <c r="C12" i="2"/>
  <c r="G10" i="2"/>
  <c r="C8" i="2"/>
  <c r="H19" i="2"/>
  <c r="D17" i="2"/>
  <c r="H15" i="2"/>
  <c r="D13" i="2"/>
  <c r="H11" i="2"/>
  <c r="F10" i="2"/>
  <c r="D9" i="2"/>
  <c r="H7" i="2"/>
  <c r="F6" i="2"/>
  <c r="G19" i="2"/>
  <c r="D6" i="2"/>
  <c r="D19" i="2"/>
  <c r="F16" i="2"/>
  <c r="H13" i="2"/>
  <c r="D11" i="2"/>
  <c r="F8" i="2"/>
  <c r="E20" i="2"/>
  <c r="G17" i="2"/>
  <c r="C15" i="2"/>
  <c r="E12" i="2"/>
  <c r="G9" i="2"/>
  <c r="C7" i="2"/>
  <c r="D20" i="2"/>
  <c r="H18" i="2"/>
  <c r="F17" i="2"/>
  <c r="D16" i="2"/>
  <c r="H14" i="2"/>
  <c r="F13" i="2"/>
  <c r="D12" i="2"/>
  <c r="H10" i="2"/>
  <c r="F9" i="2"/>
  <c r="D8" i="2"/>
  <c r="H6" i="2"/>
  <c r="C20" i="2"/>
  <c r="E17" i="2"/>
  <c r="E13" i="2"/>
  <c r="E9" i="2"/>
  <c r="E5" i="2"/>
  <c r="F18" i="2"/>
  <c r="F14" i="2"/>
  <c r="D5" i="2"/>
  <c r="E18" i="2"/>
  <c r="C17" i="2"/>
  <c r="G15" i="2"/>
  <c r="E14" i="2"/>
  <c r="C13" i="2"/>
  <c r="G11" i="2"/>
  <c r="E10" i="2"/>
  <c r="C9" i="2"/>
  <c r="G7" i="2"/>
  <c r="E6" i="2"/>
  <c r="H20" i="2"/>
  <c r="F19" i="2"/>
  <c r="D18" i="2"/>
  <c r="H16" i="2"/>
  <c r="F15" i="2"/>
  <c r="D14" i="2"/>
  <c r="H12" i="2"/>
  <c r="F11" i="2"/>
  <c r="D10" i="2"/>
  <c r="H8" i="2"/>
  <c r="F7" i="2"/>
  <c r="G20" i="2"/>
  <c r="E19" i="2"/>
  <c r="C18" i="2"/>
  <c r="G16" i="2"/>
  <c r="E15" i="2"/>
  <c r="C14" i="2"/>
  <c r="G12" i="2"/>
  <c r="E11" i="2"/>
  <c r="C10" i="2"/>
  <c r="G8" i="2"/>
  <c r="E7" i="2"/>
  <c r="C6" i="2"/>
  <c r="G5" i="2"/>
  <c r="F5" i="2"/>
  <c r="C5" i="2"/>
</calcChain>
</file>

<file path=xl/sharedStrings.xml><?xml version="1.0" encoding="utf-8"?>
<sst xmlns="http://schemas.openxmlformats.org/spreadsheetml/2006/main" count="3261" uniqueCount="371">
  <si>
    <t>CZĘŚĆ III     Roczne wskaźniki makroekonomiczne</t>
  </si>
  <si>
    <t>Powrót do spisu</t>
  </si>
  <si>
    <t>Aktualizacja:</t>
  </si>
  <si>
    <t>U w a g a.</t>
  </si>
  <si>
    <r>
      <t xml:space="preserve">Dane w tablicy prezentowane są zgodnie z metodologią Europejskiego Systemu Rachunków Narodowych i Regionalnych (ESA 2010).
</t>
    </r>
    <r>
      <rPr>
        <sz val="10"/>
        <color rgb="FFFF0000"/>
        <rFont val="Arial CE"/>
        <charset val="238"/>
      </rPr>
      <t xml:space="preserve">Przedstawione dane są spójne metodologicznie w prezentowanym okresie tzn. od roku 1995 i </t>
    </r>
    <r>
      <rPr>
        <b/>
        <u/>
        <sz val="10"/>
        <color rgb="FFFF0000"/>
        <rFont val="Arial CE"/>
        <charset val="238"/>
      </rPr>
      <t>nie mogą być zestawiane</t>
    </r>
    <r>
      <rPr>
        <sz val="10"/>
        <color rgb="FFFF0000"/>
        <rFont val="Arial CE"/>
        <charset val="238"/>
      </rPr>
      <t xml:space="preserve"> z danymi opracowanymi wg stosowanego w okresie wcześniejszym standardu metodologicznego ESA 1995.</t>
    </r>
  </si>
  <si>
    <t>RACHUNKI NARODOWE WG ESA 2010</t>
  </si>
  <si>
    <t xml:space="preserve"> </t>
  </si>
  <si>
    <t>Dane według rodzajów działalności prezentowane są w układzie Polskiej Klasyfikacji Działalności  — PKD 2007.</t>
  </si>
  <si>
    <r>
      <t>Wyszczególnienie
A – rok poprzedni=100
I – 1995=100
I</t>
    </r>
    <r>
      <rPr>
        <vertAlign val="subscript"/>
        <sz val="10"/>
        <rFont val="Arial CE"/>
        <charset val="238"/>
      </rPr>
      <t>1</t>
    </r>
    <r>
      <rPr>
        <sz val="10"/>
        <rFont val="Arial CE"/>
        <charset val="238"/>
      </rPr>
      <t xml:space="preserve"> – 2000=100
I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family val="2"/>
        <charset val="238"/>
      </rPr>
      <t xml:space="preserve"> – 2005=100
I</t>
    </r>
    <r>
      <rPr>
        <vertAlign val="subscript"/>
        <sz val="10"/>
        <rFont val="Arial CE"/>
        <charset val="238"/>
      </rPr>
      <t>3</t>
    </r>
    <r>
      <rPr>
        <sz val="10"/>
        <rFont val="Arial CE"/>
        <family val="2"/>
        <charset val="238"/>
      </rPr>
      <t xml:space="preserve"> – 2010=100
I</t>
    </r>
    <r>
      <rPr>
        <vertAlign val="subscript"/>
        <sz val="10"/>
        <rFont val="Arial CE"/>
        <charset val="238"/>
      </rPr>
      <t>4</t>
    </r>
    <r>
      <rPr>
        <sz val="10"/>
        <rFont val="Arial CE"/>
        <family val="2"/>
        <charset val="238"/>
      </rPr>
      <t xml:space="preserve"> – 2015=100</t>
    </r>
  </si>
  <si>
    <t>RACHUNKI NARODOWE</t>
  </si>
  <si>
    <t>Dochód narodowy brutto (ceny bieżące)</t>
  </si>
  <si>
    <t xml:space="preserve"> w mln zł</t>
  </si>
  <si>
    <t>Produkt krajowy brutto (ceny bieżące)</t>
  </si>
  <si>
    <t>w mln zł</t>
  </si>
  <si>
    <t>Wartość dodana brutto ogółem (ceny bieżące)</t>
  </si>
  <si>
    <t>rolnictwo, leśnictwo, łowiectwo i rybactwo</t>
  </si>
  <si>
    <t>przemysł</t>
  </si>
  <si>
    <t>górnictwo i wydobywanie</t>
  </si>
  <si>
    <t>przetwórstwo przemysłowe</t>
  </si>
  <si>
    <r>
      <t>wytwarzanie i zaopatrywanie w energię elektryczną, gaz, parę wodną i gorącą wodę</t>
    </r>
    <r>
      <rPr>
        <vertAlign val="superscript"/>
        <sz val="10"/>
        <rFont val="Arial"/>
        <family val="2"/>
        <charset val="238"/>
      </rPr>
      <t>∆</t>
    </r>
  </si>
  <si>
    <r>
      <t>dostawa wody; gospodarowanie ściekami
i odpadami; rekultywacja</t>
    </r>
    <r>
      <rPr>
        <vertAlign val="superscript"/>
        <sz val="10"/>
        <rFont val="Arial"/>
        <family val="2"/>
        <charset val="238"/>
      </rPr>
      <t>∆</t>
    </r>
  </si>
  <si>
    <t>budownictwo</t>
  </si>
  <si>
    <r>
      <t>handel; naprawa pojazdów samochodowych</t>
    </r>
    <r>
      <rPr>
        <vertAlign val="superscript"/>
        <sz val="10"/>
        <rFont val="Arial"/>
        <family val="2"/>
        <charset val="238"/>
      </rPr>
      <t>∆</t>
    </r>
  </si>
  <si>
    <t>transport i gospodarka magazynowa</t>
  </si>
  <si>
    <r>
      <t>zakwaterowanie i gastronomia</t>
    </r>
    <r>
      <rPr>
        <vertAlign val="superscript"/>
        <sz val="10"/>
        <rFont val="Arial CE"/>
        <charset val="238"/>
      </rPr>
      <t>∆</t>
    </r>
  </si>
  <si>
    <t>informacja i komunikacja</t>
  </si>
  <si>
    <t>działalność finansowa i ubezpieczeniowa</t>
  </si>
  <si>
    <r>
      <t>obsługa rynku nieruchomości</t>
    </r>
    <r>
      <rPr>
        <vertAlign val="superscript"/>
        <sz val="10"/>
        <rFont val="Arial CE"/>
        <charset val="238"/>
      </rPr>
      <t>∆</t>
    </r>
  </si>
  <si>
    <t>działalność profesjonalna, naukowa i techniczna</t>
  </si>
  <si>
    <r>
      <t>administrowanie i działalność wspierająca</t>
    </r>
    <r>
      <rPr>
        <vertAlign val="superscript"/>
        <sz val="10"/>
        <rFont val="Arial CE"/>
        <charset val="238"/>
      </rPr>
      <t>∆</t>
    </r>
  </si>
  <si>
    <t>administracja publiczna i obrona narodowa; obowiązkowe zabezpieczenia społeczne</t>
  </si>
  <si>
    <t>edukacja</t>
  </si>
  <si>
    <t>opieka zdrowotna i pomoc społeczna</t>
  </si>
  <si>
    <t>działalność związana z kulturą, rozrywką i rekreacją</t>
  </si>
  <si>
    <t>pozostała działalność usługowa</t>
  </si>
  <si>
    <r>
      <t>gospodarstwa domowe zatrudniające pracowników oraz wytwarzające produkty na własne potrzeby</t>
    </r>
    <r>
      <rPr>
        <vertAlign val="superscript"/>
        <sz val="10"/>
        <rFont val="Arial CE"/>
        <charset val="238"/>
      </rPr>
      <t>∆</t>
    </r>
  </si>
  <si>
    <t>Popyt krajowy (ceny bieżące)</t>
  </si>
  <si>
    <t>Spożycie (ceny bieżące)</t>
  </si>
  <si>
    <t>w tym:</t>
  </si>
  <si>
    <t>spożycie w sektorze gospodarstw domowych</t>
  </si>
  <si>
    <t>spożycie publiczne w sektorze instytucji rządowych
 i samorządowych</t>
  </si>
  <si>
    <t>Akumulacja brutto (ceny bieżące)</t>
  </si>
  <si>
    <t>nakłady brutto na środki trwałe</t>
  </si>
  <si>
    <t>przyrost rzeczowych środków obrotowych</t>
  </si>
  <si>
    <t>Eksport towarów i usług (ceny bieżące)</t>
  </si>
  <si>
    <t>Import towarów i usług (ceny bieżące)</t>
  </si>
  <si>
    <t>Produkt krajowy brutto na 1 mieszkańca (ceny bieżące)</t>
  </si>
  <si>
    <t>w  zł</t>
  </si>
  <si>
    <r>
      <t>Produkt krajowy brutto na 1 mieszkańca</t>
    </r>
    <r>
      <rPr>
        <vertAlign val="superscript"/>
        <sz val="10"/>
        <color indexed="8"/>
        <rFont val="Arial CE"/>
        <charset val="238"/>
      </rPr>
      <t>b</t>
    </r>
    <r>
      <rPr>
        <sz val="10"/>
        <color indexed="8"/>
        <rFont val="Arial CE"/>
        <charset val="238"/>
      </rPr>
      <t xml:space="preserve"> 
w PPS (UE 28=100)</t>
    </r>
  </si>
  <si>
    <r>
      <t>70</t>
    </r>
    <r>
      <rPr>
        <vertAlign val="superscript"/>
        <sz val="10"/>
        <color indexed="8"/>
        <rFont val="Arial"/>
        <family val="2"/>
        <charset val="238"/>
      </rPr>
      <t>a</t>
    </r>
  </si>
  <si>
    <r>
      <t>72</t>
    </r>
    <r>
      <rPr>
        <vertAlign val="superscript"/>
        <sz val="10"/>
        <color indexed="8"/>
        <rFont val="Arial"/>
        <family val="2"/>
        <charset val="238"/>
      </rPr>
      <t>a</t>
    </r>
  </si>
  <si>
    <t>.</t>
  </si>
  <si>
    <r>
      <t>Produkt krajowy brutto na 1 mieszkańca</t>
    </r>
    <r>
      <rPr>
        <vertAlign val="superscript"/>
        <sz val="10"/>
        <color theme="1"/>
        <rFont val="Arial CE"/>
        <charset val="238"/>
      </rPr>
      <t>b</t>
    </r>
    <r>
      <rPr>
        <sz val="10"/>
        <color theme="1"/>
        <rFont val="Arial CE"/>
        <charset val="238"/>
      </rPr>
      <t xml:space="preserve"> 
w PPS (UE 27=100)</t>
    </r>
    <r>
      <rPr>
        <vertAlign val="superscript"/>
        <sz val="10"/>
        <color theme="1"/>
        <rFont val="Arial CE"/>
        <charset val="238"/>
      </rPr>
      <t>c</t>
    </r>
  </si>
  <si>
    <r>
      <t>71</t>
    </r>
    <r>
      <rPr>
        <vertAlign val="superscript"/>
        <sz val="10"/>
        <color indexed="8"/>
        <rFont val="Arial"/>
        <family val="2"/>
        <charset val="238"/>
      </rPr>
      <t>a</t>
    </r>
  </si>
  <si>
    <r>
      <t>73</t>
    </r>
    <r>
      <rPr>
        <vertAlign val="superscript"/>
        <sz val="10"/>
        <color indexed="8"/>
        <rFont val="Arial"/>
        <family val="2"/>
        <charset val="238"/>
      </rPr>
      <t>a</t>
    </r>
  </si>
  <si>
    <r>
      <t>76</t>
    </r>
    <r>
      <rPr>
        <vertAlign val="superscript"/>
        <sz val="10"/>
        <color theme="1"/>
        <rFont val="Arial"/>
        <family val="2"/>
        <charset val="238"/>
      </rPr>
      <t>a</t>
    </r>
  </si>
  <si>
    <r>
      <t>Produkt krajowy brutto</t>
    </r>
    <r>
      <rPr>
        <sz val="10"/>
        <rFont val="Arial CE"/>
        <charset val="238"/>
      </rPr>
      <t xml:space="preserve">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</si>
  <si>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t>A</t>
  </si>
  <si>
    <t>I</t>
  </si>
  <si>
    <r>
      <t>I</t>
    </r>
    <r>
      <rPr>
        <vertAlign val="subscript"/>
        <sz val="10"/>
        <rFont val="Arial CE"/>
        <charset val="238"/>
      </rPr>
      <t>1</t>
    </r>
  </si>
  <si>
    <r>
      <t>I</t>
    </r>
    <r>
      <rPr>
        <vertAlign val="subscript"/>
        <sz val="10"/>
        <rFont val="Arial CE"/>
        <family val="2"/>
        <charset val="238"/>
      </rPr>
      <t>2</t>
    </r>
  </si>
  <si>
    <r>
      <t>I</t>
    </r>
    <r>
      <rPr>
        <vertAlign val="subscript"/>
        <sz val="10"/>
        <rFont val="Arial CE"/>
        <family val="2"/>
        <charset val="238"/>
      </rPr>
      <t>3</t>
    </r>
  </si>
  <si>
    <r>
      <t>I</t>
    </r>
    <r>
      <rPr>
        <vertAlign val="subscript"/>
        <sz val="10"/>
        <rFont val="Arial CE"/>
        <family val="2"/>
        <charset val="238"/>
      </rPr>
      <t>4</t>
    </r>
  </si>
  <si>
    <r>
      <t>Wartość dodana brutto ogółem</t>
    </r>
    <r>
      <rPr>
        <vertAlign val="superscript"/>
        <sz val="10"/>
        <rFont val="Arial CE"/>
        <charset val="238"/>
      </rPr>
      <t xml:space="preserve"> </t>
    </r>
    <r>
      <rPr>
        <sz val="10"/>
        <rFont val="Arial CE"/>
        <charset val="238"/>
      </rPr>
      <t>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</si>
  <si>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r>
      <t>I</t>
    </r>
    <r>
      <rPr>
        <vertAlign val="subscript"/>
        <sz val="10"/>
        <rFont val="Arial CE"/>
        <family val="2"/>
        <charset val="238"/>
      </rPr>
      <t>1</t>
    </r>
  </si>
  <si>
    <r>
      <t>I</t>
    </r>
    <r>
      <rPr>
        <vertAlign val="subscript"/>
        <sz val="10"/>
        <rFont val="Arial CE"/>
        <charset val="238"/>
      </rPr>
      <t>2</t>
    </r>
  </si>
  <si>
    <r>
      <t>I</t>
    </r>
    <r>
      <rPr>
        <vertAlign val="subscript"/>
        <sz val="10"/>
        <rFont val="Arial"/>
        <family val="2"/>
        <charset val="238"/>
      </rPr>
      <t>1</t>
    </r>
  </si>
  <si>
    <r>
      <t>I</t>
    </r>
    <r>
      <rPr>
        <vertAlign val="subscript"/>
        <sz val="10"/>
        <rFont val="Arial"/>
        <family val="2"/>
        <charset val="238"/>
      </rPr>
      <t>2</t>
    </r>
  </si>
  <si>
    <r>
      <t>dostawa wody; gospodarowanie ściekami 
i odpadami; rekultywacja</t>
    </r>
    <r>
      <rPr>
        <vertAlign val="superscript"/>
        <sz val="10"/>
        <rFont val="Arial"/>
        <family val="2"/>
        <charset val="238"/>
      </rPr>
      <t>∆</t>
    </r>
  </si>
  <si>
    <r>
      <t>handel; naprawa pojazdów samochodowych</t>
    </r>
    <r>
      <rPr>
        <vertAlign val="superscript"/>
        <sz val="10"/>
        <color indexed="8"/>
        <rFont val="Arial"/>
        <family val="2"/>
        <charset val="238"/>
      </rPr>
      <t>∆</t>
    </r>
  </si>
  <si>
    <t>x</t>
  </si>
  <si>
    <t>działalność związana z kulturą, rozrywką 
i rekreacją</t>
  </si>
  <si>
    <r>
      <t>Popyt krajowy (ceny stałe</t>
    </r>
    <r>
      <rPr>
        <vertAlign val="superscript"/>
        <sz val="10"/>
        <color indexed="8"/>
        <rFont val="Arial"/>
        <family val="2"/>
        <charset val="238"/>
      </rPr>
      <t>d</t>
    </r>
    <r>
      <rPr>
        <sz val="10"/>
        <color indexed="8"/>
        <rFont val="Arial"/>
        <family val="2"/>
        <charset val="238"/>
      </rPr>
      <t>)</t>
    </r>
  </si>
  <si>
    <r>
      <t>Spożycie (ceny stałe</t>
    </r>
    <r>
      <rPr>
        <vertAlign val="super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)</t>
    </r>
  </si>
  <si>
    <t>spożycie publiczne w sektorze instytucji rządowych
i samorządowych</t>
  </si>
  <si>
    <r>
      <t>I</t>
    </r>
    <r>
      <rPr>
        <vertAlign val="subscript"/>
        <sz val="10"/>
        <color indexed="8"/>
        <rFont val="Arial"/>
        <family val="2"/>
        <charset val="238"/>
      </rPr>
      <t>1</t>
    </r>
  </si>
  <si>
    <r>
      <t>I</t>
    </r>
    <r>
      <rPr>
        <vertAlign val="subscript"/>
        <sz val="10"/>
        <color indexed="8"/>
        <rFont val="Arial"/>
        <family val="2"/>
        <charset val="238"/>
      </rPr>
      <t>2</t>
    </r>
  </si>
  <si>
    <r>
      <t>I</t>
    </r>
    <r>
      <rPr>
        <vertAlign val="subscript"/>
        <sz val="10"/>
        <color indexed="8"/>
        <rFont val="Arial CE"/>
        <family val="2"/>
        <charset val="238"/>
      </rPr>
      <t>3</t>
    </r>
  </si>
  <si>
    <r>
      <t>Akumulacja brutto (ceny stałe</t>
    </r>
    <r>
      <rPr>
        <vertAlign val="superscript"/>
        <sz val="10"/>
        <color indexed="8"/>
        <rFont val="Arial"/>
        <family val="2"/>
        <charset val="238"/>
      </rPr>
      <t>d</t>
    </r>
    <r>
      <rPr>
        <sz val="10"/>
        <color indexed="8"/>
        <rFont val="Arial"/>
        <family val="2"/>
        <charset val="238"/>
      </rPr>
      <t>)</t>
    </r>
  </si>
  <si>
    <t xml:space="preserve">nakłady brutto na środki trwałe </t>
  </si>
  <si>
    <r>
      <t>Eksport towarów i usług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</si>
  <si>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r>
      <t>Import towarów i usług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</si>
  <si>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t>Relacja popytu krajowego do produktu krajowego brutto</t>
  </si>
  <si>
    <t xml:space="preserve"> %</t>
  </si>
  <si>
    <t>Relacja spożycia do produktu krajowego brutto</t>
  </si>
  <si>
    <t>%</t>
  </si>
  <si>
    <t>w tym relacja spożycia w sektorze gospodarstw domowych do produktu krajowego brutto</t>
  </si>
  <si>
    <t>Relacja akumulacji brutto do produktu krajowego brutto</t>
  </si>
  <si>
    <t>w tym relacja nakładów brutto na środki trwałe do produktu krajowego brutto</t>
  </si>
  <si>
    <t>Udział nakładów brutto na środki trwałe sektora prywatnego w produkcie krajowym brutto</t>
  </si>
  <si>
    <t>Udział nakładów brutto na środki trwałe sektora publicznego w produkcie krajowym brutto</t>
  </si>
  <si>
    <r>
      <rPr>
        <vertAlign val="superscript"/>
        <sz val="10"/>
        <color indexed="8"/>
        <rFont val="Arial CE"/>
        <charset val="238"/>
      </rPr>
      <t xml:space="preserve">a </t>
    </r>
    <r>
      <rPr>
        <sz val="10"/>
        <color indexed="8"/>
        <rFont val="Arial CE"/>
        <charset val="238"/>
      </rPr>
      <t>Szacunek wstępny.</t>
    </r>
  </si>
  <si>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Dane pobierane są ze strony internetowej Eurostatu.</t>
    </r>
  </si>
  <si>
    <r>
      <rPr>
        <vertAlign val="superscript"/>
        <sz val="10"/>
        <color theme="1"/>
        <rFont val="Arial CE"/>
        <charset val="238"/>
      </rPr>
      <t>c</t>
    </r>
    <r>
      <rPr>
        <sz val="10"/>
        <color theme="1"/>
        <rFont val="Arial CE"/>
        <charset val="238"/>
      </rPr>
      <t xml:space="preserve"> Dane przeliczone przez Eurostat po opuszczeniu UE przez Wielką Brytanię w dniu 31 stycznia 2020 r.</t>
    </r>
  </si>
  <si>
    <r>
      <t>d</t>
    </r>
    <r>
      <rPr>
        <sz val="10"/>
        <rFont val="Arial CE"/>
        <family val="2"/>
        <charset val="238"/>
      </rPr>
      <t xml:space="preserve"> </t>
    </r>
    <r>
      <rPr>
        <sz val="10"/>
        <rFont val="Arial CE"/>
        <charset val="238"/>
      </rPr>
      <t>Jako ceny stałe przyjęto ceny średnioroczne roku poprzedniego.</t>
    </r>
  </si>
  <si>
    <t>Wartość nominalna</t>
  </si>
  <si>
    <t>handel; naprawa pojazdów samochodowych∆</t>
  </si>
  <si>
    <t>zakwaterowanie i gastronomia∆</t>
  </si>
  <si>
    <t>obsługa rynku nieruchomości∆</t>
  </si>
  <si>
    <t>administrowanie i działalność wspierająca∆</t>
  </si>
  <si>
    <t>-</t>
  </si>
  <si>
    <t>% PKB</t>
  </si>
  <si>
    <t>Wzrost skumulowany</t>
  </si>
  <si>
    <t>Roczny wzrost realny</t>
  </si>
  <si>
    <t>Wartość 104.2 w komórce C25 ozancza, że w 2015 roku PKB wzrostło o 4,2%</t>
  </si>
  <si>
    <t>Zadanie 1</t>
  </si>
  <si>
    <t>Roczne wskaźniki markoekonomiczne GUS</t>
  </si>
  <si>
    <t>https://stat.gov.pl/wskazniki-makroekonomiczne/</t>
  </si>
  <si>
    <t>Zadanie 2</t>
  </si>
  <si>
    <t>Wstępny szacunek produktu krajowego brutto</t>
  </si>
  <si>
    <t>https://stat.gov.pl/obszary-tematyczne/rachunki-narodowe/kwartalne-rachunki-narodowe/wstepny-szacunek-produktu-krajowego-brutto-w-iii-kwartale-2021-roku,3,77.html</t>
  </si>
  <si>
    <t>Wyszczególnienie</t>
  </si>
  <si>
    <t>I-IV kw.</t>
  </si>
  <si>
    <t>I kw.</t>
  </si>
  <si>
    <t>II kw.</t>
  </si>
  <si>
    <t>III kw.</t>
  </si>
  <si>
    <t>IV kw.</t>
  </si>
  <si>
    <t>Produkt krajowy brutto</t>
  </si>
  <si>
    <t>Popyt krajowy</t>
  </si>
  <si>
    <t xml:space="preserve">    Spożycie ogółem</t>
  </si>
  <si>
    <t xml:space="preserve">        Spożycie w sektorze
        gospodarstw domowych</t>
  </si>
  <si>
    <t xml:space="preserve">        Spożycie publiczne</t>
  </si>
  <si>
    <t xml:space="preserve">    Akumulacja</t>
  </si>
  <si>
    <t xml:space="preserve">        Nakłady brutto
        na środki trwałe</t>
  </si>
  <si>
    <t xml:space="preserve">        Przyrost rzeczowych 
        środków obrotowych</t>
  </si>
  <si>
    <t>Saldo obrotów z zagranicą</t>
  </si>
  <si>
    <t>Wartość dodana brutto</t>
  </si>
  <si>
    <t>Tablica 5. Skala wpływu poszczególnych kategorii na wzrost realny PKB (w pkt. proc.)</t>
  </si>
  <si>
    <t xml:space="preserve">                 PKB niewyrównany sezonowo; ceny stałe średnioroczne roku poprzedniego</t>
  </si>
  <si>
    <t>Źródło: Departament Rachunków Narodowych  GUS</t>
  </si>
  <si>
    <t>Wartości do Indeks</t>
  </si>
  <si>
    <t>Struktura wzrostu PKB (%r/r)</t>
  </si>
  <si>
    <t xml:space="preserve">1.a. Oblicz udział każdego z wymienionych sektorów gospodarczych w PKB w tabeli po prawej stronie. Dane o PKB znajdują się w pierwszym wierszu tabeli. </t>
  </si>
  <si>
    <t>1.b Policz o ile procent wzrosło łącznie PKB, spożycie i nakłady na środki trwałe do roku 2020 na podstawie rocznych dynamik wzrostu - wystarczy wykonać mnożenie z dodatkowym znakiem %.</t>
  </si>
  <si>
    <t xml:space="preserve">2. Zreplikuj wykres ze zdjęcia na podstawie danych poniżej: </t>
  </si>
  <si>
    <t>Zadanie 3</t>
  </si>
  <si>
    <t>Link:</t>
  </si>
  <si>
    <t>https://stat.gov.pl/obszary-tematyczne/koniunktura/</t>
  </si>
  <si>
    <t>Koniunktura w przetwórstwie przemysłowym, budownictwie, handlu i usługach</t>
  </si>
  <si>
    <t>Koniunktura w przetwórstwie przemysłowym - baza bieżąca - dane miesięczne</t>
  </si>
  <si>
    <t>Business tendency survey in manufacturing - current database - monthly data</t>
  </si>
  <si>
    <t>Bariery działalności - niedostateczny popyt na rynku krajowym</t>
  </si>
  <si>
    <t xml:space="preserve">Factors limiting activity - insufficient domestic demand </t>
  </si>
  <si>
    <t>01-2000</t>
  </si>
  <si>
    <t>04-2000</t>
  </si>
  <si>
    <t>07-2000</t>
  </si>
  <si>
    <t>10-2000</t>
  </si>
  <si>
    <t>01-2001</t>
  </si>
  <si>
    <t>04-2001</t>
  </si>
  <si>
    <t>07-2001</t>
  </si>
  <si>
    <t>10-2001</t>
  </si>
  <si>
    <t>01-2002</t>
  </si>
  <si>
    <t>04-2002</t>
  </si>
  <si>
    <t>07-2002</t>
  </si>
  <si>
    <t>10-2002</t>
  </si>
  <si>
    <t>01-2003</t>
  </si>
  <si>
    <t>04-2003</t>
  </si>
  <si>
    <t>07-2003</t>
  </si>
  <si>
    <t>10-2003</t>
  </si>
  <si>
    <t>01-2004</t>
  </si>
  <si>
    <t>04-2004</t>
  </si>
  <si>
    <t>07-2004</t>
  </si>
  <si>
    <t>10-2004</t>
  </si>
  <si>
    <t>01-2005</t>
  </si>
  <si>
    <t>04-2005</t>
  </si>
  <si>
    <t>07-2005</t>
  </si>
  <si>
    <t>10-2005</t>
  </si>
  <si>
    <t>01-2006</t>
  </si>
  <si>
    <t>04-2006</t>
  </si>
  <si>
    <t>07-2006</t>
  </si>
  <si>
    <t>10-2006</t>
  </si>
  <si>
    <t>01-2007</t>
  </si>
  <si>
    <t>04-2007</t>
  </si>
  <si>
    <t>07-2007</t>
  </si>
  <si>
    <t>10-2007</t>
  </si>
  <si>
    <t>01-2008</t>
  </si>
  <si>
    <t>04-2008</t>
  </si>
  <si>
    <t>07-2008</t>
  </si>
  <si>
    <t>10-2008</t>
  </si>
  <si>
    <t>01-2009</t>
  </si>
  <si>
    <t>04-2009</t>
  </si>
  <si>
    <t>07-2009</t>
  </si>
  <si>
    <t>10-2009</t>
  </si>
  <si>
    <t>01-2010</t>
  </si>
  <si>
    <t>04-2010</t>
  </si>
  <si>
    <t>07-2010</t>
  </si>
  <si>
    <t>10-2010</t>
  </si>
  <si>
    <t>01-2011</t>
  </si>
  <si>
    <t>04-2011</t>
  </si>
  <si>
    <t>07-2011</t>
  </si>
  <si>
    <t>10-2011</t>
  </si>
  <si>
    <t>01-2012</t>
  </si>
  <si>
    <t>04-2012</t>
  </si>
  <si>
    <t>07-2012</t>
  </si>
  <si>
    <t>10-2012</t>
  </si>
  <si>
    <t>01-2013</t>
  </si>
  <si>
    <t>04-2013</t>
  </si>
  <si>
    <t>07-2013</t>
  </si>
  <si>
    <t>10-2013</t>
  </si>
  <si>
    <t>01-2014</t>
  </si>
  <si>
    <t>04-2014</t>
  </si>
  <si>
    <t>07-2014</t>
  </si>
  <si>
    <t>10-2014</t>
  </si>
  <si>
    <t>01-2015</t>
  </si>
  <si>
    <t>04-2015</t>
  </si>
  <si>
    <t>07-2015</t>
  </si>
  <si>
    <t>10-2015</t>
  </si>
  <si>
    <t>01-2016</t>
  </si>
  <si>
    <t>04-2016</t>
  </si>
  <si>
    <t>07-2016</t>
  </si>
  <si>
    <t>10-2016</t>
  </si>
  <si>
    <t>01-2017</t>
  </si>
  <si>
    <t>04-2017</t>
  </si>
  <si>
    <t>07-2017</t>
  </si>
  <si>
    <t>10-2017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</si>
  <si>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</si>
  <si>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</si>
  <si>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</si>
  <si>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</si>
  <si>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</si>
  <si>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</si>
  <si>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</si>
  <si>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</si>
  <si>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</si>
  <si>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</si>
  <si>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</si>
  <si>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</si>
  <si>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</si>
  <si>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</si>
  <si>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</si>
  <si>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</si>
  <si>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</si>
  <si>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</si>
  <si>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</si>
  <si>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</si>
  <si>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</si>
  <si>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</si>
  <si>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</si>
  <si>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</si>
  <si>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</si>
  <si>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</si>
  <si>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</si>
  <si>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</si>
  <si>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</si>
  <si>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</si>
  <si>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</si>
  <si>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</si>
  <si>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</si>
  <si>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</si>
  <si>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</si>
  <si>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</si>
  <si>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01-2021</t>
  </si>
  <si>
    <t>02-2021</t>
  </si>
  <si>
    <t>03-2021</t>
  </si>
  <si>
    <t>04-2021</t>
  </si>
  <si>
    <t>05-2021</t>
  </si>
  <si>
    <t>06-2021</t>
  </si>
  <si>
    <t>07-2021</t>
  </si>
  <si>
    <t>08-2021</t>
  </si>
  <si>
    <t>09-2021</t>
  </si>
  <si>
    <t>10-2021</t>
  </si>
  <si>
    <t>11-2021</t>
  </si>
  <si>
    <r>
      <t xml:space="preserve">Ogółem  </t>
    </r>
    <r>
      <rPr>
        <sz val="8"/>
        <color indexed="63"/>
        <rFont val="Arial"/>
        <family val="2"/>
        <charset val="238"/>
      </rPr>
      <t>Total</t>
    </r>
  </si>
  <si>
    <r>
      <t xml:space="preserve">klasa 10-49 pracujących  </t>
    </r>
    <r>
      <rPr>
        <sz val="8"/>
        <color indexed="63"/>
        <rFont val="Arial"/>
        <family val="2"/>
        <charset val="238"/>
      </rPr>
      <t>10-49 persons employed</t>
    </r>
  </si>
  <si>
    <r>
      <t xml:space="preserve">klasa 50-249 pracujących  </t>
    </r>
    <r>
      <rPr>
        <sz val="8"/>
        <color indexed="63"/>
        <rFont val="Arial"/>
        <family val="2"/>
        <charset val="238"/>
      </rPr>
      <t>50-249 persons employed</t>
    </r>
  </si>
  <si>
    <r>
      <t xml:space="preserve">klasa 250 i więcej pracujących  </t>
    </r>
    <r>
      <rPr>
        <sz val="8"/>
        <color indexed="63"/>
        <rFont val="Arial"/>
        <family val="2"/>
        <charset val="238"/>
      </rPr>
      <t>250 and more persons employed</t>
    </r>
  </si>
  <si>
    <t>10+11+12</t>
  </si>
  <si>
    <r>
      <t xml:space="preserve">Produkcja artykułów spożywczych, napoje, wyroby tytoniowe                                                                                               </t>
    </r>
    <r>
      <rPr>
        <sz val="8"/>
        <color indexed="10"/>
        <rFont val="Arial"/>
        <family val="2"/>
        <charset val="238"/>
      </rPr>
      <t xml:space="preserve"> </t>
    </r>
    <r>
      <rPr>
        <sz val="8"/>
        <color indexed="63"/>
        <rFont val="Arial"/>
        <family val="2"/>
        <charset val="238"/>
      </rPr>
      <t xml:space="preserve">Manufacture of food products, beverages, tobacco products </t>
    </r>
  </si>
  <si>
    <r>
      <t xml:space="preserve">Produkcja wyrobów tekstylnych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textiles                                                 </t>
    </r>
  </si>
  <si>
    <r>
      <t xml:space="preserve">Produkcja odzieży 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wearing apparel </t>
    </r>
  </si>
  <si>
    <r>
      <t>Produkcja skór i wyrobów ze skór wyprawionych</t>
    </r>
    <r>
      <rPr>
        <i/>
        <sz val="8"/>
        <color indexed="10"/>
        <rFont val="Arial"/>
        <family val="2"/>
        <charset val="238"/>
      </rPr>
      <t xml:space="preserve">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leather and related products</t>
    </r>
  </si>
  <si>
    <r>
      <t xml:space="preserve">Produkcja wyrobów z drewna oraz korka, z wyłączeniem mebli; produkcja wyrobów ze słomy i materiałów używanych do wyplatania  
</t>
    </r>
    <r>
      <rPr>
        <sz val="8"/>
        <color indexed="63"/>
        <rFont val="Arial"/>
        <family val="2"/>
        <charset val="238"/>
      </rPr>
      <t>Manufacture of wood and of products of wood and cork, except furniture; manufacture of articles of straw and plaiting materials</t>
    </r>
  </si>
  <si>
    <r>
      <t xml:space="preserve">Produkcja papieru i wyrobów z papieru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paper and paper products </t>
    </r>
  </si>
  <si>
    <r>
      <t xml:space="preserve">Poligrafia i reprodukcja zapisanych nośników informacji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Printing and reproduction of recorded media </t>
    </r>
  </si>
  <si>
    <r>
      <t xml:space="preserve">Wytwarzanie i przetwarzanie koksu i produktów rafinacji ropy naftowej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coke and refined petroleum products</t>
    </r>
  </si>
  <si>
    <r>
      <t xml:space="preserve">Produkcja chemikaliów i wyrobów chemicznych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chemicals and chemical products </t>
    </r>
  </si>
  <si>
    <r>
      <t xml:space="preserve">Produkcja podstawowych substancji farmaceutycznych oraz leków i pozostałych wyrobów farmaceutycznych </t>
    </r>
    <r>
      <rPr>
        <sz val="8"/>
        <color indexed="63"/>
        <rFont val="Arial"/>
        <family val="2"/>
        <charset val="238"/>
      </rPr>
      <t>Manufacture of basic pharmaceutical products and pharmaceutical preparations</t>
    </r>
  </si>
  <si>
    <r>
      <t xml:space="preserve">Produkcja wyrobów z gumy i tworzyw sztucznych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rubber and plastic products </t>
    </r>
  </si>
  <si>
    <r>
      <t xml:space="preserve">Produkcja wyrobów z pozostałych mineralnych surowców niemetalicznych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other non-metallic mineral products </t>
    </r>
  </si>
  <si>
    <r>
      <t xml:space="preserve">Produkcja metali     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basic metals </t>
    </r>
  </si>
  <si>
    <r>
      <t xml:space="preserve">Produkcja metalowych wyrobów gotowych, z wyłączeniem maszyn i urządzeń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fabricated metal products, except machinery and equipment</t>
    </r>
  </si>
  <si>
    <r>
      <t xml:space="preserve">Produkcja komputerów, wyrobów elektronicznych i optycznych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computer, electronic and optical products </t>
    </r>
    <r>
      <rPr>
        <sz val="8"/>
        <rFont val="Arial"/>
        <family val="2"/>
        <charset val="238"/>
      </rPr>
      <t xml:space="preserve">
</t>
    </r>
  </si>
  <si>
    <r>
      <t xml:space="preserve">Produkcja urządzeń elektrycznych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electrical equipment </t>
    </r>
    <r>
      <rPr>
        <sz val="8"/>
        <rFont val="Arial"/>
        <family val="2"/>
        <charset val="238"/>
      </rPr>
      <t xml:space="preserve">
</t>
    </r>
  </si>
  <si>
    <r>
      <t>Produkcja maszyn i urządzeń, gdzie indziej niesklasyfikowana</t>
    </r>
    <r>
      <rPr>
        <i/>
        <sz val="8"/>
        <color indexed="10"/>
        <rFont val="Arial"/>
        <family val="2"/>
        <charset val="238"/>
      </rPr>
      <t xml:space="preserve">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machinery and equipment n.e.c.</t>
    </r>
  </si>
  <si>
    <r>
      <t xml:space="preserve">Produkcja pojazdów samochodowych, przyczep  i naczep, z wyłączeniem motocykli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motor vehicles, trailers and semi-trailers</t>
    </r>
  </si>
  <si>
    <r>
      <t xml:space="preserve">Produkcja pozostałego sprzętu transportowego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other transport equipment </t>
    </r>
  </si>
  <si>
    <r>
      <t xml:space="preserve">Produkcja mebli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furniture </t>
    </r>
  </si>
  <si>
    <r>
      <t xml:space="preserve">Pozostała produkcja wyrobów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Other manufacturing </t>
    </r>
  </si>
  <si>
    <r>
      <t xml:space="preserve">Naprawa, konserwacja i instalowanie maszyn i urządzeń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Repair and installation of machinery and equipment </t>
    </r>
  </si>
  <si>
    <t>CDUR</t>
  </si>
  <si>
    <r>
      <t xml:space="preserve">Trwałe dobra konsumpcyjne </t>
    </r>
    <r>
      <rPr>
        <sz val="8"/>
        <color indexed="63"/>
        <rFont val="Arial"/>
        <family val="2"/>
        <charset val="238"/>
      </rPr>
      <t>Durable consumer goods</t>
    </r>
  </si>
  <si>
    <t>CNDU</t>
  </si>
  <si>
    <r>
      <t xml:space="preserve">Nietrwałe dobra konsumpcyjne </t>
    </r>
    <r>
      <rPr>
        <sz val="8"/>
        <color indexed="63"/>
        <rFont val="Arial"/>
        <family val="2"/>
        <charset val="238"/>
      </rPr>
      <t>Non-durable consumer goods</t>
    </r>
  </si>
  <si>
    <t>FOBE</t>
  </si>
  <si>
    <r>
      <t xml:space="preserve">Żywność i napoje </t>
    </r>
    <r>
      <rPr>
        <sz val="8"/>
        <color indexed="63"/>
        <rFont val="Arial"/>
        <family val="2"/>
        <charset val="238"/>
      </rPr>
      <t>Food and beverages</t>
    </r>
  </si>
  <si>
    <t>CONS</t>
  </si>
  <si>
    <r>
      <t xml:space="preserve">Dobra konsumpcyjne </t>
    </r>
    <r>
      <rPr>
        <sz val="8"/>
        <color indexed="63"/>
        <rFont val="Arial"/>
        <family val="2"/>
        <charset val="238"/>
      </rPr>
      <t>Consumer goods</t>
    </r>
  </si>
  <si>
    <t>ENER</t>
  </si>
  <si>
    <r>
      <t xml:space="preserve">Energia </t>
    </r>
    <r>
      <rPr>
        <sz val="8"/>
        <color indexed="63"/>
        <rFont val="Arial"/>
        <family val="2"/>
        <charset val="238"/>
      </rPr>
      <t>Energy</t>
    </r>
  </si>
  <si>
    <t>INTM</t>
  </si>
  <si>
    <r>
      <t xml:space="preserve">Dobra pośrednie </t>
    </r>
    <r>
      <rPr>
        <sz val="8"/>
        <color indexed="63"/>
        <rFont val="Arial"/>
        <family val="2"/>
        <charset val="238"/>
      </rPr>
      <t>Intermediate goods</t>
    </r>
  </si>
  <si>
    <t>INVE</t>
  </si>
  <si>
    <r>
      <t xml:space="preserve">Dobra inwestycyjne </t>
    </r>
    <r>
      <rPr>
        <sz val="8"/>
        <color indexed="63"/>
        <rFont val="Arial"/>
        <family val="2"/>
        <charset val="238"/>
      </rPr>
      <t>Investment goods</t>
    </r>
  </si>
  <si>
    <t>Sektor spożywczy</t>
  </si>
  <si>
    <t>Tekstylia</t>
  </si>
  <si>
    <t>Metale</t>
  </si>
  <si>
    <t>Elektronika</t>
  </si>
  <si>
    <t>Meble</t>
  </si>
  <si>
    <t>Nazwy GUS</t>
  </si>
  <si>
    <t>Średnia</t>
  </si>
  <si>
    <t>Wariancja</t>
  </si>
  <si>
    <t xml:space="preserve">Surowe dane </t>
  </si>
  <si>
    <t>Dane wystandaryzowane:</t>
  </si>
  <si>
    <t>3.a. Policz średnie odsetki oraz wariancje dla poszczególnych branż w tabeli poniżej.</t>
  </si>
  <si>
    <t>W zadaniu przedstawione zostały dane o odsetkach firm raportujących słaby popyt na rynku w podziale na branże.</t>
  </si>
  <si>
    <t>3.b. Wystandaryzuj dane.</t>
  </si>
  <si>
    <t xml:space="preserve">Wśród surowych danych największy odsetek narzekających firm w listopadzie 2021 roku występował w sektorze spożywczym. </t>
  </si>
  <si>
    <t xml:space="preserve">Czy wystandaryzowana wartość też jest największa spośród sektorów? </t>
  </si>
  <si>
    <t>3.c. Odpowiedz na pytanie</t>
  </si>
  <si>
    <t>nazwa_zmiennej</t>
  </si>
  <si>
    <t>kraj</t>
  </si>
  <si>
    <t>plec</t>
  </si>
  <si>
    <t>grupy_wieku</t>
  </si>
  <si>
    <t>sposob_prezentacji_z_jednostka_miary</t>
  </si>
  <si>
    <t>rok</t>
  </si>
  <si>
    <t>wartosc</t>
  </si>
  <si>
    <t>flaga</t>
  </si>
  <si>
    <t>Ofiary zabójstw</t>
  </si>
  <si>
    <t>Polska</t>
  </si>
  <si>
    <t>mężczyźni</t>
  </si>
  <si>
    <t xml:space="preserve">od 0 do 9 lat </t>
  </si>
  <si>
    <t>wartość [osoba]</t>
  </si>
  <si>
    <t xml:space="preserve">od 10 do 14 lat </t>
  </si>
  <si>
    <t xml:space="preserve">od 15 do 17 lat </t>
  </si>
  <si>
    <t xml:space="preserve">od 18 do 19 lat </t>
  </si>
  <si>
    <t xml:space="preserve">od 20 do 24 lat </t>
  </si>
  <si>
    <t xml:space="preserve">od 25 do 29 lat </t>
  </si>
  <si>
    <t xml:space="preserve">od 30 do 44 lat </t>
  </si>
  <si>
    <t xml:space="preserve">od 45 do 59 lat </t>
  </si>
  <si>
    <t>60 lat i więcej</t>
  </si>
  <si>
    <t>wiek nieznany</t>
  </si>
  <si>
    <t>(.)</t>
  </si>
  <si>
    <t>kobiety</t>
  </si>
  <si>
    <t>płeć nieznana</t>
  </si>
  <si>
    <t>Zadanie 4</t>
  </si>
  <si>
    <t>https://stat.gov.pl/obszary-tematyczne/wymiar-sprawiedliwosci/</t>
  </si>
  <si>
    <t>Przestępstwa przeciwko życiu i zdrowiu</t>
  </si>
  <si>
    <t>4. Wykorzystaj tabele przestawne aby odpowiedzieć na następujące pytanie:</t>
  </si>
  <si>
    <t>Odsetek</t>
  </si>
  <si>
    <t>Najwięcej:</t>
  </si>
  <si>
    <t>Najmniej:</t>
  </si>
  <si>
    <r>
      <t xml:space="preserve">Źródłem dla tabeli przestawnych jest karta </t>
    </r>
    <r>
      <rPr>
        <b/>
        <sz val="11"/>
        <color theme="1"/>
        <rFont val="Calibri"/>
        <family val="2"/>
        <scheme val="minor"/>
      </rPr>
      <t>Dane_zad4</t>
    </r>
  </si>
  <si>
    <t>4.a. Jaki odsetek ofiar morderstw stanowiły kobiety?</t>
  </si>
  <si>
    <t>4.c. W którym roku było najwięcej zabójstw, a w którym najmniej:</t>
  </si>
  <si>
    <t>4.b. Jaki odsetek ofiar morderstw stanowili ludzie poniżej 21 lat?</t>
  </si>
  <si>
    <t>Średnia - rozkład Poissiona</t>
  </si>
  <si>
    <t>Wartość:</t>
  </si>
  <si>
    <t>Prawdopodobieństwo:</t>
  </si>
  <si>
    <t>Implikowana liczebność:</t>
  </si>
  <si>
    <t>W</t>
  </si>
  <si>
    <r>
      <t>N(W=w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</si>
  <si>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</si>
  <si>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P(W&lt;=w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</si>
  <si>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P(W&gt;=w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</si>
  <si>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t>Zadanie 5</t>
  </si>
  <si>
    <t>Wygenerowane na podstawie rozkładu Poissona</t>
  </si>
  <si>
    <t>5.a. Uzupełnij tabelę na podstawie informacji o liczebnościach</t>
  </si>
  <si>
    <t>5.b. Policz następujące statystyki:</t>
  </si>
  <si>
    <t>Wariancja:</t>
  </si>
  <si>
    <t>Średnia:</t>
  </si>
  <si>
    <t>Mediana: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</si>
</sst>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zł&quot;_-;\-* #,##0.00\ &quot;zł&quot;_-;_-* &quot;-&quot;??\ &quot;zł&quot;_-;_-@_-"/>
    <numFmt numFmtId="165" formatCode="0.0"/>
    <numFmt numFmtId="166" formatCode="#,##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10"/>
      <color indexed="8"/>
      <name val="Arial"/>
      <family val="2"/>
      <charset val="238"/>
    </font>
    <font>
      <u/>
      <sz val="10"/>
      <color indexed="12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vertAlign val="subscript"/>
      <sz val="10"/>
      <name val="Arial CE"/>
      <charset val="238"/>
    </font>
    <font>
      <vertAlign val="subscript"/>
      <sz val="10"/>
      <name val="Arial CE"/>
      <family val="2"/>
      <charset val="238"/>
    </font>
    <font>
      <b/>
      <sz val="10"/>
      <name val="Arial CE"/>
      <charset val="238"/>
    </font>
    <font>
      <vertAlign val="superscript"/>
      <sz val="10"/>
      <name val="Arial CE"/>
      <charset val="238"/>
    </font>
    <font>
      <sz val="10"/>
      <color indexed="8"/>
      <name val="Arial CE"/>
      <charset val="238"/>
    </font>
    <font>
      <vertAlign val="superscript"/>
      <sz val="10"/>
      <color indexed="8"/>
      <name val="Arial CE"/>
      <charset val="238"/>
    </font>
    <font>
      <vertAlign val="superscript"/>
      <sz val="10"/>
      <name val="Arial CE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perscript"/>
      <sz val="10"/>
      <color indexed="8"/>
      <name val="Arial"/>
      <family val="2"/>
      <charset val="238"/>
    </font>
    <font>
      <vertAlign val="subscript"/>
      <sz val="10"/>
      <color indexed="8"/>
      <name val="Arial CE"/>
      <family val="2"/>
      <charset val="238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 CE"/>
      <charset val="238"/>
    </font>
    <font>
      <b/>
      <sz val="10"/>
      <color theme="1"/>
      <name val="Arial"/>
      <family val="2"/>
      <charset val="238"/>
    </font>
    <font>
      <vertAlign val="superscript"/>
      <sz val="10"/>
      <color theme="1"/>
      <name val="Arial CE"/>
      <charset val="238"/>
    </font>
    <font>
      <sz val="10"/>
      <color rgb="FFFF0000"/>
      <name val="Arial CE"/>
      <charset val="238"/>
    </font>
    <font>
      <sz val="10"/>
      <color rgb="FFFF0000"/>
      <name val="Arial"/>
      <family val="2"/>
      <charset val="238"/>
    </font>
    <font>
      <vertAlign val="superscript"/>
      <sz val="10"/>
      <color theme="1"/>
      <name val="Arial"/>
      <family val="2"/>
      <charset val="238"/>
    </font>
    <font>
      <vertAlign val="subscript"/>
      <sz val="10"/>
      <color indexed="8"/>
      <name val="Arial"/>
      <family val="2"/>
      <charset val="238"/>
    </font>
    <font>
      <vertAlign val="superscript"/>
      <sz val="10"/>
      <color rgb="FFFF0000"/>
      <name val="Arial CE"/>
      <family val="2"/>
      <charset val="238"/>
    </font>
    <font>
      <sz val="12"/>
      <name val="Arial CE"/>
    </font>
    <font>
      <u/>
      <sz val="9"/>
      <color indexed="12"/>
      <name val="Arial CE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u/>
      <sz val="10"/>
      <color rgb="FFFF0000"/>
      <name val="Arial CE"/>
      <charset val="238"/>
    </font>
    <font>
      <sz val="10"/>
      <name val="Times New Roman CE"/>
      <charset val="238"/>
    </font>
    <font>
      <sz val="10"/>
      <name val="Times New Roman"/>
      <family val="1"/>
      <charset val="238"/>
    </font>
    <font>
      <sz val="10"/>
      <color rgb="FFFF0000"/>
      <name val="Times New Roman CE"/>
      <charset val="238"/>
    </font>
    <font>
      <b/>
      <sz val="9.5"/>
      <name val="Fira Sans"/>
      <family val="2"/>
      <charset val="238"/>
    </font>
    <font>
      <sz val="8"/>
      <name val="Fira Sans"/>
      <family val="2"/>
      <charset val="238"/>
    </font>
    <font>
      <b/>
      <sz val="10"/>
      <name val="Arial CE"/>
    </font>
    <font>
      <u/>
      <sz val="10"/>
      <color indexed="12"/>
      <name val="Arial"/>
      <family val="2"/>
      <charset val="238"/>
    </font>
    <font>
      <i/>
      <sz val="8"/>
      <color indexed="10"/>
      <name val="Arial"/>
      <family val="2"/>
      <charset val="238"/>
    </font>
    <font>
      <b/>
      <sz val="8"/>
      <color rgb="FF4D4D4D"/>
      <name val="Arial"/>
      <family val="2"/>
      <charset val="238"/>
    </font>
    <font>
      <sz val="8"/>
      <color indexed="10"/>
      <name val="Arial"/>
      <family val="2"/>
      <charset val="238"/>
    </font>
    <font>
      <sz val="8"/>
      <color indexed="63"/>
      <name val="Arial"/>
      <family val="2"/>
      <charset val="238"/>
    </font>
    <font>
      <sz val="8"/>
      <color theme="1"/>
      <name val="Arial"/>
      <family val="2"/>
      <charset val="238"/>
    </font>
    <font>
      <b/>
      <i/>
      <sz val="11"/>
      <color theme="1"/>
      <name val="Calibri"/>
      <family val="2"/>
      <scheme val="minor"/>
    </font>
    <font>
      <b/>
      <sz val="10"/>
      <color theme="1"/>
      <name val="Arial1"/>
    </font>
    <font>
      <b/>
      <vertAlign val="subscript"/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F3FF"/>
        <bgColor indexed="64"/>
      </patternFill>
    </fill>
    <fill>
      <patternFill patternType="solid">
        <fgColor rgb="FFE1F3FF"/>
        <bgColor indexed="26"/>
      </patternFill>
    </fill>
    <fill>
      <patternFill patternType="solid">
        <fgColor rgb="FFE1F3FF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1D77"/>
      </left>
      <right style="thin">
        <color rgb="FF001D77"/>
      </right>
      <top style="thin">
        <color rgb="FF001D77"/>
      </top>
      <bottom style="thin">
        <color rgb="FF001D77"/>
      </bottom>
      <diagonal/>
    </border>
    <border>
      <left style="thin">
        <color rgb="FF001D77"/>
      </left>
      <right style="thin">
        <color rgb="FF001D77"/>
      </right>
      <top/>
      <bottom/>
      <diagonal/>
    </border>
    <border>
      <left style="thin">
        <color rgb="FF001D77"/>
      </left>
      <right style="thin">
        <color rgb="FF001D77"/>
      </right>
      <top/>
      <bottom style="thin">
        <color rgb="FF001D77"/>
      </bottom>
      <diagonal/>
    </border>
    <border>
      <left style="thin">
        <color rgb="FF001D77"/>
      </left>
      <right style="thin">
        <color rgb="FF001D77"/>
      </right>
      <top style="thin">
        <color rgb="FF001D77"/>
      </top>
      <bottom/>
      <diagonal/>
    </border>
    <border>
      <left style="thin">
        <color rgb="FF001D77"/>
      </left>
      <right/>
      <top style="thin">
        <color rgb="FF001D77"/>
      </top>
      <bottom style="thin">
        <color rgb="FF001D77"/>
      </bottom>
      <diagonal/>
    </border>
    <border>
      <left/>
      <right/>
      <top style="thin">
        <color rgb="FF001D77"/>
      </top>
      <bottom style="thin">
        <color rgb="FF001D77"/>
      </bottom>
      <diagonal/>
    </border>
    <border>
      <left/>
      <right style="thin">
        <color rgb="FF001D77"/>
      </right>
      <top style="thin">
        <color rgb="FF001D77"/>
      </top>
      <bottom style="thin">
        <color rgb="FF001D77"/>
      </bottom>
      <diagonal/>
    </border>
    <border>
      <left/>
      <right/>
      <top/>
      <bottom style="thin">
        <color rgb="FF001D77"/>
      </bottom>
      <diagonal/>
    </border>
    <border>
      <left/>
      <right style="thin">
        <color rgb="FF001D77"/>
      </right>
      <top style="thin">
        <color rgb="FF001D77"/>
      </top>
      <bottom/>
      <diagonal/>
    </border>
    <border>
      <left/>
      <right style="thin">
        <color rgb="FF001D77"/>
      </right>
      <top/>
      <bottom style="thin">
        <color rgb="FF001D77"/>
      </bottom>
      <diagonal/>
    </border>
    <border>
      <left style="thin">
        <color rgb="FF001D77"/>
      </left>
      <right/>
      <top style="thin">
        <color rgb="FF001D77"/>
      </top>
      <bottom/>
      <diagonal/>
    </border>
    <border>
      <left style="thin">
        <color rgb="FF001D77"/>
      </left>
      <right/>
      <top/>
      <bottom style="thin">
        <color rgb="FF001D7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6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5" fillId="0" borderId="0"/>
    <xf numFmtId="164" fontId="35" fillId="0" borderId="0" applyFont="0" applyFill="0" applyBorder="0" applyAlignment="0" applyProtection="0"/>
    <xf numFmtId="0" fontId="4" fillId="0" borderId="0"/>
    <xf numFmtId="0" fontId="1" fillId="0" borderId="0">
      <alignment vertical="top"/>
      <protection locked="0"/>
    </xf>
    <xf numFmtId="0" fontId="40" fillId="0" borderId="0"/>
    <xf numFmtId="0" fontId="38" fillId="0" borderId="0"/>
    <xf numFmtId="0" fontId="8" fillId="0" borderId="0"/>
    <xf numFmtId="0" fontId="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4" fillId="0" borderId="0"/>
  </cellStyleXfs>
  <cellXfs count="293">
    <xf numFmtId="0" fontId="0" fillId="0" borderId="0" xfId="0"/>
    <xf numFmtId="166" fontId="0" fillId="0" borderId="40" xfId="0" applyNumberFormat="1" applyBorder="1" applyAlignment="1">
      <alignment horizontal="center" vertical="center"/>
    </xf>
    <xf numFmtId="0" fontId="2" fillId="7" borderId="40" xfId="0" applyFont="1" applyFill="1" applyBorder="1" applyAlignment="1">
      <alignment horizontal="center"/>
    </xf>
    <xf numFmtId="3" fontId="0" fillId="0" borderId="40" xfId="0" applyNumberFormat="1" applyBorder="1" applyAlignment="1">
      <alignment horizontal="center" vertical="center"/>
    </xf>
    <xf numFmtId="166" fontId="0" fillId="0" borderId="0" xfId="0" applyNumberFormat="1"/>
    <xf numFmtId="0" fontId="0" fillId="7" borderId="40" xfId="0" applyFill="1" applyBorder="1" applyAlignment="1">
      <alignment horizontal="center"/>
    </xf>
    <xf numFmtId="3" fontId="0" fillId="0" borderId="40" xfId="0" quotePrefix="1" applyNumberFormat="1" applyBorder="1" applyAlignment="1">
      <alignment horizontal="center" vertical="center"/>
    </xf>
    <xf numFmtId="4" fontId="0" fillId="0" borderId="0" xfId="0" applyNumberFormat="1"/>
    <xf numFmtId="0" fontId="0" fillId="0" borderId="40" xfId="0" applyBorder="1"/>
    <xf numFmtId="0" fontId="3" fillId="0" borderId="0" xfId="1"/>
    <xf numFmtId="0" fontId="5" fillId="0" borderId="0" xfId="1" applyNumberFormat="1" applyFont="1" applyAlignment="1">
      <alignment vertical="center"/>
    </xf>
    <xf numFmtId="0" fontId="11" fillId="0" borderId="0" xfId="2" applyAlignment="1" applyProtection="1"/>
    <xf numFmtId="0" fontId="12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13" fillId="0" borderId="0" xfId="1" applyNumberFormat="1" applyFont="1" applyAlignment="1">
      <alignment horizontal="left" vertical="center"/>
    </xf>
    <xf numFmtId="0" fontId="8" fillId="0" borderId="11" xfId="1" applyNumberFormat="1" applyFont="1" applyBorder="1" applyAlignment="1">
      <alignment horizontal="right" wrapText="1"/>
    </xf>
    <xf numFmtId="0" fontId="8" fillId="0" borderId="4" xfId="1" applyNumberFormat="1" applyFont="1" applyBorder="1" applyAlignment="1">
      <alignment horizontal="right" wrapText="1"/>
    </xf>
    <xf numFmtId="0" fontId="3" fillId="0" borderId="0" xfId="1" applyNumberFormat="1" applyAlignment="1">
      <alignment vertical="center"/>
    </xf>
    <xf numFmtId="0" fontId="3" fillId="0" borderId="29" xfId="1" applyNumberFormat="1" applyBorder="1" applyAlignment="1">
      <alignment vertical="center"/>
    </xf>
    <xf numFmtId="165" fontId="3" fillId="0" borderId="0" xfId="1" applyNumberFormat="1" applyFont="1" applyFill="1" applyBorder="1" applyAlignment="1">
      <alignment horizontal="right"/>
    </xf>
    <xf numFmtId="14" fontId="8" fillId="0" borderId="0" xfId="1" applyNumberFormat="1" applyFont="1" applyAlignment="1">
      <alignment horizontal="right" wrapText="1"/>
    </xf>
    <xf numFmtId="165" fontId="8" fillId="0" borderId="4" xfId="1" applyNumberFormat="1" applyFont="1" applyBorder="1" applyAlignment="1">
      <alignment horizontal="right" wrapText="1"/>
    </xf>
    <xf numFmtId="0" fontId="20" fillId="0" borderId="0" xfId="1" applyNumberFormat="1" applyFont="1" applyAlignment="1">
      <alignment horizontal="left"/>
    </xf>
    <xf numFmtId="165" fontId="26" fillId="0" borderId="0" xfId="1" applyNumberFormat="1" applyFont="1" applyBorder="1" applyAlignment="1">
      <alignment horizontal="right"/>
    </xf>
    <xf numFmtId="0" fontId="27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165" fontId="26" fillId="0" borderId="20" xfId="1" applyNumberFormat="1" applyFont="1" applyBorder="1" applyAlignment="1">
      <alignment horizontal="right"/>
    </xf>
    <xf numFmtId="165" fontId="26" fillId="0" borderId="6" xfId="1" applyNumberFormat="1" applyFont="1" applyFill="1" applyBorder="1" applyAlignment="1">
      <alignment horizontal="right"/>
    </xf>
    <xf numFmtId="165" fontId="26" fillId="0" borderId="6" xfId="1" applyNumberFormat="1" applyFont="1" applyBorder="1" applyAlignment="1">
      <alignment horizontal="right"/>
    </xf>
    <xf numFmtId="165" fontId="26" fillId="0" borderId="21" xfId="1" applyNumberFormat="1" applyFont="1" applyBorder="1" applyAlignment="1">
      <alignment horizontal="right"/>
    </xf>
    <xf numFmtId="0" fontId="3" fillId="0" borderId="0" xfId="1" applyNumberFormat="1" applyFont="1" applyFill="1" applyBorder="1" applyAlignment="1">
      <alignment vertical="center"/>
    </xf>
    <xf numFmtId="3" fontId="26" fillId="0" borderId="6" xfId="1" applyNumberFormat="1" applyFont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3" fillId="0" borderId="0" xfId="1" applyBorder="1" applyAlignment="1">
      <alignment vertical="center"/>
    </xf>
    <xf numFmtId="0" fontId="18" fillId="0" borderId="0" xfId="1" applyNumberFormat="1" applyFont="1" applyAlignment="1">
      <alignment vertical="center" wrapText="1"/>
    </xf>
    <xf numFmtId="0" fontId="10" fillId="0" borderId="0" xfId="1" applyFont="1" applyBorder="1" applyAlignment="1">
      <alignment vertical="center"/>
    </xf>
    <xf numFmtId="14" fontId="3" fillId="0" borderId="0" xfId="6" applyNumberFormat="1" applyFont="1" applyAlignment="1">
      <alignment horizontal="center"/>
    </xf>
    <xf numFmtId="165" fontId="27" fillId="0" borderId="6" xfId="1" applyNumberFormat="1" applyFont="1" applyBorder="1" applyAlignment="1">
      <alignment horizontal="right"/>
    </xf>
    <xf numFmtId="165" fontId="27" fillId="0" borderId="20" xfId="1" applyNumberFormat="1" applyFont="1" applyBorder="1" applyAlignment="1">
      <alignment horizontal="right"/>
    </xf>
    <xf numFmtId="166" fontId="26" fillId="0" borderId="0" xfId="1" applyNumberFormat="1" applyFont="1" applyBorder="1" applyAlignment="1">
      <alignment horizontal="right"/>
    </xf>
    <xf numFmtId="165" fontId="27" fillId="0" borderId="6" xfId="1" applyNumberFormat="1" applyFont="1" applyFill="1" applyBorder="1" applyAlignment="1">
      <alignment horizontal="right"/>
    </xf>
    <xf numFmtId="3" fontId="26" fillId="0" borderId="20" xfId="1" applyNumberFormat="1" applyFont="1" applyFill="1" applyBorder="1" applyAlignment="1">
      <alignment horizontal="right"/>
    </xf>
    <xf numFmtId="3" fontId="26" fillId="0" borderId="16" xfId="1" applyNumberFormat="1" applyFont="1" applyFill="1" applyBorder="1" applyAlignment="1">
      <alignment horizontal="right"/>
    </xf>
    <xf numFmtId="165" fontId="26" fillId="0" borderId="9" xfId="1" applyNumberFormat="1" applyFont="1" applyFill="1" applyBorder="1" applyAlignment="1">
      <alignment horizontal="right"/>
    </xf>
    <xf numFmtId="3" fontId="27" fillId="0" borderId="6" xfId="1" applyNumberFormat="1" applyFont="1" applyBorder="1" applyAlignment="1">
      <alignment horizontal="right"/>
    </xf>
    <xf numFmtId="3" fontId="27" fillId="0" borderId="20" xfId="1" applyNumberFormat="1" applyFont="1" applyBorder="1" applyAlignment="1">
      <alignment horizontal="right"/>
    </xf>
    <xf numFmtId="166" fontId="27" fillId="0" borderId="0" xfId="1" applyNumberFormat="1" applyFont="1" applyBorder="1" applyAlignment="1">
      <alignment vertical="center"/>
    </xf>
    <xf numFmtId="165" fontId="26" fillId="0" borderId="6" xfId="1" applyNumberFormat="1" applyFont="1" applyFill="1" applyBorder="1" applyAlignment="1">
      <alignment horizontal="right" wrapText="1"/>
    </xf>
    <xf numFmtId="166" fontId="26" fillId="0" borderId="15" xfId="1" applyNumberFormat="1" applyFont="1" applyBorder="1" applyAlignment="1">
      <alignment horizontal="right"/>
    </xf>
    <xf numFmtId="166" fontId="26" fillId="0" borderId="20" xfId="1" applyNumberFormat="1" applyFont="1" applyBorder="1" applyAlignment="1">
      <alignment horizontal="right"/>
    </xf>
    <xf numFmtId="165" fontId="26" fillId="0" borderId="0" xfId="1" applyNumberFormat="1" applyFont="1" applyFill="1" applyBorder="1" applyAlignment="1">
      <alignment horizontal="right"/>
    </xf>
    <xf numFmtId="3" fontId="27" fillId="0" borderId="0" xfId="1" applyNumberFormat="1" applyFont="1" applyFill="1" applyBorder="1" applyAlignment="1">
      <alignment horizontal="right"/>
    </xf>
    <xf numFmtId="0" fontId="31" fillId="0" borderId="4" xfId="1" applyNumberFormat="1" applyFont="1" applyBorder="1" applyAlignment="1">
      <alignment vertical="center"/>
    </xf>
    <xf numFmtId="3" fontId="27" fillId="0" borderId="28" xfId="1" applyNumberFormat="1" applyFont="1" applyFill="1" applyBorder="1" applyAlignment="1">
      <alignment horizontal="right"/>
    </xf>
    <xf numFmtId="3" fontId="26" fillId="0" borderId="6" xfId="1" applyNumberFormat="1" applyFont="1" applyFill="1" applyBorder="1" applyAlignment="1">
      <alignment horizontal="right"/>
    </xf>
    <xf numFmtId="0" fontId="27" fillId="4" borderId="35" xfId="1" applyNumberFormat="1" applyFont="1" applyFill="1" applyBorder="1" applyAlignment="1">
      <alignment horizontal="center" wrapText="1"/>
    </xf>
    <xf numFmtId="0" fontId="8" fillId="4" borderId="1" xfId="1" applyNumberFormat="1" applyFont="1" applyFill="1" applyBorder="1" applyAlignment="1">
      <alignment horizontal="center" wrapText="1"/>
    </xf>
    <xf numFmtId="0" fontId="8" fillId="4" borderId="2" xfId="1" applyNumberFormat="1" applyFont="1" applyFill="1" applyBorder="1" applyAlignment="1">
      <alignment horizontal="left" wrapText="1" indent="2"/>
    </xf>
    <xf numFmtId="0" fontId="8" fillId="4" borderId="3" xfId="1" applyNumberFormat="1" applyFont="1" applyFill="1" applyBorder="1" applyAlignment="1">
      <alignment horizontal="center" wrapText="1"/>
    </xf>
    <xf numFmtId="0" fontId="8" fillId="4" borderId="2" xfId="1" applyNumberFormat="1" applyFont="1" applyFill="1" applyBorder="1" applyAlignment="1">
      <alignment wrapText="1"/>
    </xf>
    <xf numFmtId="0" fontId="3" fillId="4" borderId="7" xfId="1" applyNumberFormat="1" applyFont="1" applyFill="1" applyBorder="1" applyAlignment="1">
      <alignment horizontal="center" vertical="center" wrapText="1"/>
    </xf>
    <xf numFmtId="0" fontId="3" fillId="4" borderId="8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wrapText="1"/>
    </xf>
    <xf numFmtId="0" fontId="3" fillId="4" borderId="3" xfId="1" applyNumberFormat="1" applyFont="1" applyFill="1" applyBorder="1" applyAlignment="1">
      <alignment horizontal="center" wrapText="1"/>
    </xf>
    <xf numFmtId="0" fontId="3" fillId="5" borderId="8" xfId="1" applyNumberFormat="1" applyFill="1" applyBorder="1" applyAlignment="1">
      <alignment horizontal="center" vertical="center"/>
    </xf>
    <xf numFmtId="0" fontId="16" fillId="4" borderId="14" xfId="1" applyNumberFormat="1" applyFont="1" applyFill="1" applyBorder="1" applyAlignment="1">
      <alignment vertical="center" wrapText="1"/>
    </xf>
    <xf numFmtId="0" fontId="3" fillId="4" borderId="23" xfId="1" applyNumberFormat="1" applyFont="1" applyFill="1" applyBorder="1" applyAlignment="1">
      <alignment horizontal="center" vertical="center" wrapText="1"/>
    </xf>
    <xf numFmtId="0" fontId="18" fillId="4" borderId="1" xfId="1" applyNumberFormat="1" applyFon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horizontal="left" wrapText="1" indent="2"/>
    </xf>
    <xf numFmtId="0" fontId="27" fillId="4" borderId="2" xfId="1" applyNumberFormat="1" applyFont="1" applyFill="1" applyBorder="1" applyAlignment="1">
      <alignment wrapText="1"/>
    </xf>
    <xf numFmtId="0" fontId="27" fillId="4" borderId="3" xfId="1" applyNumberFormat="1" applyFont="1" applyFill="1" applyBorder="1" applyAlignment="1">
      <alignment horizontal="center" wrapText="1"/>
    </xf>
    <xf numFmtId="0" fontId="27" fillId="4" borderId="2" xfId="1" applyNumberFormat="1" applyFont="1" applyFill="1" applyBorder="1" applyAlignment="1">
      <alignment horizontal="left" wrapText="1" indent="2"/>
    </xf>
    <xf numFmtId="0" fontId="27" fillId="4" borderId="2" xfId="1" applyNumberFormat="1" applyFont="1" applyFill="1" applyBorder="1" applyAlignment="1">
      <alignment horizontal="left" wrapText="1" indent="3"/>
    </xf>
    <xf numFmtId="0" fontId="3" fillId="4" borderId="2" xfId="1" applyNumberFormat="1" applyFill="1" applyBorder="1" applyAlignment="1">
      <alignment wrapText="1"/>
    </xf>
    <xf numFmtId="0" fontId="3" fillId="4" borderId="12" xfId="1" applyNumberFormat="1" applyFont="1" applyFill="1" applyBorder="1" applyAlignment="1">
      <alignment horizontal="center" wrapText="1"/>
    </xf>
    <xf numFmtId="0" fontId="3" fillId="4" borderId="3" xfId="1" applyNumberForma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horizontal="left" wrapText="1" indent="3"/>
    </xf>
    <xf numFmtId="0" fontId="3" fillId="4" borderId="19" xfId="1" applyNumberFormat="1" applyFill="1" applyBorder="1" applyAlignment="1">
      <alignment wrapText="1"/>
    </xf>
    <xf numFmtId="0" fontId="10" fillId="4" borderId="2" xfId="1" applyNumberFormat="1" applyFont="1" applyFill="1" applyBorder="1" applyAlignment="1">
      <alignment horizontal="left" wrapText="1" indent="3"/>
    </xf>
    <xf numFmtId="0" fontId="8" fillId="4" borderId="2" xfId="1" applyNumberFormat="1" applyFont="1" applyFill="1" applyBorder="1" applyAlignment="1">
      <alignment horizontal="left" wrapText="1" indent="3"/>
    </xf>
    <xf numFmtId="0" fontId="8" fillId="4" borderId="2" xfId="1" applyNumberFormat="1" applyFont="1" applyFill="1" applyBorder="1" applyAlignment="1">
      <alignment horizontal="left" wrapText="1" indent="5"/>
    </xf>
    <xf numFmtId="0" fontId="3" fillId="4" borderId="2" xfId="1" applyNumberFormat="1" applyFill="1" applyBorder="1" applyAlignment="1">
      <alignment horizontal="left" wrapText="1" indent="3"/>
    </xf>
    <xf numFmtId="0" fontId="10" fillId="4" borderId="2" xfId="1" applyNumberFormat="1" applyFont="1" applyFill="1" applyBorder="1" applyAlignment="1">
      <alignment wrapText="1"/>
    </xf>
    <xf numFmtId="0" fontId="26" fillId="4" borderId="2" xfId="1" applyNumberFormat="1" applyFont="1" applyFill="1" applyBorder="1" applyAlignment="1">
      <alignment horizontal="left" wrapText="1" indent="3"/>
    </xf>
    <xf numFmtId="0" fontId="26" fillId="4" borderId="2" xfId="1" applyNumberFormat="1" applyFont="1" applyFill="1" applyBorder="1" applyAlignment="1">
      <alignment horizontal="left" wrapText="1" indent="2"/>
    </xf>
    <xf numFmtId="0" fontId="26" fillId="4" borderId="2" xfId="1" applyNumberFormat="1" applyFont="1" applyFill="1" applyBorder="1" applyAlignment="1">
      <alignment wrapText="1"/>
    </xf>
    <xf numFmtId="0" fontId="26" fillId="4" borderId="3" xfId="1" applyNumberFormat="1" applyFont="1" applyFill="1" applyBorder="1" applyAlignment="1">
      <alignment horizontal="center" wrapText="1"/>
    </xf>
    <xf numFmtId="3" fontId="27" fillId="0" borderId="21" xfId="1" applyNumberFormat="1" applyFont="1" applyFill="1" applyBorder="1" applyAlignment="1">
      <alignment horizontal="right"/>
    </xf>
    <xf numFmtId="165" fontId="26" fillId="0" borderId="21" xfId="1" applyNumberFormat="1" applyFont="1" applyFill="1" applyBorder="1" applyAlignment="1">
      <alignment horizontal="right"/>
    </xf>
    <xf numFmtId="3" fontId="26" fillId="0" borderId="0" xfId="1" applyNumberFormat="1" applyFont="1" applyFill="1" applyBorder="1" applyAlignment="1">
      <alignment horizontal="right"/>
    </xf>
    <xf numFmtId="165" fontId="26" fillId="0" borderId="22" xfId="1" applyNumberFormat="1" applyFont="1" applyBorder="1" applyAlignment="1">
      <alignment horizontal="right"/>
    </xf>
    <xf numFmtId="0" fontId="3" fillId="5" borderId="26" xfId="1" applyNumberFormat="1" applyFont="1" applyFill="1" applyBorder="1" applyAlignment="1">
      <alignment horizontal="center" vertical="center"/>
    </xf>
    <xf numFmtId="0" fontId="3" fillId="0" borderId="0" xfId="1" applyFill="1" applyBorder="1" applyAlignment="1">
      <alignment horizontal="right" vertical="center"/>
    </xf>
    <xf numFmtId="3" fontId="31" fillId="0" borderId="0" xfId="1" applyNumberFormat="1" applyFont="1" applyFill="1" applyBorder="1" applyAlignment="1">
      <alignment horizontal="right"/>
    </xf>
    <xf numFmtId="166" fontId="27" fillId="0" borderId="0" xfId="1" applyNumberFormat="1" applyFont="1" applyAlignment="1">
      <alignment vertical="center"/>
    </xf>
    <xf numFmtId="0" fontId="27" fillId="6" borderId="8" xfId="1" applyNumberFormat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vertical="center"/>
    </xf>
    <xf numFmtId="166" fontId="27" fillId="0" borderId="27" xfId="1" applyNumberFormat="1" applyFont="1" applyBorder="1" applyAlignment="1">
      <alignment vertical="center"/>
    </xf>
    <xf numFmtId="3" fontId="3" fillId="0" borderId="0" xfId="1" applyNumberFormat="1" applyFont="1" applyFill="1" applyBorder="1" applyAlignment="1">
      <alignment horizontal="right"/>
    </xf>
    <xf numFmtId="166" fontId="27" fillId="0" borderId="10" xfId="1" applyNumberFormat="1" applyFont="1" applyBorder="1" applyAlignment="1">
      <alignment vertical="center"/>
    </xf>
    <xf numFmtId="165" fontId="27" fillId="0" borderId="20" xfId="1" applyNumberFormat="1" applyFont="1" applyFill="1" applyBorder="1" applyAlignment="1">
      <alignment horizontal="right"/>
    </xf>
    <xf numFmtId="0" fontId="26" fillId="0" borderId="6" xfId="1" applyNumberFormat="1" applyFont="1" applyBorder="1" applyAlignment="1">
      <alignment horizontal="right"/>
    </xf>
    <xf numFmtId="0" fontId="27" fillId="4" borderId="14" xfId="1" applyNumberFormat="1" applyFont="1" applyFill="1" applyBorder="1" applyAlignment="1">
      <alignment vertical="center" wrapText="1"/>
    </xf>
    <xf numFmtId="0" fontId="27" fillId="4" borderId="23" xfId="1" applyNumberFormat="1" applyFont="1" applyFill="1" applyBorder="1" applyAlignment="1">
      <alignment horizontal="center" vertical="center" wrapText="1"/>
    </xf>
    <xf numFmtId="3" fontId="26" fillId="0" borderId="6" xfId="1" applyNumberFormat="1" applyFont="1" applyFill="1" applyBorder="1" applyAlignment="1">
      <alignment horizontal="right" wrapText="1"/>
    </xf>
    <xf numFmtId="3" fontId="26" fillId="0" borderId="22" xfId="1" applyNumberFormat="1" applyFont="1" applyFill="1" applyBorder="1" applyAlignment="1">
      <alignment horizontal="right"/>
    </xf>
    <xf numFmtId="165" fontId="27" fillId="0" borderId="21" xfId="1" applyNumberFormat="1" applyFont="1" applyFill="1" applyBorder="1" applyAlignment="1">
      <alignment horizontal="right"/>
    </xf>
    <xf numFmtId="3" fontId="26" fillId="0" borderId="21" xfId="1" applyNumberFormat="1" applyFont="1" applyFill="1" applyBorder="1" applyAlignment="1">
      <alignment horizontal="right"/>
    </xf>
    <xf numFmtId="3" fontId="26" fillId="0" borderId="28" xfId="1" applyNumberFormat="1" applyFont="1" applyFill="1" applyBorder="1" applyAlignment="1">
      <alignment horizontal="right"/>
    </xf>
    <xf numFmtId="0" fontId="18" fillId="0" borderId="0" xfId="1" applyFont="1" applyBorder="1" applyAlignment="1">
      <alignment vertical="center"/>
    </xf>
    <xf numFmtId="0" fontId="27" fillId="5" borderId="7" xfId="1" applyNumberFormat="1" applyFont="1" applyFill="1" applyBorder="1" applyAlignment="1">
      <alignment horizontal="center" vertical="center"/>
    </xf>
    <xf numFmtId="166" fontId="26" fillId="0" borderId="20" xfId="1" applyNumberFormat="1" applyFont="1" applyFill="1" applyBorder="1" applyAlignment="1">
      <alignment horizontal="right"/>
    </xf>
    <xf numFmtId="165" fontId="28" fillId="0" borderId="6" xfId="1" applyNumberFormat="1" applyFont="1" applyFill="1" applyBorder="1" applyAlignment="1">
      <alignment horizontal="right"/>
    </xf>
    <xf numFmtId="165" fontId="26" fillId="0" borderId="20" xfId="1" applyNumberFormat="1" applyFont="1" applyFill="1" applyBorder="1" applyAlignment="1">
      <alignment horizontal="right"/>
    </xf>
    <xf numFmtId="165" fontId="27" fillId="0" borderId="0" xfId="1" applyNumberFormat="1" applyFont="1" applyFill="1" applyBorder="1" applyAlignment="1">
      <alignment horizontal="right"/>
    </xf>
    <xf numFmtId="3" fontId="27" fillId="0" borderId="0" xfId="1" applyNumberFormat="1" applyFont="1" applyFill="1" applyBorder="1" applyAlignment="1">
      <alignment vertical="center"/>
    </xf>
    <xf numFmtId="3" fontId="30" fillId="0" borderId="0" xfId="1" applyNumberFormat="1" applyFont="1" applyFill="1" applyBorder="1" applyAlignment="1">
      <alignment horizontal="right"/>
    </xf>
    <xf numFmtId="166" fontId="26" fillId="0" borderId="0" xfId="1" applyNumberFormat="1" applyFont="1" applyFill="1" applyBorder="1" applyAlignment="1">
      <alignment horizontal="right"/>
    </xf>
    <xf numFmtId="3" fontId="26" fillId="0" borderId="15" xfId="1" applyNumberFormat="1" applyFont="1" applyBorder="1" applyAlignment="1">
      <alignment horizontal="right"/>
    </xf>
    <xf numFmtId="3" fontId="26" fillId="0" borderId="20" xfId="1" applyNumberFormat="1" applyFont="1" applyBorder="1" applyAlignment="1">
      <alignment horizontal="right"/>
    </xf>
    <xf numFmtId="166" fontId="28" fillId="0" borderId="15" xfId="1" applyNumberFormat="1" applyFont="1" applyBorder="1" applyAlignment="1">
      <alignment horizontal="right"/>
    </xf>
    <xf numFmtId="165" fontId="26" fillId="0" borderId="5" xfId="1" applyNumberFormat="1" applyFont="1" applyFill="1" applyBorder="1" applyAlignment="1">
      <alignment horizontal="right"/>
    </xf>
    <xf numFmtId="3" fontId="28" fillId="0" borderId="15" xfId="1" applyNumberFormat="1" applyFont="1" applyBorder="1" applyAlignment="1">
      <alignment horizontal="right"/>
    </xf>
    <xf numFmtId="165" fontId="26" fillId="2" borderId="6" xfId="1" applyNumberFormat="1" applyFont="1" applyFill="1" applyBorder="1" applyAlignment="1">
      <alignment horizontal="right"/>
    </xf>
    <xf numFmtId="165" fontId="26" fillId="0" borderId="15" xfId="1" applyNumberFormat="1" applyFont="1" applyFill="1" applyBorder="1" applyAlignment="1">
      <alignment horizontal="right"/>
    </xf>
    <xf numFmtId="0" fontId="26" fillId="0" borderId="6" xfId="1" applyNumberFormat="1" applyFont="1" applyFill="1" applyBorder="1" applyAlignment="1">
      <alignment horizontal="right"/>
    </xf>
    <xf numFmtId="165" fontId="26" fillId="0" borderId="15" xfId="1" applyNumberFormat="1" applyFont="1" applyBorder="1" applyAlignment="1">
      <alignment horizontal="right"/>
    </xf>
    <xf numFmtId="0" fontId="27" fillId="4" borderId="38" xfId="1" applyNumberFormat="1" applyFont="1" applyFill="1" applyBorder="1" applyAlignment="1">
      <alignment wrapText="1"/>
    </xf>
    <xf numFmtId="165" fontId="3" fillId="0" borderId="0" xfId="1" applyNumberFormat="1" applyFill="1" applyBorder="1" applyAlignment="1">
      <alignment horizontal="right" vertical="center"/>
    </xf>
    <xf numFmtId="3" fontId="26" fillId="0" borderId="18" xfId="1" applyNumberFormat="1" applyFont="1" applyFill="1" applyBorder="1" applyAlignment="1">
      <alignment horizontal="right"/>
    </xf>
    <xf numFmtId="3" fontId="26" fillId="2" borderId="6" xfId="1" applyNumberFormat="1" applyFont="1" applyFill="1" applyBorder="1" applyAlignment="1">
      <alignment horizontal="right"/>
    </xf>
    <xf numFmtId="0" fontId="34" fillId="0" borderId="0" xfId="1" applyNumberFormat="1" applyFont="1" applyAlignment="1">
      <alignment horizontal="left"/>
    </xf>
    <xf numFmtId="165" fontId="27" fillId="0" borderId="32" xfId="1" applyNumberFormat="1" applyFont="1" applyFill="1" applyBorder="1" applyAlignment="1">
      <alignment horizontal="right"/>
    </xf>
    <xf numFmtId="165" fontId="27" fillId="0" borderId="30" xfId="1" applyNumberFormat="1" applyFont="1" applyFill="1" applyBorder="1" applyAlignment="1">
      <alignment horizontal="right"/>
    </xf>
    <xf numFmtId="3" fontId="26" fillId="0" borderId="17" xfId="1" applyNumberFormat="1" applyFont="1" applyFill="1" applyBorder="1" applyAlignment="1">
      <alignment horizontal="right" wrapText="1"/>
    </xf>
    <xf numFmtId="3" fontId="26" fillId="0" borderId="18" xfId="1" applyNumberFormat="1" applyFont="1" applyFill="1" applyBorder="1" applyAlignment="1">
      <alignment horizontal="right" wrapText="1"/>
    </xf>
    <xf numFmtId="3" fontId="26" fillId="0" borderId="20" xfId="1" applyNumberFormat="1" applyFont="1" applyFill="1" applyBorder="1" applyAlignment="1">
      <alignment horizontal="right" wrapText="1"/>
    </xf>
    <xf numFmtId="3" fontId="27" fillId="0" borderId="20" xfId="1" applyNumberFormat="1" applyFont="1" applyFill="1" applyBorder="1" applyAlignment="1">
      <alignment horizontal="right"/>
    </xf>
    <xf numFmtId="3" fontId="27" fillId="0" borderId="22" xfId="1" applyNumberFormat="1" applyFont="1" applyFill="1" applyBorder="1" applyAlignment="1">
      <alignment horizontal="right"/>
    </xf>
    <xf numFmtId="3" fontId="27" fillId="0" borderId="6" xfId="1" applyNumberFormat="1" applyFont="1" applyFill="1" applyBorder="1" applyAlignment="1">
      <alignment horizontal="right"/>
    </xf>
    <xf numFmtId="165" fontId="26" fillId="0" borderId="16" xfId="1" applyNumberFormat="1" applyFont="1" applyFill="1" applyBorder="1" applyAlignment="1">
      <alignment horizontal="right"/>
    </xf>
    <xf numFmtId="166" fontId="27" fillId="0" borderId="18" xfId="5" applyNumberFormat="1" applyFont="1" applyBorder="1"/>
    <xf numFmtId="166" fontId="27" fillId="0" borderId="6" xfId="5" applyNumberFormat="1" applyFont="1" applyBorder="1"/>
    <xf numFmtId="165" fontId="26" fillId="0" borderId="22" xfId="1" applyNumberFormat="1" applyFont="1" applyFill="1" applyBorder="1" applyAlignment="1">
      <alignment horizontal="right"/>
    </xf>
    <xf numFmtId="165" fontId="26" fillId="0" borderId="31" xfId="1" applyNumberFormat="1" applyFont="1" applyFill="1" applyBorder="1" applyAlignment="1">
      <alignment horizontal="right"/>
    </xf>
    <xf numFmtId="165" fontId="26" fillId="0" borderId="13" xfId="1" applyNumberFormat="1" applyFont="1" applyFill="1" applyBorder="1" applyAlignment="1">
      <alignment horizontal="right"/>
    </xf>
    <xf numFmtId="165" fontId="26" fillId="0" borderId="32" xfId="1" applyNumberFormat="1" applyFont="1" applyFill="1" applyBorder="1" applyAlignment="1">
      <alignment horizontal="right"/>
    </xf>
    <xf numFmtId="3" fontId="8" fillId="0" borderId="18" xfId="1" applyNumberFormat="1" applyFont="1" applyFill="1" applyBorder="1" applyAlignment="1">
      <alignment horizontal="right" wrapText="1"/>
    </xf>
    <xf numFmtId="3" fontId="8" fillId="0" borderId="18" xfId="1" applyNumberFormat="1" applyFont="1" applyBorder="1" applyAlignment="1">
      <alignment vertical="center"/>
    </xf>
    <xf numFmtId="3" fontId="3" fillId="0" borderId="18" xfId="1" applyNumberFormat="1" applyFont="1" applyFill="1" applyBorder="1" applyAlignment="1">
      <alignment vertical="center"/>
    </xf>
    <xf numFmtId="166" fontId="26" fillId="0" borderId="22" xfId="1" applyNumberFormat="1" applyFont="1" applyBorder="1" applyAlignment="1">
      <alignment horizontal="right"/>
    </xf>
    <xf numFmtId="166" fontId="26" fillId="0" borderId="22" xfId="1" applyNumberFormat="1" applyFont="1" applyFill="1" applyBorder="1" applyAlignment="1">
      <alignment horizontal="right"/>
    </xf>
    <xf numFmtId="165" fontId="26" fillId="0" borderId="28" xfId="1" applyNumberFormat="1" applyFont="1" applyFill="1" applyBorder="1" applyAlignment="1">
      <alignment horizontal="right"/>
    </xf>
    <xf numFmtId="3" fontId="10" fillId="0" borderId="21" xfId="1" applyNumberFormat="1" applyFont="1" applyFill="1" applyBorder="1" applyAlignment="1">
      <alignment horizontal="right"/>
    </xf>
    <xf numFmtId="3" fontId="28" fillId="0" borderId="28" xfId="1" applyNumberFormat="1" applyFont="1" applyFill="1" applyBorder="1" applyAlignment="1">
      <alignment horizontal="right"/>
    </xf>
    <xf numFmtId="165" fontId="27" fillId="0" borderId="22" xfId="1" applyNumberFormat="1" applyFont="1" applyFill="1" applyBorder="1" applyAlignment="1">
      <alignment horizontal="right"/>
    </xf>
    <xf numFmtId="0" fontId="27" fillId="6" borderId="24" xfId="1" applyNumberFormat="1" applyFont="1" applyFill="1" applyBorder="1" applyAlignment="1">
      <alignment horizontal="center" vertical="center"/>
    </xf>
    <xf numFmtId="3" fontId="3" fillId="0" borderId="22" xfId="1" applyNumberFormat="1" applyFont="1" applyFill="1" applyBorder="1" applyAlignment="1">
      <alignment vertical="center"/>
    </xf>
    <xf numFmtId="3" fontId="30" fillId="0" borderId="22" xfId="1" applyNumberFormat="1" applyFont="1" applyFill="1" applyBorder="1" applyAlignment="1">
      <alignment vertical="center"/>
    </xf>
    <xf numFmtId="3" fontId="30" fillId="0" borderId="22" xfId="1" applyNumberFormat="1" applyFont="1" applyFill="1" applyBorder="1" applyAlignment="1">
      <alignment horizontal="right"/>
    </xf>
    <xf numFmtId="3" fontId="30" fillId="0" borderId="34" xfId="1" applyNumberFormat="1" applyFont="1" applyFill="1" applyBorder="1" applyAlignment="1">
      <alignment horizontal="right"/>
    </xf>
    <xf numFmtId="3" fontId="30" fillId="0" borderId="28" xfId="1" applyNumberFormat="1" applyFont="1" applyFill="1" applyBorder="1" applyAlignment="1">
      <alignment horizontal="right"/>
    </xf>
    <xf numFmtId="165" fontId="30" fillId="0" borderId="28" xfId="1" applyNumberFormat="1" applyFont="1" applyFill="1" applyBorder="1" applyAlignment="1">
      <alignment horizontal="right"/>
    </xf>
    <xf numFmtId="165" fontId="31" fillId="0" borderId="34" xfId="1" applyNumberFormat="1" applyFont="1" applyBorder="1" applyAlignment="1">
      <alignment horizontal="right"/>
    </xf>
    <xf numFmtId="166" fontId="31" fillId="0" borderId="34" xfId="1" applyNumberFormat="1" applyFont="1" applyFill="1" applyBorder="1" applyAlignment="1">
      <alignment horizontal="right"/>
    </xf>
    <xf numFmtId="165" fontId="31" fillId="0" borderId="28" xfId="1" applyNumberFormat="1" applyFont="1" applyFill="1" applyBorder="1" applyAlignment="1">
      <alignment horizontal="right"/>
    </xf>
    <xf numFmtId="166" fontId="31" fillId="0" borderId="34" xfId="1" applyNumberFormat="1" applyFont="1" applyBorder="1" applyAlignment="1">
      <alignment horizontal="right"/>
    </xf>
    <xf numFmtId="165" fontId="31" fillId="0" borderId="34" xfId="1" applyNumberFormat="1" applyFont="1" applyFill="1" applyBorder="1" applyAlignment="1">
      <alignment horizontal="right"/>
    </xf>
    <xf numFmtId="165" fontId="30" fillId="0" borderId="34" xfId="1" applyNumberFormat="1" applyFont="1" applyFill="1" applyBorder="1" applyAlignment="1">
      <alignment horizontal="right"/>
    </xf>
    <xf numFmtId="166" fontId="30" fillId="0" borderId="25" xfId="1" applyNumberFormat="1" applyFont="1" applyBorder="1" applyAlignment="1">
      <alignment vertical="center"/>
    </xf>
    <xf numFmtId="165" fontId="30" fillId="0" borderId="33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6" fontId="44" fillId="0" borderId="43" xfId="17" applyNumberFormat="1" applyFont="1" applyFill="1" applyBorder="1" applyAlignment="1">
      <alignment horizontal="center" vertical="center"/>
    </xf>
    <xf numFmtId="166" fontId="44" fillId="0" borderId="52" xfId="17" applyNumberFormat="1" applyFont="1" applyFill="1" applyBorder="1" applyAlignment="1">
      <alignment horizontal="center" vertical="center"/>
    </xf>
    <xf numFmtId="166" fontId="44" fillId="0" borderId="45" xfId="17" applyNumberFormat="1" applyFont="1" applyFill="1" applyBorder="1" applyAlignment="1">
      <alignment horizontal="center" vertical="center"/>
    </xf>
    <xf numFmtId="0" fontId="40" fillId="0" borderId="0" xfId="17"/>
    <xf numFmtId="165" fontId="40" fillId="0" borderId="0" xfId="17" applyNumberFormat="1"/>
    <xf numFmtId="0" fontId="8" fillId="0" borderId="0" xfId="17" applyFont="1"/>
    <xf numFmtId="165" fontId="41" fillId="0" borderId="0" xfId="17" applyNumberFormat="1" applyFont="1"/>
    <xf numFmtId="0" fontId="41" fillId="0" borderId="0" xfId="17" applyFont="1"/>
    <xf numFmtId="166" fontId="41" fillId="0" borderId="0" xfId="17" applyNumberFormat="1" applyFont="1" applyBorder="1" applyAlignment="1">
      <alignment horizontal="center"/>
    </xf>
    <xf numFmtId="0" fontId="42" fillId="0" borderId="0" xfId="17" applyFont="1"/>
    <xf numFmtId="166" fontId="44" fillId="0" borderId="0" xfId="17" applyNumberFormat="1" applyFont="1"/>
    <xf numFmtId="165" fontId="43" fillId="0" borderId="0" xfId="17" applyNumberFormat="1" applyFont="1" applyAlignment="1">
      <alignment horizontal="center"/>
    </xf>
    <xf numFmtId="165" fontId="43" fillId="0" borderId="0" xfId="17" quotePrefix="1" applyNumberFormat="1" applyFont="1" applyAlignment="1">
      <alignment horizontal="center"/>
    </xf>
    <xf numFmtId="165" fontId="44" fillId="0" borderId="45" xfId="17" applyNumberFormat="1" applyFont="1" applyBorder="1" applyAlignment="1">
      <alignment horizontal="right"/>
    </xf>
    <xf numFmtId="165" fontId="44" fillId="0" borderId="43" xfId="17" applyNumberFormat="1" applyFont="1" applyBorder="1" applyAlignment="1">
      <alignment horizontal="right"/>
    </xf>
    <xf numFmtId="165" fontId="44" fillId="0" borderId="44" xfId="17" applyNumberFormat="1" applyFont="1" applyBorder="1" applyAlignment="1">
      <alignment horizontal="right"/>
    </xf>
    <xf numFmtId="0" fontId="44" fillId="0" borderId="42" xfId="17" applyNumberFormat="1" applyFont="1" applyBorder="1" applyAlignment="1">
      <alignment horizontal="center" vertical="center"/>
    </xf>
    <xf numFmtId="166" fontId="44" fillId="0" borderId="42" xfId="17" applyNumberFormat="1" applyFont="1" applyFill="1" applyBorder="1" applyAlignment="1">
      <alignment horizontal="center" vertical="center"/>
    </xf>
    <xf numFmtId="0" fontId="44" fillId="0" borderId="45" xfId="17" applyFont="1" applyBorder="1" applyAlignment="1">
      <alignment horizontal="left" vertical="center" wrapText="1"/>
    </xf>
    <xf numFmtId="0" fontId="44" fillId="0" borderId="43" xfId="17" applyFont="1" applyBorder="1" applyAlignment="1">
      <alignment horizontal="left" vertical="center" wrapText="1"/>
    </xf>
    <xf numFmtId="0" fontId="44" fillId="0" borderId="44" xfId="17" applyFont="1" applyBorder="1" applyAlignment="1">
      <alignment horizontal="left" vertical="center" wrapText="1"/>
    </xf>
    <xf numFmtId="165" fontId="44" fillId="0" borderId="45" xfId="19" applyNumberFormat="1" applyFont="1" applyFill="1" applyBorder="1" applyAlignment="1">
      <alignment horizontal="right"/>
    </xf>
    <xf numFmtId="165" fontId="44" fillId="0" borderId="43" xfId="19" applyNumberFormat="1" applyFont="1" applyFill="1" applyBorder="1" applyAlignment="1">
      <alignment horizontal="right"/>
    </xf>
    <xf numFmtId="165" fontId="44" fillId="0" borderId="44" xfId="19" applyNumberFormat="1" applyFont="1" applyFill="1" applyBorder="1" applyAlignment="1">
      <alignment horizontal="right"/>
    </xf>
    <xf numFmtId="0" fontId="40" fillId="0" borderId="0" xfId="17" applyFont="1"/>
    <xf numFmtId="165" fontId="40" fillId="0" borderId="0" xfId="17" applyNumberFormat="1" applyFont="1"/>
    <xf numFmtId="165" fontId="43" fillId="0" borderId="0" xfId="17" applyNumberFormat="1" applyFont="1" applyAlignment="1">
      <alignment horizontal="left"/>
    </xf>
    <xf numFmtId="166" fontId="43" fillId="0" borderId="0" xfId="17" applyNumberFormat="1" applyFont="1" applyAlignment="1">
      <alignment horizontal="left"/>
    </xf>
    <xf numFmtId="0" fontId="44" fillId="0" borderId="43" xfId="19" applyNumberFormat="1" applyFont="1" applyFill="1" applyBorder="1" applyAlignment="1">
      <alignment horizontal="right"/>
    </xf>
    <xf numFmtId="0" fontId="44" fillId="0" borderId="43" xfId="17" applyNumberFormat="1" applyFont="1" applyBorder="1" applyAlignment="1">
      <alignment horizontal="right"/>
    </xf>
    <xf numFmtId="166" fontId="44" fillId="0" borderId="44" xfId="17" applyNumberFormat="1" applyFont="1" applyFill="1" applyBorder="1" applyAlignment="1">
      <alignment horizontal="center" vertical="center"/>
    </xf>
    <xf numFmtId="165" fontId="40" fillId="0" borderId="49" xfId="17" applyNumberFormat="1" applyFont="1" applyBorder="1"/>
    <xf numFmtId="166" fontId="44" fillId="0" borderId="46" xfId="17" applyNumberFormat="1" applyFont="1" applyFill="1" applyBorder="1" applyAlignment="1">
      <alignment horizontal="center" vertical="center"/>
    </xf>
    <xf numFmtId="165" fontId="40" fillId="0" borderId="0" xfId="17" applyNumberFormat="1" applyFont="1" applyBorder="1"/>
    <xf numFmtId="165" fontId="8" fillId="0" borderId="0" xfId="17" applyNumberFormat="1" applyFont="1"/>
    <xf numFmtId="0" fontId="0" fillId="0" borderId="54" xfId="0" applyBorder="1"/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 wrapText="1"/>
    </xf>
    <xf numFmtId="0" fontId="8" fillId="7" borderId="40" xfId="17" applyFont="1" applyFill="1" applyBorder="1" applyAlignment="1">
      <alignment horizontal="center" vertical="center"/>
    </xf>
    <xf numFmtId="166" fontId="44" fillId="0" borderId="50" xfId="17" applyNumberFormat="1" applyFont="1" applyFill="1" applyBorder="1" applyAlignment="1">
      <alignment horizontal="center" vertical="center"/>
    </xf>
    <xf numFmtId="0" fontId="8" fillId="0" borderId="0" xfId="20"/>
    <xf numFmtId="0" fontId="25" fillId="0" borderId="0" xfId="20" applyFont="1" applyFill="1"/>
    <xf numFmtId="0" fontId="48" fillId="0" borderId="0" xfId="20" applyFont="1" applyFill="1"/>
    <xf numFmtId="49" fontId="25" fillId="0" borderId="0" xfId="22" applyNumberFormat="1" applyFont="1" applyBorder="1" applyAlignment="1">
      <alignment horizontal="center"/>
    </xf>
    <xf numFmtId="49" fontId="25" fillId="0" borderId="0" xfId="22" applyNumberFormat="1" applyFont="1" applyFill="1" applyBorder="1" applyAlignment="1">
      <alignment horizontal="center"/>
    </xf>
    <xf numFmtId="49" fontId="25" fillId="0" borderId="0" xfId="22" applyNumberFormat="1" applyFont="1" applyFill="1" applyAlignment="1">
      <alignment horizontal="center"/>
    </xf>
    <xf numFmtId="49" fontId="7" fillId="0" borderId="0" xfId="20" applyNumberFormat="1" applyFont="1"/>
    <xf numFmtId="49" fontId="25" fillId="0" borderId="0" xfId="20" applyNumberFormat="1" applyFont="1" applyAlignment="1">
      <alignment horizontal="center"/>
    </xf>
    <xf numFmtId="0" fontId="37" fillId="0" borderId="0" xfId="36" applyFont="1" applyFill="1"/>
    <xf numFmtId="0" fontId="37" fillId="0" borderId="0" xfId="36" applyFont="1" applyFill="1" applyAlignment="1">
      <alignment wrapText="1"/>
    </xf>
    <xf numFmtId="165" fontId="37" fillId="0" borderId="0" xfId="36" applyNumberFormat="1" applyFont="1" applyFill="1"/>
    <xf numFmtId="1" fontId="25" fillId="0" borderId="0" xfId="36" applyNumberFormat="1" applyFont="1" applyFill="1" applyBorder="1"/>
    <xf numFmtId="0" fontId="37" fillId="0" borderId="0" xfId="36" applyFont="1" applyFill="1" applyBorder="1" applyAlignment="1">
      <alignment vertical="top" wrapText="1"/>
    </xf>
    <xf numFmtId="1" fontId="48" fillId="0" borderId="0" xfId="36" applyNumberFormat="1" applyFont="1" applyFill="1" applyBorder="1"/>
    <xf numFmtId="1" fontId="25" fillId="0" borderId="0" xfId="36" applyNumberFormat="1" applyFont="1" applyFill="1" applyBorder="1" applyAlignment="1">
      <alignment horizontal="center"/>
    </xf>
    <xf numFmtId="1" fontId="37" fillId="0" borderId="0" xfId="36" applyNumberFormat="1" applyFont="1" applyFill="1" applyBorder="1" applyAlignment="1">
      <alignment vertical="top"/>
    </xf>
    <xf numFmtId="165" fontId="37" fillId="0" borderId="39" xfId="36" applyNumberFormat="1" applyFont="1" applyFill="1" applyBorder="1"/>
    <xf numFmtId="165" fontId="37" fillId="0" borderId="0" xfId="20" applyNumberFormat="1" applyFont="1"/>
    <xf numFmtId="165" fontId="51" fillId="0" borderId="0" xfId="20" applyNumberFormat="1" applyFont="1" applyFill="1" applyBorder="1" applyAlignment="1" applyProtection="1">
      <alignment horizontal="right"/>
    </xf>
    <xf numFmtId="0" fontId="37" fillId="0" borderId="0" xfId="36" applyFont="1" applyFill="1" applyAlignment="1">
      <alignment vertical="top"/>
    </xf>
    <xf numFmtId="1" fontId="25" fillId="0" borderId="0" xfId="36" applyNumberFormat="1" applyFont="1" applyFill="1" applyBorder="1" applyAlignment="1">
      <alignment horizontal="right"/>
    </xf>
    <xf numFmtId="1" fontId="37" fillId="0" borderId="0" xfId="36" applyNumberFormat="1" applyFont="1" applyFill="1" applyBorder="1" applyAlignment="1">
      <alignment vertical="top" wrapText="1"/>
    </xf>
    <xf numFmtId="165" fontId="37" fillId="0" borderId="0" xfId="36" applyNumberFormat="1" applyFont="1" applyFill="1" applyAlignment="1">
      <alignment wrapText="1"/>
    </xf>
    <xf numFmtId="165" fontId="37" fillId="0" borderId="39" xfId="36" applyNumberFormat="1" applyFont="1" applyFill="1" applyBorder="1" applyAlignment="1">
      <alignment wrapText="1"/>
    </xf>
    <xf numFmtId="0" fontId="25" fillId="0" borderId="0" xfId="36" applyFont="1" applyFill="1"/>
    <xf numFmtId="0" fontId="25" fillId="0" borderId="0" xfId="36" applyFont="1" applyFill="1" applyAlignment="1">
      <alignment horizontal="right"/>
    </xf>
    <xf numFmtId="165" fontId="51" fillId="0" borderId="0" xfId="20" applyNumberFormat="1" applyFont="1" applyFill="1" applyBorder="1" applyAlignment="1" applyProtection="1"/>
    <xf numFmtId="0" fontId="0" fillId="0" borderId="0" xfId="0" applyAlignment="1">
      <alignment horizontal="center" vertical="center" wrapText="1"/>
    </xf>
    <xf numFmtId="1" fontId="37" fillId="0" borderId="0" xfId="36" applyNumberFormat="1" applyFont="1" applyFill="1" applyBorder="1" applyAlignment="1">
      <alignment horizontal="left" vertical="top" wrapText="1"/>
    </xf>
    <xf numFmtId="0" fontId="0" fillId="8" borderId="40" xfId="0" applyFill="1" applyBorder="1"/>
    <xf numFmtId="0" fontId="0" fillId="8" borderId="55" xfId="0" applyFill="1" applyBorder="1"/>
    <xf numFmtId="0" fontId="0" fillId="0" borderId="0" xfId="0" applyFont="1"/>
    <xf numFmtId="0" fontId="52" fillId="0" borderId="0" xfId="0" applyFont="1"/>
    <xf numFmtId="0" fontId="4" fillId="0" borderId="0" xfId="37"/>
    <xf numFmtId="49" fontId="4" fillId="0" borderId="0" xfId="37" applyNumberFormat="1"/>
    <xf numFmtId="1" fontId="4" fillId="0" borderId="0" xfId="37" applyNumberFormat="1"/>
    <xf numFmtId="0" fontId="4" fillId="0" borderId="0" xfId="37" applyNumberFormat="1"/>
    <xf numFmtId="49" fontId="4" fillId="0" borderId="0" xfId="37" applyNumberFormat="1" applyAlignment="1">
      <alignment horizontal="right"/>
    </xf>
    <xf numFmtId="49" fontId="4" fillId="0" borderId="0" xfId="37" applyNumberFormat="1" applyFill="1"/>
    <xf numFmtId="0" fontId="4" fillId="0" borderId="0" xfId="37" applyNumberFormat="1" applyFill="1"/>
    <xf numFmtId="1" fontId="4" fillId="0" borderId="0" xfId="37" applyNumberFormat="1" applyFill="1"/>
    <xf numFmtId="0" fontId="0" fillId="8" borderId="40" xfId="0" applyFill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4" borderId="36" xfId="1" applyNumberFormat="1" applyFill="1" applyBorder="1" applyAlignment="1">
      <alignment vertical="center" wrapText="1"/>
    </xf>
    <xf numFmtId="0" fontId="3" fillId="4" borderId="37" xfId="1" applyNumberFormat="1" applyFont="1" applyFill="1" applyBorder="1" applyAlignment="1">
      <alignment vertical="center" wrapText="1"/>
    </xf>
    <xf numFmtId="0" fontId="11" fillId="0" borderId="0" xfId="2" applyNumberFormat="1" applyAlignment="1" applyProtection="1">
      <alignment vertical="center"/>
    </xf>
    <xf numFmtId="0" fontId="6" fillId="0" borderId="0" xfId="1" applyNumberFormat="1" applyFont="1" applyAlignment="1">
      <alignment wrapText="1"/>
    </xf>
    <xf numFmtId="0" fontId="3" fillId="0" borderId="0" xfId="1" applyAlignment="1"/>
    <xf numFmtId="0" fontId="18" fillId="0" borderId="0" xfId="1" applyFont="1" applyAlignment="1">
      <alignment horizontal="left" wrapText="1"/>
    </xf>
    <xf numFmtId="0" fontId="44" fillId="0" borderId="46" xfId="17" applyNumberFormat="1" applyFont="1" applyBorder="1" applyAlignment="1">
      <alignment horizontal="center"/>
    </xf>
    <xf numFmtId="0" fontId="44" fillId="0" borderId="47" xfId="17" applyNumberFormat="1" applyFont="1" applyBorder="1" applyAlignment="1">
      <alignment horizontal="center"/>
    </xf>
    <xf numFmtId="0" fontId="44" fillId="0" borderId="48" xfId="17" applyNumberFormat="1" applyFont="1" applyBorder="1" applyAlignment="1">
      <alignment horizontal="center"/>
    </xf>
    <xf numFmtId="0" fontId="44" fillId="0" borderId="42" xfId="17" applyFont="1" applyBorder="1" applyAlignment="1">
      <alignment horizontal="center" vertical="center" wrapText="1"/>
    </xf>
    <xf numFmtId="0" fontId="44" fillId="0" borderId="42" xfId="17" applyNumberFormat="1" applyFont="1" applyBorder="1" applyAlignment="1">
      <alignment horizontal="center"/>
    </xf>
    <xf numFmtId="0" fontId="40" fillId="0" borderId="42" xfId="17" applyBorder="1" applyAlignment="1"/>
    <xf numFmtId="0" fontId="44" fillId="0" borderId="46" xfId="17" applyFont="1" applyBorder="1" applyAlignment="1">
      <alignment horizontal="center"/>
    </xf>
    <xf numFmtId="0" fontId="44" fillId="0" borderId="47" xfId="17" applyFont="1" applyBorder="1" applyAlignment="1">
      <alignment horizontal="center"/>
    </xf>
    <xf numFmtId="0" fontId="44" fillId="0" borderId="48" xfId="17" applyFont="1" applyBorder="1" applyAlignment="1">
      <alignment horizontal="center"/>
    </xf>
    <xf numFmtId="0" fontId="45" fillId="3" borderId="0" xfId="1" applyNumberFormat="1" applyFont="1" applyFill="1" applyBorder="1" applyAlignment="1">
      <alignment horizontal="left" wrapText="1"/>
    </xf>
    <xf numFmtId="0" fontId="0" fillId="0" borderId="41" xfId="0" applyBorder="1" applyAlignment="1">
      <alignment horizontal="left"/>
    </xf>
    <xf numFmtId="0" fontId="44" fillId="0" borderId="51" xfId="17" applyNumberFormat="1" applyFont="1" applyBorder="1" applyAlignment="1">
      <alignment horizontal="center"/>
    </xf>
    <xf numFmtId="0" fontId="44" fillId="0" borderId="44" xfId="17" applyNumberFormat="1" applyFont="1" applyBorder="1" applyAlignment="1">
      <alignment horizontal="center"/>
    </xf>
    <xf numFmtId="0" fontId="40" fillId="0" borderId="44" xfId="17" applyBorder="1" applyAlignment="1"/>
    <xf numFmtId="0" fontId="44" fillId="0" borderId="53" xfId="17" applyNumberFormat="1" applyFont="1" applyBorder="1" applyAlignment="1">
      <alignment horizontal="center"/>
    </xf>
    <xf numFmtId="0" fontId="44" fillId="0" borderId="49" xfId="17" applyNumberFormat="1" applyFont="1" applyBorder="1" applyAlignment="1">
      <alignment horizontal="center"/>
    </xf>
    <xf numFmtId="0" fontId="44" fillId="0" borderId="53" xfId="17" applyFont="1" applyBorder="1" applyAlignment="1">
      <alignment horizontal="center"/>
    </xf>
    <xf numFmtId="0" fontId="44" fillId="0" borderId="49" xfId="17" applyFont="1" applyBorder="1" applyAlignment="1">
      <alignment horizontal="center"/>
    </xf>
    <xf numFmtId="0" fontId="44" fillId="0" borderId="51" xfId="17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7" borderId="40" xfId="0" applyFont="1" applyFill="1" applyBorder="1" applyAlignment="1">
      <alignment horizontal="center"/>
    </xf>
  </cellXfs>
  <cellStyles count="38">
    <cellStyle name="Currency 2" xfId="8" xr:uid="{00000000-0005-0000-0000-00002F000000}"/>
    <cellStyle name="Hiperłącze" xfId="2" builtinId="8"/>
    <cellStyle name="Hiperłącze 2" xfId="11" xr:uid="{00000000-0005-0000-0000-000001000000}"/>
    <cellStyle name="Hiperłącze 3" xfId="16" xr:uid="{00000000-0005-0000-0000-000002000000}"/>
    <cellStyle name="Hyperlink 2" xfId="21" xr:uid="{00000000-0005-0000-0000-000045000000}"/>
    <cellStyle name="Normal 2" xfId="1" xr:uid="{00000000-0005-0000-0000-000033000000}"/>
    <cellStyle name="Normal 3" xfId="17" xr:uid="{00000000-0005-0000-0000-000042000000}"/>
    <cellStyle name="Normal 4" xfId="20" xr:uid="{00000000-0005-0000-0000-000046000000}"/>
    <cellStyle name="Normal 5" xfId="37" xr:uid="{00000000-0005-0000-0000-000055000000}"/>
    <cellStyle name="Normalny" xfId="0" builtinId="0"/>
    <cellStyle name="Normalny 10" xfId="28" xr:uid="{00000000-0005-0000-0000-000002000000}"/>
    <cellStyle name="Normalny 11" xfId="29" xr:uid="{00000000-0005-0000-0000-000003000000}"/>
    <cellStyle name="Normalny 12" xfId="30" xr:uid="{00000000-0005-0000-0000-000004000000}"/>
    <cellStyle name="Normalny 13" xfId="31" xr:uid="{00000000-0005-0000-0000-000005000000}"/>
    <cellStyle name="Normalny 14" xfId="32" xr:uid="{00000000-0005-0000-0000-000006000000}"/>
    <cellStyle name="Normalny 15" xfId="33" xr:uid="{00000000-0005-0000-0000-000007000000}"/>
    <cellStyle name="Normalny 16" xfId="34" xr:uid="{00000000-0005-0000-0000-000008000000}"/>
    <cellStyle name="Normalny 17" xfId="35" xr:uid="{00000000-0005-0000-0000-000009000000}"/>
    <cellStyle name="Normalny 18" xfId="36" xr:uid="{00000000-0005-0000-0000-00000A000000}"/>
    <cellStyle name="Normalny 2" xfId="3" xr:uid="{00000000-0005-0000-0000-000004000000}"/>
    <cellStyle name="Normalny 2 2" xfId="9" xr:uid="{00000000-0005-0000-0000-000005000000}"/>
    <cellStyle name="Normalny 2 3" xfId="13" xr:uid="{00000000-0005-0000-0000-000006000000}"/>
    <cellStyle name="Normalny 2 4" xfId="22" xr:uid="{00000000-0005-0000-0000-00000B000000}"/>
    <cellStyle name="Normalny 3" xfId="4" xr:uid="{00000000-0005-0000-0000-000007000000}"/>
    <cellStyle name="Normalny 3 2" xfId="12" xr:uid="{00000000-0005-0000-0000-000008000000}"/>
    <cellStyle name="Normalny 3 3" xfId="18" xr:uid="{00000000-0005-0000-0000-000003000000}"/>
    <cellStyle name="Normalny 4" xfId="10" xr:uid="{00000000-0005-0000-0000-000009000000}"/>
    <cellStyle name="Normalny 4 2" xfId="19" xr:uid="{00000000-0005-0000-0000-000004000000}"/>
    <cellStyle name="Normalny 4 3" xfId="23" xr:uid="{00000000-0005-0000-0000-00000C000000}"/>
    <cellStyle name="Normalny 5" xfId="15" xr:uid="{00000000-0005-0000-0000-00000A000000}"/>
    <cellStyle name="Normalny 6" xfId="24" xr:uid="{00000000-0005-0000-0000-00000D000000}"/>
    <cellStyle name="Normalny 7" xfId="25" xr:uid="{00000000-0005-0000-0000-00000E000000}"/>
    <cellStyle name="Normalny 8" xfId="26" xr:uid="{00000000-0005-0000-0000-00000F000000}"/>
    <cellStyle name="Normalny 9" xfId="27" xr:uid="{00000000-0005-0000-0000-000010000000}"/>
    <cellStyle name="Normalny_bieżące" xfId="5" xr:uid="{00000000-0005-0000-0000-00000C000000}"/>
    <cellStyle name="Normalny_mieszkania" xfId="6" xr:uid="{00000000-0005-0000-0000-00000D000000}"/>
    <cellStyle name="Percent 2" xfId="7" xr:uid="{00000000-0005-0000-0000-00003F000000}"/>
    <cellStyle name="Walutowy 2" xfId="1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152400</xdr:rowOff>
    </xdr:from>
    <xdr:to>
      <xdr:col>4</xdr:col>
      <xdr:colOff>9525</xdr:colOff>
      <xdr:row>18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899C35-D53D-419C-BD30-0C5A98C93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39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gov.pl/obszary-tematyczne/koniunktura/" TargetMode="External"/><Relationship Id="rId2" Type="http://schemas.openxmlformats.org/officeDocument/2006/relationships/hyperlink" Target="https://stat.gov.pl/obszary-tematyczne/rachunki-narodowe/kwartalne-rachunki-narodowe/wstepny-szacunek-produktu-krajowego-brutto-w-iii-kwartale-2021-roku,3,77.html" TargetMode="External"/><Relationship Id="rId1" Type="http://schemas.openxmlformats.org/officeDocument/2006/relationships/hyperlink" Target="https://stat.gov.pl/wskazniki-makroekonomiczne/" TargetMode="External"/><Relationship Id="rId4" Type="http://schemas.openxmlformats.org/officeDocument/2006/relationships/hyperlink" Target="https://stat.gov.pl/obszary-tematyczne/wymiar-sprawiedliwosci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418B-4565-457C-A7D6-68703558D687}">
  <dimension ref="B7:E23"/>
  <sheetViews>
    <sheetView showGridLines="0" workbookViewId="0">
      <selection activeCell="B24" sqref="B24"/>
    </sheetView>
  </sheetViews>
  <sheetFormatPr defaultRowHeight="15"/>
  <sheetData>
    <row r="7" spans="2:5">
      <c r="B7" s="173" t="s">
        <v>105</v>
      </c>
      <c r="D7" t="s">
        <v>106</v>
      </c>
    </row>
    <row r="9" spans="2:5">
      <c r="D9" t="s">
        <v>136</v>
      </c>
      <c r="E9" s="11" t="s">
        <v>107</v>
      </c>
    </row>
    <row r="11" spans="2:5">
      <c r="B11" s="173" t="s">
        <v>108</v>
      </c>
      <c r="D11" t="s">
        <v>109</v>
      </c>
    </row>
    <row r="12" spans="2:5">
      <c r="D12" s="173"/>
    </row>
    <row r="13" spans="2:5">
      <c r="D13" t="s">
        <v>136</v>
      </c>
      <c r="E13" s="11" t="s">
        <v>110</v>
      </c>
    </row>
    <row r="15" spans="2:5">
      <c r="B15" s="173" t="s">
        <v>135</v>
      </c>
      <c r="D15" t="s">
        <v>138</v>
      </c>
    </row>
    <row r="17" spans="2:5">
      <c r="D17" t="s">
        <v>136</v>
      </c>
      <c r="E17" s="11" t="s">
        <v>137</v>
      </c>
    </row>
    <row r="19" spans="2:5">
      <c r="B19" s="173" t="s">
        <v>344</v>
      </c>
      <c r="D19" t="s">
        <v>346</v>
      </c>
    </row>
    <row r="21" spans="2:5">
      <c r="D21" t="s">
        <v>136</v>
      </c>
      <c r="E21" s="11" t="s">
        <v>345</v>
      </c>
    </row>
    <row r="23" spans="2:5">
      <c r="B23" s="173" t="s">
        <v>364</v>
      </c>
      <c r="D23" t="s">
        <v>365</v>
      </c>
    </row>
  </sheetData>
  <hyperlinks>
    <hyperlink ref="E9" r:id="rId1" xr:uid="{D2F2B0AA-E4BF-4EDD-A483-26121BCD77E8}"/>
    <hyperlink ref="E13" r:id="rId2" xr:uid="{BAC79684-FFBA-4852-A8DA-11E8015EFBBF}"/>
    <hyperlink ref="E17" r:id="rId3" xr:uid="{D69595D8-F288-404B-8934-A5C1216150BF}"/>
    <hyperlink ref="E21" r:id="rId4" xr:uid="{E0792E0B-DBC5-40D6-A9C4-3AAAEA95064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F67-28E5-41CB-8D12-E68F1C1AEF12}">
  <dimension ref="B5:F22"/>
  <sheetViews>
    <sheetView showGridLines="0" workbookViewId="0">
      <selection activeCell="K33" sqref="K33"/>
    </sheetView>
  </sheetViews>
  <sheetFormatPr defaultRowHeight="15"/>
  <cols>
    <col min="3" max="3" width="14.42578125" customWidth="1"/>
  </cols>
  <sheetData>
    <row r="5" spans="2:6">
      <c r="B5" t="s">
        <v>347</v>
      </c>
    </row>
    <row r="7" spans="2:6">
      <c r="C7" t="s">
        <v>351</v>
      </c>
    </row>
    <row r="9" spans="2:6">
      <c r="C9" t="s">
        <v>352</v>
      </c>
    </row>
    <row r="11" spans="2:6">
      <c r="C11" s="211"/>
      <c r="D11" s="211">
        <v>2018</v>
      </c>
      <c r="E11" s="211">
        <v>2019</v>
      </c>
      <c r="F11" s="211">
        <v>2020</v>
      </c>
    </row>
    <row r="12" spans="2:6">
      <c r="C12" s="211" t="s">
        <v>348</v>
      </c>
      <c r="D12" s="257"/>
      <c r="E12" s="257"/>
      <c r="F12" s="257"/>
    </row>
    <row r="14" spans="2:6">
      <c r="C14" t="s">
        <v>354</v>
      </c>
    </row>
    <row r="16" spans="2:6">
      <c r="C16" s="211"/>
      <c r="D16" s="211">
        <v>2018</v>
      </c>
      <c r="E16" s="211">
        <v>2019</v>
      </c>
      <c r="F16" s="211">
        <v>2020</v>
      </c>
    </row>
    <row r="17" spans="3:6">
      <c r="C17" s="211" t="s">
        <v>348</v>
      </c>
      <c r="D17" s="257"/>
      <c r="E17" s="257"/>
      <c r="F17" s="257"/>
    </row>
    <row r="19" spans="3:6">
      <c r="C19" t="s">
        <v>353</v>
      </c>
    </row>
    <row r="21" spans="3:6">
      <c r="C21" s="8" t="s">
        <v>349</v>
      </c>
      <c r="D21" s="245"/>
    </row>
    <row r="22" spans="3:6">
      <c r="C22" s="8" t="s">
        <v>350</v>
      </c>
      <c r="D22" s="2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21F-08F9-4CDE-941E-6CF501205A73}">
  <dimension ref="B2:F19"/>
  <sheetViews>
    <sheetView showGridLines="0" workbookViewId="0">
      <selection activeCell="D30" sqref="D30"/>
    </sheetView>
  </sheetViews>
  <sheetFormatPr defaultRowHeight="15"/>
  <cols>
    <col min="3" max="3" width="10.28515625" bestFit="1" customWidth="1"/>
  </cols>
  <sheetData>
    <row r="2" spans="2:6">
      <c r="B2" s="173" t="s">
        <v>366</v>
      </c>
    </row>
    <row r="4" spans="2:6">
      <c r="B4" s="259" t="s">
        <v>359</v>
      </c>
      <c r="C4" s="260" t="s">
        <v>360</v>
      </c>
      <c r="D4" s="260" t="s">
        <v>361</v>
      </c>
      <c r="E4" s="260" t="s">
        <v>362</v>
      </c>
      <c r="F4" s="260" t="s">
        <v>363</v>
      </c>
    </row>
    <row r="5" spans="2:6">
      <c r="B5" s="261">
        <v>0</v>
      </c>
      <c r="C5" s="262">
        <v>14</v>
      </c>
      <c r="D5" s="262"/>
      <c r="E5" s="262"/>
      <c r="F5" s="262"/>
    </row>
    <row r="6" spans="2:6">
      <c r="B6" s="261">
        <v>1</v>
      </c>
      <c r="C6" s="262">
        <v>27</v>
      </c>
      <c r="D6" s="262"/>
      <c r="E6" s="262"/>
      <c r="F6" s="262"/>
    </row>
    <row r="7" spans="2:6">
      <c r="B7" s="261">
        <v>2</v>
      </c>
      <c r="C7" s="262">
        <v>27</v>
      </c>
      <c r="D7" s="262"/>
      <c r="E7" s="262"/>
      <c r="F7" s="262"/>
    </row>
    <row r="8" spans="2:6">
      <c r="B8" s="261">
        <v>3</v>
      </c>
      <c r="C8" s="262">
        <v>18</v>
      </c>
      <c r="D8" s="262"/>
      <c r="E8" s="262"/>
      <c r="F8" s="262"/>
    </row>
    <row r="9" spans="2:6">
      <c r="B9" s="261">
        <v>4</v>
      </c>
      <c r="C9" s="262">
        <v>9</v>
      </c>
      <c r="D9" s="262"/>
      <c r="E9" s="262"/>
      <c r="F9" s="262"/>
    </row>
    <row r="10" spans="2:6">
      <c r="B10" s="261">
        <v>5</v>
      </c>
      <c r="C10" s="262">
        <v>4</v>
      </c>
      <c r="D10" s="262"/>
      <c r="E10" s="262"/>
      <c r="F10" s="262"/>
    </row>
    <row r="11" spans="2:6">
      <c r="B11" s="263">
        <v>6</v>
      </c>
      <c r="C11" s="264">
        <v>1</v>
      </c>
      <c r="D11" s="264"/>
      <c r="E11" s="264"/>
      <c r="F11" s="264"/>
    </row>
    <row r="12" spans="2:6">
      <c r="B12" s="265">
        <v>7</v>
      </c>
      <c r="C12" s="265">
        <v>0</v>
      </c>
      <c r="D12" s="265"/>
      <c r="E12" s="265"/>
      <c r="F12" s="265"/>
    </row>
    <row r="15" spans="2:6">
      <c r="B15" s="173" t="s">
        <v>367</v>
      </c>
    </row>
    <row r="17" spans="3:4">
      <c r="C17" s="8" t="s">
        <v>369</v>
      </c>
      <c r="D17" s="245"/>
    </row>
    <row r="18" spans="3:4">
      <c r="C18" s="8" t="s">
        <v>370</v>
      </c>
      <c r="D18" s="245"/>
    </row>
    <row r="19" spans="3:4">
      <c r="C19" s="8" t="s">
        <v>368</v>
      </c>
      <c r="D19" s="2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834C-8C4C-4EE1-99AD-B1C6DF7D437E}">
  <dimension ref="B1:AH251"/>
  <sheetViews>
    <sheetView showGridLines="0" workbookViewId="0">
      <selection activeCell="D28" sqref="D28"/>
    </sheetView>
  </sheetViews>
  <sheetFormatPr defaultRowHeight="15"/>
  <cols>
    <col min="2" max="2" width="47.28515625" customWidth="1"/>
  </cols>
  <sheetData>
    <row r="1" spans="2:34">
      <c r="B1" s="269" t="s">
        <v>0</v>
      </c>
      <c r="C1" s="270"/>
      <c r="D1" s="10"/>
      <c r="E1" s="10"/>
      <c r="F1" s="268" t="s">
        <v>1</v>
      </c>
      <c r="G1" s="268"/>
      <c r="H1" s="10"/>
      <c r="I1" s="268"/>
      <c r="J1" s="268"/>
      <c r="K1" s="12"/>
      <c r="L1" s="12"/>
      <c r="M1" s="12"/>
      <c r="N1" s="12"/>
      <c r="O1" s="12"/>
      <c r="P1" s="12"/>
      <c r="Q1" s="12"/>
      <c r="R1" s="12"/>
      <c r="S1" s="268"/>
      <c r="T1" s="268"/>
      <c r="U1" s="12"/>
      <c r="V1" s="268" t="s">
        <v>1</v>
      </c>
      <c r="W1" s="268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2:34" ht="26.25">
      <c r="B2" s="20" t="s">
        <v>2</v>
      </c>
      <c r="C2" s="36">
        <v>44473</v>
      </c>
      <c r="D2" s="12"/>
      <c r="E2" s="12"/>
      <c r="F2" s="12"/>
      <c r="G2" s="12"/>
      <c r="H2" s="34" t="s">
        <v>3</v>
      </c>
      <c r="I2" s="271" t="s">
        <v>4</v>
      </c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2:34" ht="16.5" thickBot="1">
      <c r="B3" s="14" t="s">
        <v>5</v>
      </c>
      <c r="C3" s="18" t="s">
        <v>6</v>
      </c>
      <c r="D3" s="12"/>
      <c r="E3" s="12"/>
      <c r="F3" s="12"/>
      <c r="G3" s="12"/>
      <c r="H3" s="33"/>
      <c r="I3" s="110" t="s">
        <v>7</v>
      </c>
      <c r="J3" s="35"/>
      <c r="K3" s="35"/>
      <c r="L3" s="35"/>
      <c r="M3" s="35"/>
      <c r="N3" s="35"/>
      <c r="O3" s="35"/>
      <c r="P3" s="35"/>
      <c r="Q3" s="35"/>
      <c r="R3" s="35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ht="15.75" thickBot="1">
      <c r="B4" s="266" t="s">
        <v>8</v>
      </c>
      <c r="C4" s="267"/>
      <c r="D4" s="61">
        <v>1995</v>
      </c>
      <c r="E4" s="61">
        <v>1996</v>
      </c>
      <c r="F4" s="61">
        <v>1997</v>
      </c>
      <c r="G4" s="61">
        <v>1998</v>
      </c>
      <c r="H4" s="61">
        <v>1999</v>
      </c>
      <c r="I4" s="60">
        <v>2000</v>
      </c>
      <c r="J4" s="60">
        <v>2001</v>
      </c>
      <c r="K4" s="60">
        <v>2002</v>
      </c>
      <c r="L4" s="60">
        <v>2003</v>
      </c>
      <c r="M4" s="60">
        <v>2004</v>
      </c>
      <c r="N4" s="60">
        <v>2005</v>
      </c>
      <c r="O4" s="61">
        <v>2006</v>
      </c>
      <c r="P4" s="61">
        <v>2007</v>
      </c>
      <c r="Q4" s="61">
        <v>2008</v>
      </c>
      <c r="R4" s="60">
        <v>2009</v>
      </c>
      <c r="S4" s="65">
        <v>2010</v>
      </c>
      <c r="T4" s="65">
        <v>2011</v>
      </c>
      <c r="U4" s="65">
        <v>2012</v>
      </c>
      <c r="V4" s="111">
        <v>2013</v>
      </c>
      <c r="W4" s="92">
        <v>2014</v>
      </c>
      <c r="X4" s="96">
        <v>2015</v>
      </c>
      <c r="Y4" s="96">
        <v>2016</v>
      </c>
      <c r="Z4" s="96">
        <v>2017</v>
      </c>
      <c r="AA4" s="96">
        <v>2018</v>
      </c>
      <c r="AB4" s="96">
        <v>2019</v>
      </c>
      <c r="AC4" s="157">
        <v>2020</v>
      </c>
      <c r="AD4" s="9"/>
      <c r="AE4" s="9"/>
      <c r="AF4" s="9"/>
      <c r="AG4" s="9"/>
      <c r="AH4" s="9"/>
    </row>
    <row r="5" spans="2:34">
      <c r="B5" s="66" t="s">
        <v>9</v>
      </c>
      <c r="C5" s="67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21"/>
      <c r="Q5" s="21"/>
      <c r="R5" s="21"/>
      <c r="S5" s="52"/>
      <c r="T5" s="52"/>
      <c r="U5" s="52"/>
      <c r="V5" s="97"/>
      <c r="W5" s="97"/>
      <c r="X5" s="97"/>
      <c r="Y5" s="100"/>
      <c r="Z5" s="100"/>
      <c r="AA5" s="100"/>
      <c r="AB5" s="100"/>
      <c r="AC5" s="98"/>
      <c r="AD5" s="9"/>
      <c r="AE5" s="9"/>
      <c r="AF5" s="9"/>
      <c r="AG5" s="9"/>
      <c r="AH5" s="9"/>
    </row>
    <row r="6" spans="2:34">
      <c r="B6" s="103" t="s">
        <v>10</v>
      </c>
      <c r="C6" s="104" t="s">
        <v>11</v>
      </c>
      <c r="D6" s="135">
        <v>340225</v>
      </c>
      <c r="E6" s="136">
        <v>428997</v>
      </c>
      <c r="F6" s="136">
        <v>518890</v>
      </c>
      <c r="G6" s="136">
        <v>602984</v>
      </c>
      <c r="H6" s="136">
        <v>670522</v>
      </c>
      <c r="I6" s="136">
        <v>745315</v>
      </c>
      <c r="J6" s="136">
        <v>779040</v>
      </c>
      <c r="K6" s="136">
        <v>809480</v>
      </c>
      <c r="L6" s="136">
        <v>838967</v>
      </c>
      <c r="M6" s="148">
        <v>903353</v>
      </c>
      <c r="N6" s="148">
        <v>972996</v>
      </c>
      <c r="O6" s="148">
        <v>1046638</v>
      </c>
      <c r="P6" s="148">
        <v>1147346</v>
      </c>
      <c r="Q6" s="148">
        <v>1262649</v>
      </c>
      <c r="R6" s="148">
        <v>1330526</v>
      </c>
      <c r="S6" s="149">
        <v>1395274</v>
      </c>
      <c r="T6" s="149">
        <v>1508866</v>
      </c>
      <c r="U6" s="149">
        <v>1562647</v>
      </c>
      <c r="V6" s="149">
        <v>1591098</v>
      </c>
      <c r="W6" s="149">
        <v>1647171</v>
      </c>
      <c r="X6" s="150">
        <v>1735477</v>
      </c>
      <c r="Y6" s="158">
        <v>1790107</v>
      </c>
      <c r="Z6" s="159">
        <v>1907275</v>
      </c>
      <c r="AA6" s="160">
        <v>2033872</v>
      </c>
      <c r="AB6" s="160">
        <v>2199171</v>
      </c>
      <c r="AC6" s="161">
        <v>2242287</v>
      </c>
      <c r="AD6" s="116"/>
      <c r="AE6" s="99"/>
      <c r="AF6" s="51"/>
      <c r="AG6" s="117"/>
      <c r="AH6" s="51"/>
    </row>
    <row r="7" spans="2:34">
      <c r="B7" s="63" t="s">
        <v>12</v>
      </c>
      <c r="C7" s="64" t="s">
        <v>13</v>
      </c>
      <c r="D7" s="119">
        <v>345060</v>
      </c>
      <c r="E7" s="120">
        <v>431897</v>
      </c>
      <c r="F7" s="120">
        <v>522582</v>
      </c>
      <c r="G7" s="120">
        <v>607103</v>
      </c>
      <c r="H7" s="120">
        <v>674530</v>
      </c>
      <c r="I7" s="120">
        <v>748483</v>
      </c>
      <c r="J7" s="120">
        <v>781548</v>
      </c>
      <c r="K7" s="120">
        <v>812214</v>
      </c>
      <c r="L7" s="120">
        <v>847152</v>
      </c>
      <c r="M7" s="120">
        <v>933091</v>
      </c>
      <c r="N7" s="120">
        <v>990530</v>
      </c>
      <c r="O7" s="120">
        <v>1069431</v>
      </c>
      <c r="P7" s="120">
        <v>1187508</v>
      </c>
      <c r="Q7" s="120">
        <v>1285571</v>
      </c>
      <c r="R7" s="120">
        <v>1372025</v>
      </c>
      <c r="S7" s="137">
        <v>1446844</v>
      </c>
      <c r="T7" s="120">
        <v>1565251</v>
      </c>
      <c r="U7" s="120">
        <v>1623442</v>
      </c>
      <c r="V7" s="45">
        <v>1646724</v>
      </c>
      <c r="W7" s="45">
        <v>1711244</v>
      </c>
      <c r="X7" s="138">
        <v>1801112</v>
      </c>
      <c r="Y7" s="88">
        <v>1863487</v>
      </c>
      <c r="Z7" s="88">
        <v>1989835</v>
      </c>
      <c r="AA7" s="88">
        <v>2121555</v>
      </c>
      <c r="AB7" s="88">
        <v>2293199</v>
      </c>
      <c r="AC7" s="162">
        <v>2326656</v>
      </c>
      <c r="AD7" s="51"/>
      <c r="AE7" s="51"/>
      <c r="AF7" s="51"/>
      <c r="AG7" s="99"/>
      <c r="AH7" s="51"/>
    </row>
    <row r="8" spans="2:34">
      <c r="B8" s="63" t="s">
        <v>14</v>
      </c>
      <c r="C8" s="62" t="s">
        <v>13</v>
      </c>
      <c r="D8" s="119">
        <v>304362</v>
      </c>
      <c r="E8" s="120">
        <v>379943</v>
      </c>
      <c r="F8" s="120">
        <v>460948</v>
      </c>
      <c r="G8" s="120">
        <v>538540</v>
      </c>
      <c r="H8" s="120">
        <v>593321</v>
      </c>
      <c r="I8" s="120">
        <v>664322</v>
      </c>
      <c r="J8" s="120">
        <v>694819</v>
      </c>
      <c r="K8" s="31">
        <v>716566</v>
      </c>
      <c r="L8" s="31">
        <v>746437</v>
      </c>
      <c r="M8" s="31">
        <v>825318</v>
      </c>
      <c r="N8" s="31">
        <v>870463</v>
      </c>
      <c r="O8" s="31">
        <v>937279</v>
      </c>
      <c r="P8" s="31">
        <v>1036439</v>
      </c>
      <c r="Q8" s="31">
        <v>1121553</v>
      </c>
      <c r="R8" s="31">
        <v>1217842</v>
      </c>
      <c r="S8" s="105">
        <v>1273022</v>
      </c>
      <c r="T8" s="31">
        <v>1375394</v>
      </c>
      <c r="U8" s="31">
        <v>1437674</v>
      </c>
      <c r="V8" s="44">
        <v>1460746</v>
      </c>
      <c r="W8" s="44">
        <v>1516480</v>
      </c>
      <c r="X8" s="140">
        <v>1598028</v>
      </c>
      <c r="Y8" s="88">
        <v>1646287</v>
      </c>
      <c r="Z8" s="88">
        <v>1747525</v>
      </c>
      <c r="AA8" s="88">
        <v>1857482</v>
      </c>
      <c r="AB8" s="88">
        <v>2016064</v>
      </c>
      <c r="AC8" s="162">
        <v>2048040</v>
      </c>
      <c r="AD8" s="51"/>
      <c r="AE8" s="51"/>
      <c r="AF8" s="51"/>
      <c r="AG8" s="99"/>
      <c r="AH8" s="51"/>
    </row>
    <row r="9" spans="2:34">
      <c r="B9" s="79" t="s">
        <v>15</v>
      </c>
      <c r="C9" s="56" t="s">
        <v>13</v>
      </c>
      <c r="D9" s="119">
        <v>19246</v>
      </c>
      <c r="E9" s="120">
        <v>22310</v>
      </c>
      <c r="F9" s="120">
        <v>23527</v>
      </c>
      <c r="G9" s="120">
        <v>23535</v>
      </c>
      <c r="H9" s="120">
        <v>21941</v>
      </c>
      <c r="I9" s="120">
        <v>23403</v>
      </c>
      <c r="J9" s="120">
        <v>25427</v>
      </c>
      <c r="K9" s="131">
        <v>22139</v>
      </c>
      <c r="L9" s="131">
        <v>22109</v>
      </c>
      <c r="M9" s="131">
        <v>30723</v>
      </c>
      <c r="N9" s="131">
        <v>28913</v>
      </c>
      <c r="O9" s="131">
        <v>28789</v>
      </c>
      <c r="P9" s="131">
        <v>36166</v>
      </c>
      <c r="Q9" s="131">
        <v>33330</v>
      </c>
      <c r="R9" s="31">
        <v>35109</v>
      </c>
      <c r="S9" s="105">
        <v>41347</v>
      </c>
      <c r="T9" s="31">
        <v>48289</v>
      </c>
      <c r="U9" s="31">
        <v>47313</v>
      </c>
      <c r="V9" s="44">
        <v>50903</v>
      </c>
      <c r="W9" s="44">
        <v>48739</v>
      </c>
      <c r="X9" s="140">
        <v>42770</v>
      </c>
      <c r="Y9" s="88">
        <v>47281</v>
      </c>
      <c r="Z9" s="88">
        <v>57154</v>
      </c>
      <c r="AA9" s="88">
        <v>49611</v>
      </c>
      <c r="AB9" s="88">
        <v>53127</v>
      </c>
      <c r="AC9" s="162">
        <v>58217</v>
      </c>
      <c r="AD9" s="51"/>
      <c r="AE9" s="51"/>
      <c r="AF9" s="51"/>
      <c r="AG9" s="99"/>
      <c r="AH9" s="51"/>
    </row>
    <row r="10" spans="2:34">
      <c r="B10" s="80" t="s">
        <v>16</v>
      </c>
      <c r="C10" s="56" t="s">
        <v>13</v>
      </c>
      <c r="D10" s="119">
        <v>90228</v>
      </c>
      <c r="E10" s="120">
        <v>106445</v>
      </c>
      <c r="F10" s="120">
        <v>123175</v>
      </c>
      <c r="G10" s="120">
        <v>137738</v>
      </c>
      <c r="H10" s="120">
        <v>149155</v>
      </c>
      <c r="I10" s="120">
        <v>161013</v>
      </c>
      <c r="J10" s="120">
        <v>158098</v>
      </c>
      <c r="K10" s="131">
        <v>163220</v>
      </c>
      <c r="L10" s="131">
        <v>181626</v>
      </c>
      <c r="M10" s="131">
        <v>209168</v>
      </c>
      <c r="N10" s="131">
        <v>217694</v>
      </c>
      <c r="O10" s="131">
        <v>235898</v>
      </c>
      <c r="P10" s="131">
        <v>259501</v>
      </c>
      <c r="Q10" s="131">
        <v>276539</v>
      </c>
      <c r="R10" s="131">
        <v>300856</v>
      </c>
      <c r="S10" s="131">
        <v>310544</v>
      </c>
      <c r="T10" s="131">
        <v>343314</v>
      </c>
      <c r="U10" s="131">
        <v>364363</v>
      </c>
      <c r="V10" s="44">
        <v>359544</v>
      </c>
      <c r="W10" s="44">
        <v>381212</v>
      </c>
      <c r="X10" s="140">
        <v>414765</v>
      </c>
      <c r="Y10" s="88">
        <v>434709</v>
      </c>
      <c r="Z10" s="88">
        <v>440900</v>
      </c>
      <c r="AA10" s="88">
        <v>463400</v>
      </c>
      <c r="AB10" s="88">
        <v>491640</v>
      </c>
      <c r="AC10" s="162">
        <v>496581</v>
      </c>
      <c r="AD10" s="51"/>
      <c r="AE10" s="51"/>
      <c r="AF10" s="51"/>
      <c r="AG10" s="99"/>
      <c r="AH10" s="51"/>
    </row>
    <row r="11" spans="2:34">
      <c r="B11" s="81" t="s">
        <v>17</v>
      </c>
      <c r="C11" s="56" t="s">
        <v>13</v>
      </c>
      <c r="D11" s="119">
        <v>11205</v>
      </c>
      <c r="E11" s="120">
        <v>12787</v>
      </c>
      <c r="F11" s="120">
        <v>14653</v>
      </c>
      <c r="G11" s="120">
        <v>14130</v>
      </c>
      <c r="H11" s="120">
        <v>14326</v>
      </c>
      <c r="I11" s="120">
        <v>16337</v>
      </c>
      <c r="J11" s="120">
        <v>16062</v>
      </c>
      <c r="K11" s="131">
        <v>15798</v>
      </c>
      <c r="L11" s="131">
        <v>15887</v>
      </c>
      <c r="M11" s="131">
        <v>21220</v>
      </c>
      <c r="N11" s="131">
        <v>22414</v>
      </c>
      <c r="O11" s="131">
        <v>22902</v>
      </c>
      <c r="P11" s="131">
        <v>23751</v>
      </c>
      <c r="Q11" s="131">
        <v>27268</v>
      </c>
      <c r="R11" s="31">
        <v>26236</v>
      </c>
      <c r="S11" s="105">
        <v>31102</v>
      </c>
      <c r="T11" s="31">
        <v>37239</v>
      </c>
      <c r="U11" s="31">
        <v>36524</v>
      </c>
      <c r="V11" s="44">
        <v>32218</v>
      </c>
      <c r="W11" s="44">
        <v>27865</v>
      </c>
      <c r="X11" s="140">
        <v>27914</v>
      </c>
      <c r="Y11" s="88">
        <v>27230</v>
      </c>
      <c r="Z11" s="88">
        <v>32366</v>
      </c>
      <c r="AA11" s="88">
        <v>32448</v>
      </c>
      <c r="AB11" s="88">
        <v>32898</v>
      </c>
      <c r="AC11" s="162">
        <v>29621</v>
      </c>
      <c r="AD11" s="51"/>
      <c r="AE11" s="51"/>
      <c r="AF11" s="51"/>
      <c r="AG11" s="99"/>
      <c r="AH11" s="51"/>
    </row>
    <row r="12" spans="2:34">
      <c r="B12" s="81" t="s">
        <v>18</v>
      </c>
      <c r="C12" s="56" t="s">
        <v>13</v>
      </c>
      <c r="D12" s="119">
        <v>66856</v>
      </c>
      <c r="E12" s="120">
        <v>79136</v>
      </c>
      <c r="F12" s="120">
        <v>92213</v>
      </c>
      <c r="G12" s="120">
        <v>105237</v>
      </c>
      <c r="H12" s="120">
        <v>113312</v>
      </c>
      <c r="I12" s="120">
        <v>120152</v>
      </c>
      <c r="J12" s="120">
        <v>113661</v>
      </c>
      <c r="K12" s="131">
        <v>116214</v>
      </c>
      <c r="L12" s="131">
        <v>131453</v>
      </c>
      <c r="M12" s="131">
        <v>153300</v>
      </c>
      <c r="N12" s="131">
        <v>158576</v>
      </c>
      <c r="O12" s="131">
        <v>174347</v>
      </c>
      <c r="P12" s="131">
        <v>193819</v>
      </c>
      <c r="Q12" s="131">
        <v>206939</v>
      </c>
      <c r="R12" s="31">
        <v>224046</v>
      </c>
      <c r="S12" s="105">
        <v>221935</v>
      </c>
      <c r="T12" s="31">
        <v>245754</v>
      </c>
      <c r="U12" s="31">
        <v>260890</v>
      </c>
      <c r="V12" s="44">
        <v>257497</v>
      </c>
      <c r="W12" s="44">
        <v>282987</v>
      </c>
      <c r="X12" s="140">
        <v>314773</v>
      </c>
      <c r="Y12" s="88">
        <v>334873</v>
      </c>
      <c r="Z12" s="88">
        <v>334644</v>
      </c>
      <c r="AA12" s="88">
        <v>354879</v>
      </c>
      <c r="AB12" s="88">
        <v>378741</v>
      </c>
      <c r="AC12" s="162">
        <v>372841</v>
      </c>
      <c r="AD12" s="51"/>
      <c r="AE12" s="51"/>
      <c r="AF12" s="51"/>
      <c r="AG12" s="99"/>
      <c r="AH12" s="51"/>
    </row>
    <row r="13" spans="2:34" ht="27.75">
      <c r="B13" s="81" t="s">
        <v>19</v>
      </c>
      <c r="C13" s="56" t="s">
        <v>13</v>
      </c>
      <c r="D13" s="119">
        <v>9780</v>
      </c>
      <c r="E13" s="120">
        <v>11745</v>
      </c>
      <c r="F13" s="120">
        <v>12938</v>
      </c>
      <c r="G13" s="120">
        <v>14082</v>
      </c>
      <c r="H13" s="120">
        <v>16396</v>
      </c>
      <c r="I13" s="120">
        <v>17483</v>
      </c>
      <c r="J13" s="120">
        <v>20922</v>
      </c>
      <c r="K13" s="131">
        <v>22987</v>
      </c>
      <c r="L13" s="131">
        <v>25548</v>
      </c>
      <c r="M13" s="131">
        <v>25465</v>
      </c>
      <c r="N13" s="131">
        <v>26874</v>
      </c>
      <c r="O13" s="131">
        <v>28604</v>
      </c>
      <c r="P13" s="131">
        <v>30824</v>
      </c>
      <c r="Q13" s="131">
        <v>29438</v>
      </c>
      <c r="R13" s="131">
        <v>36378</v>
      </c>
      <c r="S13" s="105">
        <v>41689</v>
      </c>
      <c r="T13" s="131">
        <v>43745</v>
      </c>
      <c r="U13" s="131">
        <v>49510</v>
      </c>
      <c r="V13" s="44">
        <v>51733</v>
      </c>
      <c r="W13" s="44">
        <v>51030</v>
      </c>
      <c r="X13" s="140">
        <v>51319</v>
      </c>
      <c r="Y13" s="88">
        <v>50396</v>
      </c>
      <c r="Z13" s="88">
        <v>50686</v>
      </c>
      <c r="AA13" s="88">
        <v>51515</v>
      </c>
      <c r="AB13" s="88">
        <v>53619</v>
      </c>
      <c r="AC13" s="162">
        <v>64801</v>
      </c>
      <c r="AD13" s="51"/>
      <c r="AE13" s="51"/>
      <c r="AF13" s="51"/>
      <c r="AG13" s="99"/>
      <c r="AH13" s="51"/>
    </row>
    <row r="14" spans="2:34" ht="27.75">
      <c r="B14" s="81" t="s">
        <v>20</v>
      </c>
      <c r="C14" s="56" t="s">
        <v>13</v>
      </c>
      <c r="D14" s="119">
        <v>2387</v>
      </c>
      <c r="E14" s="120">
        <v>2777</v>
      </c>
      <c r="F14" s="120">
        <v>3371</v>
      </c>
      <c r="G14" s="120">
        <v>4289</v>
      </c>
      <c r="H14" s="120">
        <v>5121</v>
      </c>
      <c r="I14" s="120">
        <v>7041</v>
      </c>
      <c r="J14" s="120">
        <v>7453</v>
      </c>
      <c r="K14" s="131">
        <v>8221</v>
      </c>
      <c r="L14" s="131">
        <v>8738</v>
      </c>
      <c r="M14" s="131">
        <v>9183</v>
      </c>
      <c r="N14" s="131">
        <v>9830</v>
      </c>
      <c r="O14" s="131">
        <v>10045</v>
      </c>
      <c r="P14" s="131">
        <v>11107</v>
      </c>
      <c r="Q14" s="131">
        <v>12894</v>
      </c>
      <c r="R14" s="131">
        <v>14196</v>
      </c>
      <c r="S14" s="105">
        <v>15818</v>
      </c>
      <c r="T14" s="131">
        <v>16576</v>
      </c>
      <c r="U14" s="131">
        <v>17439</v>
      </c>
      <c r="V14" s="44">
        <v>18096</v>
      </c>
      <c r="W14" s="44">
        <v>19330</v>
      </c>
      <c r="X14" s="140">
        <v>20759</v>
      </c>
      <c r="Y14" s="88">
        <v>22210</v>
      </c>
      <c r="Z14" s="88">
        <v>23204</v>
      </c>
      <c r="AA14" s="88">
        <v>24558</v>
      </c>
      <c r="AB14" s="88">
        <v>26382</v>
      </c>
      <c r="AC14" s="162">
        <v>29318</v>
      </c>
      <c r="AD14" s="51"/>
      <c r="AE14" s="51"/>
      <c r="AF14" s="51"/>
      <c r="AG14" s="99"/>
      <c r="AH14" s="51"/>
    </row>
    <row r="15" spans="2:34">
      <c r="B15" s="80" t="s">
        <v>21</v>
      </c>
      <c r="C15" s="56" t="s">
        <v>13</v>
      </c>
      <c r="D15" s="119">
        <v>25304</v>
      </c>
      <c r="E15" s="120">
        <v>32422</v>
      </c>
      <c r="F15" s="120">
        <v>40976</v>
      </c>
      <c r="G15" s="120">
        <v>51547</v>
      </c>
      <c r="H15" s="120">
        <v>54639</v>
      </c>
      <c r="I15" s="120">
        <v>54499</v>
      </c>
      <c r="J15" s="120">
        <v>55942</v>
      </c>
      <c r="K15" s="131">
        <v>53153</v>
      </c>
      <c r="L15" s="131">
        <v>50980</v>
      </c>
      <c r="M15" s="131">
        <v>59240</v>
      </c>
      <c r="N15" s="131">
        <v>65967</v>
      </c>
      <c r="O15" s="131">
        <v>71702</v>
      </c>
      <c r="P15" s="131">
        <v>80922</v>
      </c>
      <c r="Q15" s="131">
        <v>91971</v>
      </c>
      <c r="R15" s="131">
        <v>104004</v>
      </c>
      <c r="S15" s="105">
        <v>106991</v>
      </c>
      <c r="T15" s="131">
        <v>119670</v>
      </c>
      <c r="U15" s="131">
        <v>114248</v>
      </c>
      <c r="V15" s="44">
        <v>107611</v>
      </c>
      <c r="W15" s="44">
        <v>118449</v>
      </c>
      <c r="X15" s="140">
        <v>127853</v>
      </c>
      <c r="Y15" s="88">
        <v>115457</v>
      </c>
      <c r="Z15" s="88">
        <v>123248</v>
      </c>
      <c r="AA15" s="88">
        <v>142022</v>
      </c>
      <c r="AB15" s="88">
        <v>149944</v>
      </c>
      <c r="AC15" s="162">
        <v>147493</v>
      </c>
      <c r="AD15" s="51"/>
      <c r="AE15" s="51"/>
      <c r="AF15" s="51"/>
      <c r="AG15" s="99"/>
      <c r="AH15" s="51"/>
    </row>
    <row r="16" spans="2:34">
      <c r="B16" s="80" t="s">
        <v>22</v>
      </c>
      <c r="C16" s="56" t="s">
        <v>13</v>
      </c>
      <c r="D16" s="119">
        <v>57187</v>
      </c>
      <c r="E16" s="120">
        <v>74869</v>
      </c>
      <c r="F16" s="120">
        <v>90930</v>
      </c>
      <c r="G16" s="120">
        <v>107350</v>
      </c>
      <c r="H16" s="120">
        <v>117333</v>
      </c>
      <c r="I16" s="120">
        <v>131893</v>
      </c>
      <c r="J16" s="120">
        <v>140348</v>
      </c>
      <c r="K16" s="131">
        <v>145012</v>
      </c>
      <c r="L16" s="131">
        <v>142234</v>
      </c>
      <c r="M16" s="131">
        <v>153121</v>
      </c>
      <c r="N16" s="131">
        <v>162836</v>
      </c>
      <c r="O16" s="131">
        <v>175723</v>
      </c>
      <c r="P16" s="131">
        <v>191295</v>
      </c>
      <c r="Q16" s="131">
        <v>204656</v>
      </c>
      <c r="R16" s="131">
        <v>228942</v>
      </c>
      <c r="S16" s="105">
        <v>245939</v>
      </c>
      <c r="T16" s="131">
        <v>254164</v>
      </c>
      <c r="U16" s="131">
        <v>272903</v>
      </c>
      <c r="V16" s="44">
        <v>279291</v>
      </c>
      <c r="W16" s="44">
        <v>269631</v>
      </c>
      <c r="X16" s="140">
        <v>282859</v>
      </c>
      <c r="Y16" s="88">
        <v>289624</v>
      </c>
      <c r="Z16" s="88">
        <v>308603</v>
      </c>
      <c r="AA16" s="88">
        <v>329932</v>
      </c>
      <c r="AB16" s="88">
        <v>354500</v>
      </c>
      <c r="AC16" s="162">
        <v>355555</v>
      </c>
      <c r="AD16" s="51"/>
      <c r="AE16" s="51"/>
      <c r="AF16" s="51"/>
      <c r="AG16" s="99"/>
      <c r="AH16" s="51"/>
    </row>
    <row r="17" spans="2:34">
      <c r="B17" s="80" t="s">
        <v>23</v>
      </c>
      <c r="C17" s="56" t="s">
        <v>13</v>
      </c>
      <c r="D17" s="119">
        <v>13673</v>
      </c>
      <c r="E17" s="120">
        <v>16582</v>
      </c>
      <c r="F17" s="120">
        <v>20543</v>
      </c>
      <c r="G17" s="120">
        <v>22176</v>
      </c>
      <c r="H17" s="120">
        <v>28605</v>
      </c>
      <c r="I17" s="120">
        <v>34692</v>
      </c>
      <c r="J17" s="120">
        <v>35868</v>
      </c>
      <c r="K17" s="131">
        <v>38545</v>
      </c>
      <c r="L17" s="131">
        <v>41886</v>
      </c>
      <c r="M17" s="131">
        <v>46763</v>
      </c>
      <c r="N17" s="131">
        <v>50232</v>
      </c>
      <c r="O17" s="131">
        <v>57249</v>
      </c>
      <c r="P17" s="131">
        <v>62069</v>
      </c>
      <c r="Q17" s="131">
        <v>65611</v>
      </c>
      <c r="R17" s="131">
        <v>69038</v>
      </c>
      <c r="S17" s="105">
        <v>69074</v>
      </c>
      <c r="T17" s="131">
        <v>78269</v>
      </c>
      <c r="U17" s="131">
        <v>86320</v>
      </c>
      <c r="V17" s="44">
        <v>88982</v>
      </c>
      <c r="W17" s="44">
        <v>95487</v>
      </c>
      <c r="X17" s="140">
        <v>103523</v>
      </c>
      <c r="Y17" s="88">
        <v>105897</v>
      </c>
      <c r="Z17" s="88">
        <v>119623</v>
      </c>
      <c r="AA17" s="88">
        <v>130518</v>
      </c>
      <c r="AB17" s="88">
        <v>140649</v>
      </c>
      <c r="AC17" s="162">
        <v>138162</v>
      </c>
      <c r="AD17" s="51"/>
      <c r="AE17" s="51"/>
      <c r="AF17" s="51"/>
      <c r="AG17" s="99"/>
      <c r="AH17" s="51"/>
    </row>
    <row r="18" spans="2:34">
      <c r="B18" s="77" t="s">
        <v>24</v>
      </c>
      <c r="C18" s="56" t="s">
        <v>13</v>
      </c>
      <c r="D18" s="119">
        <v>2983</v>
      </c>
      <c r="E18" s="120">
        <v>4149</v>
      </c>
      <c r="F18" s="120">
        <v>4905</v>
      </c>
      <c r="G18" s="120">
        <v>5975</v>
      </c>
      <c r="H18" s="120">
        <v>6800</v>
      </c>
      <c r="I18" s="120">
        <v>8106</v>
      </c>
      <c r="J18" s="120">
        <v>8349</v>
      </c>
      <c r="K18" s="131">
        <v>8165</v>
      </c>
      <c r="L18" s="131">
        <v>8344</v>
      </c>
      <c r="M18" s="131">
        <v>8289</v>
      </c>
      <c r="N18" s="131">
        <v>9587</v>
      </c>
      <c r="O18" s="131">
        <v>9763</v>
      </c>
      <c r="P18" s="131">
        <v>10951</v>
      </c>
      <c r="Q18" s="131">
        <v>12046</v>
      </c>
      <c r="R18" s="131">
        <v>13050</v>
      </c>
      <c r="S18" s="105">
        <v>14250</v>
      </c>
      <c r="T18" s="131">
        <v>15611</v>
      </c>
      <c r="U18" s="131">
        <v>15859</v>
      </c>
      <c r="V18" s="44">
        <v>16496</v>
      </c>
      <c r="W18" s="44">
        <v>17747</v>
      </c>
      <c r="X18" s="140">
        <v>17987</v>
      </c>
      <c r="Y18" s="88">
        <v>18557</v>
      </c>
      <c r="Z18" s="88">
        <v>22749</v>
      </c>
      <c r="AA18" s="88">
        <v>24540</v>
      </c>
      <c r="AB18" s="88">
        <v>27496</v>
      </c>
      <c r="AC18" s="162">
        <v>15981</v>
      </c>
      <c r="AD18" s="51"/>
      <c r="AE18" s="51"/>
      <c r="AF18" s="51"/>
      <c r="AG18" s="99"/>
      <c r="AH18" s="51"/>
    </row>
    <row r="19" spans="2:34">
      <c r="B19" s="77" t="s">
        <v>25</v>
      </c>
      <c r="C19" s="56" t="s">
        <v>13</v>
      </c>
      <c r="D19" s="119">
        <v>7901</v>
      </c>
      <c r="E19" s="120">
        <v>10543</v>
      </c>
      <c r="F19" s="120">
        <v>13565</v>
      </c>
      <c r="G19" s="120">
        <v>17519</v>
      </c>
      <c r="H19" s="120">
        <v>19865</v>
      </c>
      <c r="I19" s="120">
        <v>23355</v>
      </c>
      <c r="J19" s="120">
        <v>27247</v>
      </c>
      <c r="K19" s="131">
        <v>31718</v>
      </c>
      <c r="L19" s="131">
        <v>33139</v>
      </c>
      <c r="M19" s="131">
        <v>38901</v>
      </c>
      <c r="N19" s="131">
        <v>38271</v>
      </c>
      <c r="O19" s="131">
        <v>39483</v>
      </c>
      <c r="P19" s="131">
        <v>43112</v>
      </c>
      <c r="Q19" s="131">
        <v>47992</v>
      </c>
      <c r="R19" s="131">
        <v>50161</v>
      </c>
      <c r="S19" s="105">
        <v>49572</v>
      </c>
      <c r="T19" s="131">
        <v>51759</v>
      </c>
      <c r="U19" s="131">
        <v>54923</v>
      </c>
      <c r="V19" s="44">
        <v>56603</v>
      </c>
      <c r="W19" s="44">
        <v>59669</v>
      </c>
      <c r="X19" s="140">
        <v>64103</v>
      </c>
      <c r="Y19" s="88">
        <v>67917</v>
      </c>
      <c r="Z19" s="88">
        <v>72317</v>
      </c>
      <c r="AA19" s="88">
        <v>79216</v>
      </c>
      <c r="AB19" s="88">
        <v>87386</v>
      </c>
      <c r="AC19" s="162">
        <v>95431</v>
      </c>
      <c r="AD19" s="51"/>
      <c r="AE19" s="51"/>
      <c r="AF19" s="51"/>
      <c r="AG19" s="99"/>
      <c r="AH19" s="51"/>
    </row>
    <row r="20" spans="2:34">
      <c r="B20" s="77" t="s">
        <v>26</v>
      </c>
      <c r="C20" s="56" t="s">
        <v>13</v>
      </c>
      <c r="D20" s="119">
        <v>7458</v>
      </c>
      <c r="E20" s="120">
        <v>10774</v>
      </c>
      <c r="F20" s="120">
        <v>17830</v>
      </c>
      <c r="G20" s="120">
        <v>19444</v>
      </c>
      <c r="H20" s="120">
        <v>23680</v>
      </c>
      <c r="I20" s="120">
        <v>31088</v>
      </c>
      <c r="J20" s="120">
        <v>28664</v>
      </c>
      <c r="K20" s="131">
        <v>26847</v>
      </c>
      <c r="L20" s="131">
        <v>27948</v>
      </c>
      <c r="M20" s="131">
        <v>31430</v>
      </c>
      <c r="N20" s="131">
        <v>34855</v>
      </c>
      <c r="O20" s="131">
        <v>36103</v>
      </c>
      <c r="P20" s="131">
        <v>46364</v>
      </c>
      <c r="Q20" s="131">
        <v>47533</v>
      </c>
      <c r="R20" s="131">
        <v>48702</v>
      </c>
      <c r="S20" s="105">
        <v>52484</v>
      </c>
      <c r="T20" s="131">
        <v>59444</v>
      </c>
      <c r="U20" s="131">
        <v>56877</v>
      </c>
      <c r="V20" s="44">
        <v>60691</v>
      </c>
      <c r="W20" s="44">
        <v>66044</v>
      </c>
      <c r="X20" s="140">
        <v>62718</v>
      </c>
      <c r="Y20" s="88">
        <v>68870</v>
      </c>
      <c r="Z20" s="88">
        <v>74660</v>
      </c>
      <c r="AA20" s="88">
        <v>77322</v>
      </c>
      <c r="AB20" s="88">
        <v>83034</v>
      </c>
      <c r="AC20" s="162">
        <v>81696</v>
      </c>
      <c r="AD20" s="51"/>
      <c r="AE20" s="51"/>
      <c r="AF20" s="51"/>
      <c r="AG20" s="99"/>
      <c r="AH20" s="51"/>
    </row>
    <row r="21" spans="2:34">
      <c r="B21" s="77" t="s">
        <v>27</v>
      </c>
      <c r="C21" s="56" t="s">
        <v>13</v>
      </c>
      <c r="D21" s="119">
        <v>17133</v>
      </c>
      <c r="E21" s="120">
        <v>23250</v>
      </c>
      <c r="F21" s="120">
        <v>28759</v>
      </c>
      <c r="G21" s="120">
        <v>34443</v>
      </c>
      <c r="H21" s="120">
        <v>39496</v>
      </c>
      <c r="I21" s="120">
        <v>42037</v>
      </c>
      <c r="J21" s="120">
        <v>43351</v>
      </c>
      <c r="K21" s="131">
        <v>46607</v>
      </c>
      <c r="L21" s="131">
        <v>49027</v>
      </c>
      <c r="M21" s="131">
        <v>50157</v>
      </c>
      <c r="N21" s="131">
        <v>52577</v>
      </c>
      <c r="O21" s="131">
        <v>56600</v>
      </c>
      <c r="P21" s="131">
        <v>59385</v>
      </c>
      <c r="Q21" s="131">
        <v>63114</v>
      </c>
      <c r="R21" s="131">
        <v>63029</v>
      </c>
      <c r="S21" s="105">
        <v>67793</v>
      </c>
      <c r="T21" s="131">
        <v>71867</v>
      </c>
      <c r="U21" s="131">
        <v>73086</v>
      </c>
      <c r="V21" s="44">
        <v>75305</v>
      </c>
      <c r="W21" s="44">
        <v>80028</v>
      </c>
      <c r="X21" s="140">
        <v>78409</v>
      </c>
      <c r="Y21" s="88">
        <v>85367</v>
      </c>
      <c r="Z21" s="88">
        <v>85700</v>
      </c>
      <c r="AA21" s="88">
        <v>90796</v>
      </c>
      <c r="AB21" s="88">
        <v>113077</v>
      </c>
      <c r="AC21" s="162">
        <v>119770</v>
      </c>
      <c r="AD21" s="51"/>
      <c r="AE21" s="51"/>
      <c r="AF21" s="51"/>
      <c r="AG21" s="99"/>
      <c r="AH21" s="51"/>
    </row>
    <row r="22" spans="2:34">
      <c r="B22" s="77" t="s">
        <v>28</v>
      </c>
      <c r="C22" s="56" t="s">
        <v>13</v>
      </c>
      <c r="D22" s="119">
        <v>6961</v>
      </c>
      <c r="E22" s="120">
        <v>7882</v>
      </c>
      <c r="F22" s="120">
        <v>12511</v>
      </c>
      <c r="G22" s="120">
        <v>18963</v>
      </c>
      <c r="H22" s="120">
        <v>21874</v>
      </c>
      <c r="I22" s="120">
        <v>34336</v>
      </c>
      <c r="J22" s="120">
        <v>35574</v>
      </c>
      <c r="K22" s="131">
        <v>35920</v>
      </c>
      <c r="L22" s="131">
        <v>38014</v>
      </c>
      <c r="M22" s="131">
        <v>39559</v>
      </c>
      <c r="N22" s="131">
        <v>44187</v>
      </c>
      <c r="O22" s="131">
        <v>48541</v>
      </c>
      <c r="P22" s="131">
        <v>54252</v>
      </c>
      <c r="Q22" s="131">
        <v>61166</v>
      </c>
      <c r="R22" s="131">
        <v>66863</v>
      </c>
      <c r="S22" s="105">
        <v>66472</v>
      </c>
      <c r="T22" s="131">
        <v>69505</v>
      </c>
      <c r="U22" s="131">
        <v>74091</v>
      </c>
      <c r="V22" s="44">
        <v>78162</v>
      </c>
      <c r="W22" s="140">
        <v>83333</v>
      </c>
      <c r="X22" s="140">
        <v>92965</v>
      </c>
      <c r="Y22" s="88">
        <v>91000</v>
      </c>
      <c r="Z22" s="88">
        <v>103544</v>
      </c>
      <c r="AA22" s="88">
        <v>109816</v>
      </c>
      <c r="AB22" s="88">
        <v>117645</v>
      </c>
      <c r="AC22" s="162">
        <v>121237</v>
      </c>
      <c r="AD22" s="51"/>
      <c r="AE22" s="51"/>
      <c r="AF22" s="51"/>
      <c r="AG22" s="99"/>
      <c r="AH22" s="51"/>
    </row>
    <row r="23" spans="2:34">
      <c r="B23" s="82" t="s">
        <v>29</v>
      </c>
      <c r="C23" s="56" t="s">
        <v>13</v>
      </c>
      <c r="D23" s="119">
        <v>2821</v>
      </c>
      <c r="E23" s="120">
        <v>3975</v>
      </c>
      <c r="F23" s="120">
        <v>5626</v>
      </c>
      <c r="G23" s="120">
        <v>8219</v>
      </c>
      <c r="H23" s="120">
        <v>8495</v>
      </c>
      <c r="I23" s="120">
        <v>9070</v>
      </c>
      <c r="J23" s="120">
        <v>11446</v>
      </c>
      <c r="K23" s="131">
        <v>10782</v>
      </c>
      <c r="L23" s="131">
        <v>10481</v>
      </c>
      <c r="M23" s="131">
        <v>11880</v>
      </c>
      <c r="N23" s="131">
        <v>11690</v>
      </c>
      <c r="O23" s="131">
        <v>13235</v>
      </c>
      <c r="P23" s="131">
        <v>15946</v>
      </c>
      <c r="Q23" s="131">
        <v>18764</v>
      </c>
      <c r="R23" s="131">
        <v>20838</v>
      </c>
      <c r="S23" s="105">
        <v>22952</v>
      </c>
      <c r="T23" s="131">
        <v>26482</v>
      </c>
      <c r="U23" s="131">
        <v>29283</v>
      </c>
      <c r="V23" s="44">
        <v>31474</v>
      </c>
      <c r="W23" s="44">
        <v>32501</v>
      </c>
      <c r="X23" s="140">
        <v>36027</v>
      </c>
      <c r="Y23" s="88">
        <v>39067</v>
      </c>
      <c r="Z23" s="88">
        <v>44980</v>
      </c>
      <c r="AA23" s="88">
        <v>48817</v>
      </c>
      <c r="AB23" s="88">
        <v>59016</v>
      </c>
      <c r="AC23" s="162">
        <v>60136</v>
      </c>
      <c r="AD23" s="51"/>
      <c r="AE23" s="51"/>
      <c r="AF23" s="51"/>
      <c r="AG23" s="99"/>
      <c r="AH23" s="51"/>
    </row>
    <row r="24" spans="2:34" ht="26.25">
      <c r="B24" s="77" t="s">
        <v>30</v>
      </c>
      <c r="C24" s="56" t="s">
        <v>13</v>
      </c>
      <c r="D24" s="119">
        <v>21894</v>
      </c>
      <c r="E24" s="120">
        <v>26290</v>
      </c>
      <c r="F24" s="120">
        <v>31421</v>
      </c>
      <c r="G24" s="120">
        <v>35130</v>
      </c>
      <c r="H24" s="120">
        <v>43067</v>
      </c>
      <c r="I24" s="120">
        <v>41523</v>
      </c>
      <c r="J24" s="120">
        <v>46128</v>
      </c>
      <c r="K24" s="131">
        <v>48140</v>
      </c>
      <c r="L24" s="131">
        <v>49962</v>
      </c>
      <c r="M24" s="131">
        <v>52260</v>
      </c>
      <c r="N24" s="131">
        <v>53421</v>
      </c>
      <c r="O24" s="131">
        <v>57320</v>
      </c>
      <c r="P24" s="131">
        <v>61270</v>
      </c>
      <c r="Q24" s="131">
        <v>68199</v>
      </c>
      <c r="R24" s="131">
        <v>74727</v>
      </c>
      <c r="S24" s="105">
        <v>77812</v>
      </c>
      <c r="T24" s="131">
        <v>79865</v>
      </c>
      <c r="U24" s="131">
        <v>82707</v>
      </c>
      <c r="V24" s="44">
        <v>85392</v>
      </c>
      <c r="W24" s="44">
        <v>86919</v>
      </c>
      <c r="X24" s="140">
        <v>89251</v>
      </c>
      <c r="Y24" s="88">
        <v>92856</v>
      </c>
      <c r="Z24" s="88">
        <v>97437</v>
      </c>
      <c r="AA24" s="88">
        <v>101614</v>
      </c>
      <c r="AB24" s="88">
        <v>110795</v>
      </c>
      <c r="AC24" s="162">
        <v>119235</v>
      </c>
      <c r="AD24" s="51"/>
      <c r="AE24" s="51"/>
      <c r="AF24" s="51"/>
      <c r="AG24" s="99"/>
      <c r="AH24" s="51"/>
    </row>
    <row r="25" spans="2:34">
      <c r="B25" s="77" t="s">
        <v>31</v>
      </c>
      <c r="C25" s="56" t="s">
        <v>13</v>
      </c>
      <c r="D25" s="119">
        <v>13371</v>
      </c>
      <c r="E25" s="120">
        <v>17437</v>
      </c>
      <c r="F25" s="120">
        <v>20656</v>
      </c>
      <c r="G25" s="120">
        <v>23993</v>
      </c>
      <c r="H25" s="120">
        <v>23218</v>
      </c>
      <c r="I25" s="120">
        <v>34214</v>
      </c>
      <c r="J25" s="120">
        <v>37991</v>
      </c>
      <c r="K25" s="131">
        <v>39622</v>
      </c>
      <c r="L25" s="131">
        <v>41041</v>
      </c>
      <c r="M25" s="131">
        <v>43156</v>
      </c>
      <c r="N25" s="131">
        <v>46798</v>
      </c>
      <c r="O25" s="131">
        <v>48661</v>
      </c>
      <c r="P25" s="131">
        <v>52188</v>
      </c>
      <c r="Q25" s="131">
        <v>58228</v>
      </c>
      <c r="R25" s="131">
        <v>64440</v>
      </c>
      <c r="S25" s="105">
        <v>64541</v>
      </c>
      <c r="T25" s="131">
        <v>68491</v>
      </c>
      <c r="U25" s="131">
        <v>71316</v>
      </c>
      <c r="V25" s="44">
        <v>71750</v>
      </c>
      <c r="W25" s="44">
        <v>73873</v>
      </c>
      <c r="X25" s="140">
        <v>76880</v>
      </c>
      <c r="Y25" s="88">
        <v>77711</v>
      </c>
      <c r="Z25" s="88">
        <v>79588</v>
      </c>
      <c r="AA25" s="88">
        <v>85085</v>
      </c>
      <c r="AB25" s="88">
        <v>92589</v>
      </c>
      <c r="AC25" s="162">
        <v>100134</v>
      </c>
      <c r="AD25" s="51"/>
      <c r="AE25" s="51"/>
      <c r="AF25" s="51"/>
      <c r="AG25" s="99"/>
      <c r="AH25" s="51"/>
    </row>
    <row r="26" spans="2:34">
      <c r="B26" s="77" t="s">
        <v>32</v>
      </c>
      <c r="C26" s="56" t="s">
        <v>13</v>
      </c>
      <c r="D26" s="119">
        <v>8906</v>
      </c>
      <c r="E26" s="120">
        <v>11136</v>
      </c>
      <c r="F26" s="120">
        <v>13802</v>
      </c>
      <c r="G26" s="120">
        <v>16749</v>
      </c>
      <c r="H26" s="120">
        <v>16907</v>
      </c>
      <c r="I26" s="120">
        <v>20619</v>
      </c>
      <c r="J26" s="120">
        <v>24784</v>
      </c>
      <c r="K26" s="131">
        <v>29506</v>
      </c>
      <c r="L26" s="131">
        <v>31961</v>
      </c>
      <c r="M26" s="131">
        <v>33287</v>
      </c>
      <c r="N26" s="131">
        <v>33450</v>
      </c>
      <c r="O26" s="131">
        <v>37199</v>
      </c>
      <c r="P26" s="131">
        <v>40502</v>
      </c>
      <c r="Q26" s="131">
        <v>46043</v>
      </c>
      <c r="R26" s="131">
        <v>49680</v>
      </c>
      <c r="S26" s="105">
        <v>55139</v>
      </c>
      <c r="T26" s="131">
        <v>59676</v>
      </c>
      <c r="U26" s="131">
        <v>60471</v>
      </c>
      <c r="V26" s="44">
        <v>65084</v>
      </c>
      <c r="W26" s="44">
        <v>68061</v>
      </c>
      <c r="X26" s="140">
        <v>70565</v>
      </c>
      <c r="Y26" s="88">
        <v>73248</v>
      </c>
      <c r="Z26" s="88">
        <v>77916</v>
      </c>
      <c r="AA26" s="88">
        <v>82865</v>
      </c>
      <c r="AB26" s="88">
        <v>89723</v>
      </c>
      <c r="AC26" s="162">
        <v>93483</v>
      </c>
      <c r="AD26" s="51"/>
      <c r="AE26" s="51"/>
      <c r="AF26" s="51"/>
      <c r="AG26" s="99"/>
      <c r="AH26" s="51"/>
    </row>
    <row r="27" spans="2:34" ht="26.25">
      <c r="B27" s="77" t="s">
        <v>33</v>
      </c>
      <c r="C27" s="56" t="s">
        <v>13</v>
      </c>
      <c r="D27" s="119">
        <v>1439</v>
      </c>
      <c r="E27" s="120">
        <v>2242</v>
      </c>
      <c r="F27" s="120">
        <v>2578</v>
      </c>
      <c r="G27" s="120">
        <v>3221</v>
      </c>
      <c r="H27" s="120">
        <v>3582</v>
      </c>
      <c r="I27" s="120">
        <v>5060</v>
      </c>
      <c r="J27" s="120">
        <v>5249</v>
      </c>
      <c r="K27" s="131">
        <v>5533</v>
      </c>
      <c r="L27" s="131">
        <v>5847</v>
      </c>
      <c r="M27" s="131">
        <v>5782</v>
      </c>
      <c r="N27" s="131">
        <v>6861</v>
      </c>
      <c r="O27" s="131">
        <v>6879</v>
      </c>
      <c r="P27" s="131">
        <v>8303</v>
      </c>
      <c r="Q27" s="131">
        <v>10243</v>
      </c>
      <c r="R27" s="131">
        <v>11139</v>
      </c>
      <c r="S27" s="105">
        <v>11087</v>
      </c>
      <c r="T27" s="131">
        <v>11221</v>
      </c>
      <c r="U27" s="131">
        <v>11356</v>
      </c>
      <c r="V27" s="44">
        <v>10720</v>
      </c>
      <c r="W27" s="44">
        <v>10783</v>
      </c>
      <c r="X27" s="140">
        <v>11689</v>
      </c>
      <c r="Y27" s="88">
        <v>12750</v>
      </c>
      <c r="Z27" s="88">
        <v>12827</v>
      </c>
      <c r="AA27" s="88">
        <v>14259</v>
      </c>
      <c r="AB27" s="88">
        <v>15060</v>
      </c>
      <c r="AC27" s="162">
        <v>15126</v>
      </c>
      <c r="AD27" s="51"/>
      <c r="AE27" s="51"/>
      <c r="AF27" s="51"/>
      <c r="AG27" s="99"/>
      <c r="AH27" s="51"/>
    </row>
    <row r="28" spans="2:34">
      <c r="B28" s="77" t="s">
        <v>34</v>
      </c>
      <c r="C28" s="56" t="s">
        <v>13</v>
      </c>
      <c r="D28" s="119">
        <v>7391</v>
      </c>
      <c r="E28" s="120">
        <v>9064</v>
      </c>
      <c r="F28" s="120">
        <v>9491</v>
      </c>
      <c r="G28" s="120">
        <v>11767</v>
      </c>
      <c r="H28" s="120">
        <v>13839</v>
      </c>
      <c r="I28" s="120">
        <v>8255</v>
      </c>
      <c r="J28" s="120">
        <v>9119</v>
      </c>
      <c r="K28" s="131">
        <v>10349</v>
      </c>
      <c r="L28" s="131">
        <v>10499</v>
      </c>
      <c r="M28" s="131">
        <v>9936</v>
      </c>
      <c r="N28" s="131">
        <v>11326</v>
      </c>
      <c r="O28" s="131">
        <v>12288</v>
      </c>
      <c r="P28" s="131">
        <v>12563</v>
      </c>
      <c r="Q28" s="131">
        <v>12954</v>
      </c>
      <c r="R28" s="131">
        <v>14017</v>
      </c>
      <c r="S28" s="105">
        <v>14995</v>
      </c>
      <c r="T28" s="131">
        <v>15474</v>
      </c>
      <c r="U28" s="131">
        <v>19978</v>
      </c>
      <c r="V28" s="45">
        <v>20078</v>
      </c>
      <c r="W28" s="45">
        <v>21915</v>
      </c>
      <c r="X28" s="138">
        <v>23452</v>
      </c>
      <c r="Y28" s="139">
        <v>23766</v>
      </c>
      <c r="Z28" s="139">
        <v>24338</v>
      </c>
      <c r="AA28" s="139">
        <v>25170</v>
      </c>
      <c r="AB28" s="139">
        <v>27652</v>
      </c>
      <c r="AC28" s="161">
        <v>27570</v>
      </c>
      <c r="AD28" s="51"/>
      <c r="AE28" s="51"/>
      <c r="AF28" s="51"/>
      <c r="AG28" s="99"/>
      <c r="AH28" s="51"/>
    </row>
    <row r="29" spans="2:34" ht="40.5">
      <c r="B29" s="77" t="s">
        <v>35</v>
      </c>
      <c r="C29" s="56" t="s">
        <v>13</v>
      </c>
      <c r="D29" s="119">
        <v>466</v>
      </c>
      <c r="E29" s="120">
        <v>573</v>
      </c>
      <c r="F29" s="120">
        <v>653</v>
      </c>
      <c r="G29" s="120">
        <v>771</v>
      </c>
      <c r="H29" s="120">
        <v>825</v>
      </c>
      <c r="I29" s="120">
        <v>1159</v>
      </c>
      <c r="J29" s="120">
        <v>1234</v>
      </c>
      <c r="K29" s="131">
        <v>1308</v>
      </c>
      <c r="L29" s="131">
        <v>1339</v>
      </c>
      <c r="M29" s="131">
        <v>1666</v>
      </c>
      <c r="N29" s="131">
        <v>1798</v>
      </c>
      <c r="O29" s="131">
        <v>1846</v>
      </c>
      <c r="P29" s="131">
        <v>1650</v>
      </c>
      <c r="Q29" s="131">
        <v>3164</v>
      </c>
      <c r="R29" s="131">
        <v>3247</v>
      </c>
      <c r="S29" s="105">
        <v>2030</v>
      </c>
      <c r="T29" s="105">
        <v>2293</v>
      </c>
      <c r="U29" s="105">
        <v>2580</v>
      </c>
      <c r="V29" s="44">
        <v>2660</v>
      </c>
      <c r="W29" s="44">
        <v>2089</v>
      </c>
      <c r="X29" s="140">
        <v>2212</v>
      </c>
      <c r="Y29" s="88">
        <v>2210</v>
      </c>
      <c r="Z29" s="88">
        <v>1941</v>
      </c>
      <c r="AA29" s="88">
        <v>2499</v>
      </c>
      <c r="AB29" s="88">
        <v>2731</v>
      </c>
      <c r="AC29" s="162">
        <v>2233</v>
      </c>
      <c r="AD29" s="51"/>
      <c r="AE29" s="51"/>
      <c r="AF29" s="51"/>
      <c r="AG29" s="99"/>
      <c r="AH29" s="51"/>
    </row>
    <row r="30" spans="2:34">
      <c r="B30" s="63" t="s">
        <v>36</v>
      </c>
      <c r="C30" s="62" t="s">
        <v>13</v>
      </c>
      <c r="D30" s="119">
        <v>337605</v>
      </c>
      <c r="E30" s="120">
        <v>438004</v>
      </c>
      <c r="F30" s="120">
        <v>542853</v>
      </c>
      <c r="G30" s="120">
        <v>636498</v>
      </c>
      <c r="H30" s="120">
        <v>714515</v>
      </c>
      <c r="I30" s="120">
        <v>797074</v>
      </c>
      <c r="J30" s="120">
        <v>811107</v>
      </c>
      <c r="K30" s="31">
        <v>841139</v>
      </c>
      <c r="L30" s="31">
        <v>870409</v>
      </c>
      <c r="M30" s="31">
        <v>960848</v>
      </c>
      <c r="N30" s="31">
        <v>1003480</v>
      </c>
      <c r="O30" s="31">
        <v>1094336</v>
      </c>
      <c r="P30" s="31">
        <v>1232620</v>
      </c>
      <c r="Q30" s="31">
        <v>1353398</v>
      </c>
      <c r="R30" s="31">
        <v>1385516</v>
      </c>
      <c r="S30" s="105">
        <v>1478255</v>
      </c>
      <c r="T30" s="31">
        <v>1599104</v>
      </c>
      <c r="U30" s="31">
        <v>1635818</v>
      </c>
      <c r="V30" s="44">
        <v>1622995</v>
      </c>
      <c r="W30" s="44">
        <v>1694665</v>
      </c>
      <c r="X30" s="140">
        <v>1751471</v>
      </c>
      <c r="Y30" s="88">
        <v>1793256</v>
      </c>
      <c r="Z30" s="88">
        <v>1914867</v>
      </c>
      <c r="AA30" s="88">
        <v>2056579</v>
      </c>
      <c r="AB30" s="88">
        <v>2184126</v>
      </c>
      <c r="AC30" s="162">
        <v>2168602</v>
      </c>
      <c r="AD30" s="51"/>
      <c r="AE30" s="51"/>
      <c r="AF30" s="51"/>
      <c r="AG30" s="99"/>
      <c r="AH30" s="51"/>
    </row>
    <row r="31" spans="2:34">
      <c r="B31" s="63" t="s">
        <v>37</v>
      </c>
      <c r="C31" s="62" t="s">
        <v>13</v>
      </c>
      <c r="D31" s="119">
        <v>269777</v>
      </c>
      <c r="E31" s="120">
        <v>344406</v>
      </c>
      <c r="F31" s="120">
        <v>419176</v>
      </c>
      <c r="G31" s="120">
        <v>483880</v>
      </c>
      <c r="H31" s="120">
        <v>543071</v>
      </c>
      <c r="I31" s="120">
        <v>613066</v>
      </c>
      <c r="J31" s="120">
        <v>650760</v>
      </c>
      <c r="K31" s="31">
        <v>691616</v>
      </c>
      <c r="L31" s="31">
        <v>711105</v>
      </c>
      <c r="M31" s="31">
        <v>772084</v>
      </c>
      <c r="N31" s="31">
        <v>806483</v>
      </c>
      <c r="O31" s="31">
        <v>862501</v>
      </c>
      <c r="P31" s="31">
        <v>933420</v>
      </c>
      <c r="Q31" s="31">
        <v>1036516</v>
      </c>
      <c r="R31" s="31">
        <v>1103427</v>
      </c>
      <c r="S31" s="105">
        <v>1167092</v>
      </c>
      <c r="T31" s="31">
        <v>1244523</v>
      </c>
      <c r="U31" s="31">
        <v>1290794</v>
      </c>
      <c r="V31" s="44">
        <v>1305953</v>
      </c>
      <c r="W31" s="44">
        <v>1341196</v>
      </c>
      <c r="X31" s="140">
        <v>1380528</v>
      </c>
      <c r="Y31" s="88">
        <v>1426186</v>
      </c>
      <c r="Z31" s="88">
        <v>1518664</v>
      </c>
      <c r="AA31" s="88">
        <v>1616029</v>
      </c>
      <c r="AB31" s="88">
        <v>1731774</v>
      </c>
      <c r="AC31" s="162">
        <v>1767290</v>
      </c>
      <c r="AD31" s="51"/>
      <c r="AE31" s="51"/>
      <c r="AF31" s="51"/>
      <c r="AG31" s="99"/>
      <c r="AH31" s="51"/>
    </row>
    <row r="32" spans="2:34">
      <c r="B32" s="73" t="s">
        <v>38</v>
      </c>
      <c r="C32" s="62"/>
      <c r="D32" s="119"/>
      <c r="E32" s="120"/>
      <c r="F32" s="120"/>
      <c r="G32" s="120"/>
      <c r="H32" s="120"/>
      <c r="I32" s="120"/>
      <c r="J32" s="120"/>
      <c r="K32" s="31"/>
      <c r="L32" s="31"/>
      <c r="M32" s="31"/>
      <c r="N32" s="31"/>
      <c r="O32" s="31"/>
      <c r="P32" s="31"/>
      <c r="Q32" s="31"/>
      <c r="R32" s="31"/>
      <c r="S32" s="105"/>
      <c r="T32" s="31"/>
      <c r="U32" s="31"/>
      <c r="V32" s="44"/>
      <c r="W32" s="44"/>
      <c r="X32" s="140"/>
      <c r="Y32" s="88"/>
      <c r="Z32" s="88"/>
      <c r="AA32" s="88"/>
      <c r="AB32" s="88"/>
      <c r="AC32" s="53"/>
      <c r="AD32" s="51"/>
      <c r="AE32" s="51"/>
      <c r="AF32" s="51"/>
      <c r="AG32" s="99"/>
      <c r="AH32" s="51"/>
    </row>
    <row r="33" spans="2:34">
      <c r="B33" s="72" t="s">
        <v>39</v>
      </c>
      <c r="C33" s="62" t="s">
        <v>13</v>
      </c>
      <c r="D33" s="119">
        <v>201532</v>
      </c>
      <c r="E33" s="120">
        <v>261457</v>
      </c>
      <c r="F33" s="120">
        <v>320911</v>
      </c>
      <c r="G33" s="120">
        <v>372644</v>
      </c>
      <c r="H33" s="120">
        <v>418535</v>
      </c>
      <c r="I33" s="120">
        <v>472787</v>
      </c>
      <c r="J33" s="120">
        <v>499811</v>
      </c>
      <c r="K33" s="31">
        <v>534674</v>
      </c>
      <c r="L33" s="31">
        <v>544699</v>
      </c>
      <c r="M33" s="31">
        <v>594583</v>
      </c>
      <c r="N33" s="31">
        <v>617365</v>
      </c>
      <c r="O33" s="31">
        <v>655753</v>
      </c>
      <c r="P33" s="31">
        <v>707568</v>
      </c>
      <c r="Q33" s="31">
        <v>785414</v>
      </c>
      <c r="R33" s="31">
        <v>833569</v>
      </c>
      <c r="S33" s="105">
        <v>875065</v>
      </c>
      <c r="T33" s="31">
        <v>946006</v>
      </c>
      <c r="U33" s="31">
        <v>982835</v>
      </c>
      <c r="V33" s="44">
        <v>989710</v>
      </c>
      <c r="W33" s="44">
        <v>1014577</v>
      </c>
      <c r="X33" s="140">
        <v>1041880</v>
      </c>
      <c r="Y33" s="88">
        <v>1077709</v>
      </c>
      <c r="Z33" s="88">
        <v>1151854</v>
      </c>
      <c r="AA33" s="88">
        <v>1220916</v>
      </c>
      <c r="AB33" s="88">
        <v>1299483</v>
      </c>
      <c r="AC33" s="162">
        <v>1300820</v>
      </c>
      <c r="AD33" s="51"/>
      <c r="AE33" s="51"/>
      <c r="AF33" s="51"/>
      <c r="AG33" s="99"/>
      <c r="AH33" s="51"/>
    </row>
    <row r="34" spans="2:34" ht="39">
      <c r="B34" s="72" t="s">
        <v>40</v>
      </c>
      <c r="C34" s="62" t="s">
        <v>13</v>
      </c>
      <c r="D34" s="119">
        <v>65189</v>
      </c>
      <c r="E34" s="120">
        <v>79945</v>
      </c>
      <c r="F34" s="120">
        <v>94528</v>
      </c>
      <c r="G34" s="120">
        <v>107465</v>
      </c>
      <c r="H34" s="120">
        <v>120585</v>
      </c>
      <c r="I34" s="120">
        <v>135257</v>
      </c>
      <c r="J34" s="120">
        <v>145807</v>
      </c>
      <c r="K34" s="31">
        <v>151372</v>
      </c>
      <c r="L34" s="31">
        <v>160291</v>
      </c>
      <c r="M34" s="31">
        <v>170937</v>
      </c>
      <c r="N34" s="31">
        <v>181601</v>
      </c>
      <c r="O34" s="31">
        <v>198230</v>
      </c>
      <c r="P34" s="31">
        <v>216053</v>
      </c>
      <c r="Q34" s="31">
        <v>240094</v>
      </c>
      <c r="R34" s="31">
        <v>257292</v>
      </c>
      <c r="S34" s="105">
        <v>277434</v>
      </c>
      <c r="T34" s="31">
        <v>283966</v>
      </c>
      <c r="U34" s="31">
        <v>293490</v>
      </c>
      <c r="V34" s="44">
        <v>301789</v>
      </c>
      <c r="W34" s="44">
        <v>313414</v>
      </c>
      <c r="X34" s="140">
        <v>325433</v>
      </c>
      <c r="Y34" s="88">
        <v>333904</v>
      </c>
      <c r="Z34" s="88">
        <v>351888</v>
      </c>
      <c r="AA34" s="88">
        <v>376251</v>
      </c>
      <c r="AB34" s="88">
        <v>413153</v>
      </c>
      <c r="AC34" s="162">
        <v>446679</v>
      </c>
      <c r="AD34" s="51"/>
      <c r="AE34" s="51"/>
      <c r="AF34" s="51"/>
      <c r="AG34" s="99"/>
      <c r="AH34" s="51"/>
    </row>
    <row r="35" spans="2:34">
      <c r="B35" s="70" t="s">
        <v>41</v>
      </c>
      <c r="C35" s="62" t="s">
        <v>13</v>
      </c>
      <c r="D35" s="119">
        <v>67829</v>
      </c>
      <c r="E35" s="120">
        <v>93598</v>
      </c>
      <c r="F35" s="120">
        <v>123677</v>
      </c>
      <c r="G35" s="120">
        <v>152618</v>
      </c>
      <c r="H35" s="120">
        <v>171444</v>
      </c>
      <c r="I35" s="120">
        <v>184008</v>
      </c>
      <c r="J35" s="120">
        <v>160347</v>
      </c>
      <c r="K35" s="31">
        <v>149523</v>
      </c>
      <c r="L35" s="31">
        <v>159304</v>
      </c>
      <c r="M35" s="31">
        <v>188764</v>
      </c>
      <c r="N35" s="31">
        <v>196997</v>
      </c>
      <c r="O35" s="31">
        <v>231835</v>
      </c>
      <c r="P35" s="31">
        <v>299200</v>
      </c>
      <c r="Q35" s="31">
        <v>316882</v>
      </c>
      <c r="R35" s="31">
        <v>282089</v>
      </c>
      <c r="S35" s="105">
        <v>311163</v>
      </c>
      <c r="T35" s="31">
        <v>354581</v>
      </c>
      <c r="U35" s="31">
        <v>345024</v>
      </c>
      <c r="V35" s="44">
        <v>317042</v>
      </c>
      <c r="W35" s="44">
        <v>353469</v>
      </c>
      <c r="X35" s="140">
        <v>370943</v>
      </c>
      <c r="Y35" s="88">
        <v>367070</v>
      </c>
      <c r="Z35" s="88">
        <v>396203</v>
      </c>
      <c r="AA35" s="88">
        <v>440550</v>
      </c>
      <c r="AB35" s="88">
        <v>452352</v>
      </c>
      <c r="AC35" s="162">
        <v>401312</v>
      </c>
      <c r="AD35" s="51"/>
      <c r="AE35" s="51"/>
      <c r="AF35" s="51"/>
      <c r="AG35" s="99"/>
      <c r="AH35" s="51"/>
    </row>
    <row r="36" spans="2:34">
      <c r="B36" s="73" t="s">
        <v>38</v>
      </c>
      <c r="C36" s="62"/>
      <c r="D36" s="119"/>
      <c r="E36" s="120"/>
      <c r="F36" s="120"/>
      <c r="G36" s="120"/>
      <c r="H36" s="120"/>
      <c r="I36" s="120"/>
      <c r="J36" s="120"/>
      <c r="K36" s="31"/>
      <c r="L36" s="31"/>
      <c r="M36" s="31"/>
      <c r="N36" s="31"/>
      <c r="O36" s="31"/>
      <c r="P36" s="31"/>
      <c r="Q36" s="31"/>
      <c r="R36" s="31"/>
      <c r="S36" s="105"/>
      <c r="T36" s="31"/>
      <c r="U36" s="31"/>
      <c r="V36" s="44"/>
      <c r="W36" s="44"/>
      <c r="X36" s="140"/>
      <c r="Y36" s="88"/>
      <c r="Z36" s="88"/>
      <c r="AA36" s="88"/>
      <c r="AB36" s="88"/>
      <c r="AC36" s="53"/>
      <c r="AD36" s="51"/>
      <c r="AE36" s="51"/>
      <c r="AF36" s="51"/>
      <c r="AG36" s="99"/>
      <c r="AH36" s="51"/>
    </row>
    <row r="37" spans="2:34">
      <c r="B37" s="69" t="s">
        <v>42</v>
      </c>
      <c r="C37" s="62" t="s">
        <v>13</v>
      </c>
      <c r="D37" s="119">
        <v>60097</v>
      </c>
      <c r="E37" s="120">
        <v>83712</v>
      </c>
      <c r="F37" s="120">
        <v>115633</v>
      </c>
      <c r="G37" s="120">
        <v>145219</v>
      </c>
      <c r="H37" s="120">
        <v>163481</v>
      </c>
      <c r="I37" s="120">
        <v>177338</v>
      </c>
      <c r="J37" s="120">
        <v>159756</v>
      </c>
      <c r="K37" s="31">
        <v>149513</v>
      </c>
      <c r="L37" s="31">
        <v>153692</v>
      </c>
      <c r="M37" s="31">
        <v>171054</v>
      </c>
      <c r="N37" s="31">
        <v>187141</v>
      </c>
      <c r="O37" s="31">
        <v>218217</v>
      </c>
      <c r="P37" s="31">
        <v>266776</v>
      </c>
      <c r="Q37" s="31">
        <v>297042</v>
      </c>
      <c r="R37" s="31">
        <v>294210</v>
      </c>
      <c r="S37" s="105">
        <v>293168</v>
      </c>
      <c r="T37" s="31">
        <v>324075</v>
      </c>
      <c r="U37" s="31">
        <v>322452</v>
      </c>
      <c r="V37" s="44">
        <v>311695</v>
      </c>
      <c r="W37" s="44">
        <v>339389</v>
      </c>
      <c r="X37" s="140">
        <v>361490</v>
      </c>
      <c r="Y37" s="88">
        <v>335011</v>
      </c>
      <c r="Z37" s="88">
        <v>348735</v>
      </c>
      <c r="AA37" s="88">
        <v>386448</v>
      </c>
      <c r="AB37" s="88">
        <v>419543</v>
      </c>
      <c r="AC37" s="162">
        <v>386266</v>
      </c>
      <c r="AD37" s="51"/>
      <c r="AE37" s="51"/>
      <c r="AF37" s="51"/>
      <c r="AG37" s="99"/>
      <c r="AH37" s="51"/>
    </row>
    <row r="38" spans="2:34">
      <c r="B38" s="69" t="s">
        <v>43</v>
      </c>
      <c r="C38" s="62" t="s">
        <v>13</v>
      </c>
      <c r="D38" s="119">
        <v>7654</v>
      </c>
      <c r="E38" s="120">
        <v>9801</v>
      </c>
      <c r="F38" s="120">
        <v>7929</v>
      </c>
      <c r="G38" s="120">
        <v>7276</v>
      </c>
      <c r="H38" s="120">
        <v>7866</v>
      </c>
      <c r="I38" s="120">
        <v>6564</v>
      </c>
      <c r="J38" s="120">
        <v>457</v>
      </c>
      <c r="K38" s="31">
        <v>-176</v>
      </c>
      <c r="L38" s="31">
        <v>5362</v>
      </c>
      <c r="M38" s="31">
        <v>17453</v>
      </c>
      <c r="N38" s="31">
        <v>9570</v>
      </c>
      <c r="O38" s="31">
        <v>13434</v>
      </c>
      <c r="P38" s="31">
        <v>32225</v>
      </c>
      <c r="Q38" s="31">
        <v>19626</v>
      </c>
      <c r="R38" s="120">
        <v>-12313</v>
      </c>
      <c r="S38" s="105">
        <v>17789</v>
      </c>
      <c r="T38" s="31">
        <v>30321</v>
      </c>
      <c r="U38" s="31">
        <v>22369</v>
      </c>
      <c r="V38" s="44">
        <v>5177</v>
      </c>
      <c r="W38" s="44">
        <v>13909</v>
      </c>
      <c r="X38" s="140">
        <v>9282</v>
      </c>
      <c r="Y38" s="88">
        <v>31935</v>
      </c>
      <c r="Z38" s="88">
        <v>47094</v>
      </c>
      <c r="AA38" s="88">
        <v>53696</v>
      </c>
      <c r="AB38" s="88">
        <v>32417</v>
      </c>
      <c r="AC38" s="162">
        <v>14452</v>
      </c>
      <c r="AD38" s="51"/>
      <c r="AE38" s="51"/>
      <c r="AF38" s="51"/>
      <c r="AG38" s="99"/>
      <c r="AH38" s="51"/>
    </row>
    <row r="39" spans="2:34">
      <c r="B39" s="63" t="s">
        <v>44</v>
      </c>
      <c r="C39" s="62" t="s">
        <v>13</v>
      </c>
      <c r="D39" s="119">
        <v>79160</v>
      </c>
      <c r="E39" s="120">
        <v>95316</v>
      </c>
      <c r="F39" s="120">
        <v>121936</v>
      </c>
      <c r="G39" s="120">
        <v>157535</v>
      </c>
      <c r="H39" s="120">
        <v>162507</v>
      </c>
      <c r="I39" s="120">
        <v>203500</v>
      </c>
      <c r="J39" s="120">
        <v>212482</v>
      </c>
      <c r="K39" s="31">
        <v>233211</v>
      </c>
      <c r="L39" s="31">
        <v>282529</v>
      </c>
      <c r="M39" s="31">
        <v>319448</v>
      </c>
      <c r="N39" s="31">
        <v>342838</v>
      </c>
      <c r="O39" s="31">
        <v>404469</v>
      </c>
      <c r="P39" s="31">
        <v>457384</v>
      </c>
      <c r="Q39" s="105">
        <v>486137</v>
      </c>
      <c r="R39" s="105">
        <v>509601</v>
      </c>
      <c r="S39" s="105">
        <v>576990</v>
      </c>
      <c r="T39" s="105">
        <v>663576</v>
      </c>
      <c r="U39" s="105">
        <v>718397</v>
      </c>
      <c r="V39" s="44">
        <v>757536</v>
      </c>
      <c r="W39" s="44">
        <v>808044</v>
      </c>
      <c r="X39" s="140">
        <v>884188</v>
      </c>
      <c r="Y39" s="88">
        <v>967613</v>
      </c>
      <c r="Z39" s="88">
        <v>1077715</v>
      </c>
      <c r="AA39" s="88">
        <v>1171978</v>
      </c>
      <c r="AB39" s="88">
        <v>1270337</v>
      </c>
      <c r="AC39" s="162">
        <v>1307216</v>
      </c>
      <c r="AD39" s="51"/>
      <c r="AE39" s="51"/>
      <c r="AF39" s="51"/>
      <c r="AG39" s="99"/>
      <c r="AH39" s="51"/>
    </row>
    <row r="40" spans="2:34">
      <c r="B40" s="63" t="s">
        <v>45</v>
      </c>
      <c r="C40" s="62" t="s">
        <v>13</v>
      </c>
      <c r="D40" s="119">
        <v>71706</v>
      </c>
      <c r="E40" s="120">
        <v>101423</v>
      </c>
      <c r="F40" s="120">
        <v>142207</v>
      </c>
      <c r="G40" s="120">
        <v>186930</v>
      </c>
      <c r="H40" s="120">
        <v>202492</v>
      </c>
      <c r="I40" s="120">
        <v>252091</v>
      </c>
      <c r="J40" s="120">
        <v>242041</v>
      </c>
      <c r="K40" s="31">
        <v>262136</v>
      </c>
      <c r="L40" s="31">
        <v>305786</v>
      </c>
      <c r="M40" s="31">
        <v>347205</v>
      </c>
      <c r="N40" s="31">
        <v>355788</v>
      </c>
      <c r="O40" s="31">
        <v>429374</v>
      </c>
      <c r="P40" s="31">
        <v>502496</v>
      </c>
      <c r="Q40" s="105">
        <v>553964</v>
      </c>
      <c r="R40" s="105">
        <v>523092</v>
      </c>
      <c r="S40" s="105">
        <v>608401</v>
      </c>
      <c r="T40" s="105">
        <v>697429</v>
      </c>
      <c r="U40" s="105">
        <v>730773</v>
      </c>
      <c r="V40" s="44">
        <v>733807</v>
      </c>
      <c r="W40" s="44">
        <v>791465</v>
      </c>
      <c r="X40" s="140">
        <v>834547</v>
      </c>
      <c r="Y40" s="88">
        <v>897382</v>
      </c>
      <c r="Z40" s="88">
        <v>1002747</v>
      </c>
      <c r="AA40" s="88">
        <v>1107002</v>
      </c>
      <c r="AB40" s="88">
        <v>1161264</v>
      </c>
      <c r="AC40" s="162">
        <v>1149162</v>
      </c>
      <c r="AD40" s="51"/>
      <c r="AE40" s="51"/>
      <c r="AF40" s="51"/>
      <c r="AG40" s="99"/>
      <c r="AH40" s="51"/>
    </row>
    <row r="41" spans="2:34" ht="26.25">
      <c r="B41" s="70" t="s">
        <v>46</v>
      </c>
      <c r="C41" s="68" t="s">
        <v>47</v>
      </c>
      <c r="D41" s="119">
        <v>9015</v>
      </c>
      <c r="E41" s="120">
        <v>11280</v>
      </c>
      <c r="F41" s="120">
        <v>13647</v>
      </c>
      <c r="G41" s="120">
        <v>15858</v>
      </c>
      <c r="H41" s="120">
        <v>17626</v>
      </c>
      <c r="I41" s="120">
        <v>19565</v>
      </c>
      <c r="J41" s="120">
        <v>20432</v>
      </c>
      <c r="K41" s="31">
        <v>21244</v>
      </c>
      <c r="L41" s="31">
        <v>22180</v>
      </c>
      <c r="M41" s="31">
        <v>24439</v>
      </c>
      <c r="N41" s="31">
        <v>25957</v>
      </c>
      <c r="O41" s="31">
        <v>28046</v>
      </c>
      <c r="P41" s="31">
        <v>31155</v>
      </c>
      <c r="Q41" s="105">
        <v>33728</v>
      </c>
      <c r="R41" s="105">
        <v>35653</v>
      </c>
      <c r="S41" s="42">
        <v>37564</v>
      </c>
      <c r="T41" s="105">
        <v>40628</v>
      </c>
      <c r="U41" s="105">
        <v>42130</v>
      </c>
      <c r="V41" s="44">
        <v>42770</v>
      </c>
      <c r="W41" s="44">
        <v>44466</v>
      </c>
      <c r="X41" s="140">
        <v>46837</v>
      </c>
      <c r="Y41" s="88">
        <v>48494</v>
      </c>
      <c r="Z41" s="88">
        <v>51789</v>
      </c>
      <c r="AA41" s="88">
        <v>55230</v>
      </c>
      <c r="AB41" s="88">
        <v>59741</v>
      </c>
      <c r="AC41" s="162">
        <v>60663</v>
      </c>
      <c r="AD41" s="51"/>
      <c r="AE41" s="51"/>
      <c r="AF41" s="51"/>
      <c r="AG41" s="99"/>
      <c r="AH41" s="51"/>
    </row>
    <row r="42" spans="2:34" ht="27.75">
      <c r="B42" s="70" t="s">
        <v>48</v>
      </c>
      <c r="C42" s="64"/>
      <c r="D42" s="119">
        <v>43</v>
      </c>
      <c r="E42" s="120">
        <v>44</v>
      </c>
      <c r="F42" s="120">
        <v>46</v>
      </c>
      <c r="G42" s="120">
        <v>47</v>
      </c>
      <c r="H42" s="120">
        <v>48</v>
      </c>
      <c r="I42" s="120">
        <v>47</v>
      </c>
      <c r="J42" s="41">
        <v>47</v>
      </c>
      <c r="K42" s="41">
        <v>47</v>
      </c>
      <c r="L42" s="41">
        <v>48</v>
      </c>
      <c r="M42" s="41">
        <v>50</v>
      </c>
      <c r="N42" s="41">
        <v>50</v>
      </c>
      <c r="O42" s="41">
        <v>51</v>
      </c>
      <c r="P42" s="41">
        <v>53</v>
      </c>
      <c r="Q42" s="41">
        <v>55</v>
      </c>
      <c r="R42" s="41">
        <v>59</v>
      </c>
      <c r="S42" s="41">
        <v>62</v>
      </c>
      <c r="T42" s="41">
        <v>65</v>
      </c>
      <c r="U42" s="41">
        <v>67</v>
      </c>
      <c r="V42" s="41">
        <v>67</v>
      </c>
      <c r="W42" s="54">
        <v>67</v>
      </c>
      <c r="X42" s="54">
        <v>68</v>
      </c>
      <c r="Y42" s="54">
        <v>68</v>
      </c>
      <c r="Z42" s="108">
        <v>69</v>
      </c>
      <c r="AA42" s="108" t="s">
        <v>49</v>
      </c>
      <c r="AB42" s="154" t="s">
        <v>50</v>
      </c>
      <c r="AC42" s="155" t="s">
        <v>51</v>
      </c>
      <c r="AD42" s="90"/>
      <c r="AE42" s="90"/>
      <c r="AF42" s="90"/>
      <c r="AG42" s="90"/>
      <c r="AH42" s="90"/>
    </row>
    <row r="43" spans="2:34" ht="29.25">
      <c r="B43" s="70" t="s">
        <v>52</v>
      </c>
      <c r="C43" s="71"/>
      <c r="D43" s="119">
        <v>44</v>
      </c>
      <c r="E43" s="120">
        <v>45</v>
      </c>
      <c r="F43" s="120">
        <v>47</v>
      </c>
      <c r="G43" s="120">
        <v>48</v>
      </c>
      <c r="H43" s="120">
        <v>49</v>
      </c>
      <c r="I43" s="120">
        <v>48</v>
      </c>
      <c r="J43" s="41">
        <v>48</v>
      </c>
      <c r="K43" s="41">
        <v>49</v>
      </c>
      <c r="L43" s="41">
        <v>50</v>
      </c>
      <c r="M43" s="41">
        <v>52</v>
      </c>
      <c r="N43" s="41">
        <v>52</v>
      </c>
      <c r="O43" s="41">
        <v>52</v>
      </c>
      <c r="P43" s="41">
        <v>54</v>
      </c>
      <c r="Q43" s="41">
        <v>56</v>
      </c>
      <c r="R43" s="41">
        <v>60</v>
      </c>
      <c r="S43" s="130">
        <v>63</v>
      </c>
      <c r="T43" s="41">
        <v>66</v>
      </c>
      <c r="U43" s="41">
        <v>68</v>
      </c>
      <c r="V43" s="41">
        <v>68</v>
      </c>
      <c r="W43" s="54">
        <v>68</v>
      </c>
      <c r="X43" s="54">
        <v>69</v>
      </c>
      <c r="Y43" s="108">
        <v>69</v>
      </c>
      <c r="Z43" s="106">
        <v>70</v>
      </c>
      <c r="AA43" s="108" t="s">
        <v>53</v>
      </c>
      <c r="AB43" s="108" t="s">
        <v>54</v>
      </c>
      <c r="AC43" s="109" t="s">
        <v>55</v>
      </c>
      <c r="AD43" s="115"/>
      <c r="AE43" s="115"/>
      <c r="AF43" s="115"/>
      <c r="AG43" s="19"/>
      <c r="AH43" s="115"/>
    </row>
    <row r="44" spans="2:34">
      <c r="B44" s="74" t="s">
        <v>56</v>
      </c>
      <c r="C44" s="64" t="s">
        <v>57</v>
      </c>
      <c r="D44" s="48" t="s">
        <v>51</v>
      </c>
      <c r="E44" s="49">
        <v>106.1</v>
      </c>
      <c r="F44" s="49">
        <v>106.4</v>
      </c>
      <c r="G44" s="49">
        <v>104.6</v>
      </c>
      <c r="H44" s="49">
        <v>104.7</v>
      </c>
      <c r="I44" s="49">
        <v>104.6</v>
      </c>
      <c r="J44" s="112">
        <v>101.3</v>
      </c>
      <c r="K44" s="112">
        <v>102</v>
      </c>
      <c r="L44" s="28">
        <v>103.5</v>
      </c>
      <c r="M44" s="28">
        <v>105</v>
      </c>
      <c r="N44" s="28">
        <v>103.5</v>
      </c>
      <c r="O44" s="28">
        <v>106.1</v>
      </c>
      <c r="P44" s="28">
        <v>107.1</v>
      </c>
      <c r="Q44" s="28">
        <v>104.2</v>
      </c>
      <c r="R44" s="28">
        <v>102.8</v>
      </c>
      <c r="S44" s="141">
        <v>103.7</v>
      </c>
      <c r="T44" s="28">
        <v>104.8</v>
      </c>
      <c r="U44" s="28">
        <v>101.3</v>
      </c>
      <c r="V44" s="37">
        <v>101.1</v>
      </c>
      <c r="W44" s="37">
        <v>103.4</v>
      </c>
      <c r="X44" s="40">
        <v>104.2</v>
      </c>
      <c r="Y44" s="107">
        <v>103.1</v>
      </c>
      <c r="Z44" s="156">
        <v>104.8</v>
      </c>
      <c r="AA44" s="107">
        <v>105.4</v>
      </c>
      <c r="AB44" s="107">
        <v>104.7</v>
      </c>
      <c r="AC44" s="163">
        <v>97.5</v>
      </c>
      <c r="AD44" s="39"/>
      <c r="AE44" s="39"/>
      <c r="AF44" s="39"/>
      <c r="AG44" s="32"/>
      <c r="AH44" s="39"/>
    </row>
    <row r="45" spans="2:34">
      <c r="B45" s="63"/>
      <c r="C45" s="64" t="s">
        <v>58</v>
      </c>
      <c r="D45" s="122">
        <v>100</v>
      </c>
      <c r="E45" s="49">
        <v>106.1</v>
      </c>
      <c r="F45" s="49">
        <v>112.9</v>
      </c>
      <c r="G45" s="49">
        <v>118.1</v>
      </c>
      <c r="H45" s="49">
        <v>123.7</v>
      </c>
      <c r="I45" s="49">
        <v>129.4</v>
      </c>
      <c r="J45" s="49">
        <v>131.1</v>
      </c>
      <c r="K45" s="49">
        <v>133.69999999999999</v>
      </c>
      <c r="L45" s="49">
        <v>138.4</v>
      </c>
      <c r="M45" s="49">
        <v>145.30000000000001</v>
      </c>
      <c r="N45" s="49">
        <v>150.4</v>
      </c>
      <c r="O45" s="49">
        <v>159.6</v>
      </c>
      <c r="P45" s="49">
        <v>170.9</v>
      </c>
      <c r="Q45" s="49">
        <v>178.1</v>
      </c>
      <c r="R45" s="49">
        <v>183.1</v>
      </c>
      <c r="S45" s="49">
        <v>189.9</v>
      </c>
      <c r="T45" s="49">
        <v>199</v>
      </c>
      <c r="U45" s="49">
        <v>201.6</v>
      </c>
      <c r="V45" s="49">
        <v>203.8</v>
      </c>
      <c r="W45" s="49">
        <v>210.7</v>
      </c>
      <c r="X45" s="49">
        <v>219.5</v>
      </c>
      <c r="Y45" s="49">
        <v>226.3</v>
      </c>
      <c r="Z45" s="49">
        <v>237.2</v>
      </c>
      <c r="AA45" s="49">
        <v>250</v>
      </c>
      <c r="AB45" s="151">
        <v>261.8</v>
      </c>
      <c r="AC45" s="164">
        <v>255.3</v>
      </c>
      <c r="AD45" s="118"/>
      <c r="AE45" s="118"/>
      <c r="AF45" s="118"/>
      <c r="AG45" s="32"/>
      <c r="AH45" s="39"/>
    </row>
    <row r="46" spans="2:34" ht="15.75">
      <c r="B46" s="63"/>
      <c r="C46" s="64" t="s">
        <v>59</v>
      </c>
      <c r="D46" s="121" t="s">
        <v>51</v>
      </c>
      <c r="E46" s="113" t="s">
        <v>51</v>
      </c>
      <c r="F46" s="113" t="s">
        <v>51</v>
      </c>
      <c r="G46" s="113" t="s">
        <v>51</v>
      </c>
      <c r="H46" s="113" t="s">
        <v>51</v>
      </c>
      <c r="I46" s="27">
        <v>100</v>
      </c>
      <c r="J46" s="112">
        <v>101.3</v>
      </c>
      <c r="K46" s="112">
        <v>103.3</v>
      </c>
      <c r="L46" s="112">
        <v>106.9</v>
      </c>
      <c r="M46" s="112">
        <v>112.2</v>
      </c>
      <c r="N46" s="112">
        <v>116.1</v>
      </c>
      <c r="O46" s="112">
        <v>123.2</v>
      </c>
      <c r="P46" s="112">
        <v>131.9</v>
      </c>
      <c r="Q46" s="112">
        <v>137.4</v>
      </c>
      <c r="R46" s="112">
        <v>141.19999999999999</v>
      </c>
      <c r="S46" s="112">
        <v>146.4</v>
      </c>
      <c r="T46" s="112">
        <v>153.4</v>
      </c>
      <c r="U46" s="112">
        <v>155.4</v>
      </c>
      <c r="V46" s="112">
        <v>157.1</v>
      </c>
      <c r="W46" s="112">
        <v>162.4</v>
      </c>
      <c r="X46" s="112">
        <v>169.2</v>
      </c>
      <c r="Y46" s="112">
        <v>174.4</v>
      </c>
      <c r="Z46" s="112">
        <v>182.8</v>
      </c>
      <c r="AA46" s="112">
        <v>192.7</v>
      </c>
      <c r="AB46" s="152">
        <v>201.8</v>
      </c>
      <c r="AC46" s="165">
        <v>196.8</v>
      </c>
      <c r="AD46" s="23"/>
      <c r="AE46" s="23"/>
      <c r="AF46" s="23"/>
      <c r="AG46" s="32"/>
      <c r="AH46" s="39"/>
    </row>
    <row r="47" spans="2:34" ht="15.75">
      <c r="B47" s="63"/>
      <c r="C47" s="64" t="s">
        <v>60</v>
      </c>
      <c r="D47" s="121" t="s">
        <v>51</v>
      </c>
      <c r="E47" s="113" t="s">
        <v>51</v>
      </c>
      <c r="F47" s="113" t="s">
        <v>51</v>
      </c>
      <c r="G47" s="113" t="s">
        <v>51</v>
      </c>
      <c r="H47" s="113" t="s">
        <v>51</v>
      </c>
      <c r="I47" s="113" t="s">
        <v>51</v>
      </c>
      <c r="J47" s="113" t="s">
        <v>51</v>
      </c>
      <c r="K47" s="113" t="s">
        <v>51</v>
      </c>
      <c r="L47" s="113" t="s">
        <v>51</v>
      </c>
      <c r="M47" s="113" t="s">
        <v>51</v>
      </c>
      <c r="N47" s="27">
        <v>100</v>
      </c>
      <c r="O47" s="28">
        <v>106.1</v>
      </c>
      <c r="P47" s="28">
        <v>113.6</v>
      </c>
      <c r="Q47" s="28">
        <v>118.4</v>
      </c>
      <c r="R47" s="28">
        <v>121.7</v>
      </c>
      <c r="S47" s="28">
        <v>126.2</v>
      </c>
      <c r="T47" s="28">
        <v>132.30000000000001</v>
      </c>
      <c r="U47" s="28">
        <v>134</v>
      </c>
      <c r="V47" s="28">
        <v>135.5</v>
      </c>
      <c r="W47" s="28">
        <v>140.1</v>
      </c>
      <c r="X47" s="28">
        <v>146</v>
      </c>
      <c r="Y47" s="28">
        <v>150.5</v>
      </c>
      <c r="Z47" s="28">
        <v>157.69999999999999</v>
      </c>
      <c r="AA47" s="28">
        <v>166.2</v>
      </c>
      <c r="AB47" s="29">
        <v>174</v>
      </c>
      <c r="AC47" s="166">
        <v>169.7</v>
      </c>
      <c r="AD47" s="50"/>
      <c r="AE47" s="50"/>
      <c r="AF47" s="50"/>
      <c r="AG47" s="32"/>
      <c r="AH47" s="39"/>
    </row>
    <row r="48" spans="2:34" ht="15.75">
      <c r="B48" s="63"/>
      <c r="C48" s="76" t="s">
        <v>61</v>
      </c>
      <c r="D48" s="121" t="s">
        <v>51</v>
      </c>
      <c r="E48" s="113" t="s">
        <v>51</v>
      </c>
      <c r="F48" s="113" t="s">
        <v>51</v>
      </c>
      <c r="G48" s="113" t="s">
        <v>51</v>
      </c>
      <c r="H48" s="113" t="s">
        <v>51</v>
      </c>
      <c r="I48" s="113" t="s">
        <v>51</v>
      </c>
      <c r="J48" s="113" t="s">
        <v>51</v>
      </c>
      <c r="K48" s="113" t="s">
        <v>51</v>
      </c>
      <c r="L48" s="113" t="s">
        <v>51</v>
      </c>
      <c r="M48" s="113" t="s">
        <v>51</v>
      </c>
      <c r="N48" s="113" t="s">
        <v>51</v>
      </c>
      <c r="O48" s="113" t="s">
        <v>51</v>
      </c>
      <c r="P48" s="113" t="s">
        <v>51</v>
      </c>
      <c r="Q48" s="113" t="s">
        <v>51</v>
      </c>
      <c r="R48" s="113" t="s">
        <v>51</v>
      </c>
      <c r="S48" s="27">
        <v>100</v>
      </c>
      <c r="T48" s="27">
        <v>104.8</v>
      </c>
      <c r="U48" s="27">
        <v>106.2</v>
      </c>
      <c r="V48" s="27">
        <v>107.4</v>
      </c>
      <c r="W48" s="27">
        <v>111.1</v>
      </c>
      <c r="X48" s="27">
        <v>115.8</v>
      </c>
      <c r="Y48" s="27">
        <v>119.4</v>
      </c>
      <c r="Z48" s="27">
        <v>125.1</v>
      </c>
      <c r="AA48" s="27">
        <v>131.9</v>
      </c>
      <c r="AB48" s="89">
        <v>138.1</v>
      </c>
      <c r="AC48" s="166">
        <v>134.6</v>
      </c>
      <c r="AD48" s="50"/>
      <c r="AE48" s="50"/>
      <c r="AF48" s="50"/>
      <c r="AG48" s="32"/>
      <c r="AH48" s="39"/>
    </row>
    <row r="49" spans="2:34" ht="15.75">
      <c r="B49" s="63"/>
      <c r="C49" s="76" t="s">
        <v>62</v>
      </c>
      <c r="D49" s="121" t="s">
        <v>51</v>
      </c>
      <c r="E49" s="113" t="s">
        <v>51</v>
      </c>
      <c r="F49" s="113" t="s">
        <v>51</v>
      </c>
      <c r="G49" s="113" t="s">
        <v>51</v>
      </c>
      <c r="H49" s="113" t="s">
        <v>51</v>
      </c>
      <c r="I49" s="113" t="s">
        <v>51</v>
      </c>
      <c r="J49" s="113" t="s">
        <v>51</v>
      </c>
      <c r="K49" s="113" t="s">
        <v>51</v>
      </c>
      <c r="L49" s="113" t="s">
        <v>51</v>
      </c>
      <c r="M49" s="113" t="s">
        <v>51</v>
      </c>
      <c r="N49" s="113" t="s">
        <v>51</v>
      </c>
      <c r="O49" s="113" t="s">
        <v>51</v>
      </c>
      <c r="P49" s="113" t="s">
        <v>51</v>
      </c>
      <c r="Q49" s="113" t="s">
        <v>51</v>
      </c>
      <c r="R49" s="113" t="s">
        <v>51</v>
      </c>
      <c r="S49" s="113" t="s">
        <v>51</v>
      </c>
      <c r="T49" s="113" t="s">
        <v>51</v>
      </c>
      <c r="U49" s="113" t="s">
        <v>51</v>
      </c>
      <c r="V49" s="113" t="s">
        <v>51</v>
      </c>
      <c r="W49" s="113" t="s">
        <v>51</v>
      </c>
      <c r="X49" s="27">
        <v>100</v>
      </c>
      <c r="Y49" s="89">
        <v>103.1</v>
      </c>
      <c r="Z49" s="89">
        <v>108</v>
      </c>
      <c r="AA49" s="89">
        <v>113.8</v>
      </c>
      <c r="AB49" s="89">
        <v>119.1</v>
      </c>
      <c r="AC49" s="166">
        <v>116.1</v>
      </c>
      <c r="AD49" s="115"/>
      <c r="AE49" s="115"/>
      <c r="AF49" s="115"/>
      <c r="AG49" s="19"/>
      <c r="AH49" s="115"/>
    </row>
    <row r="50" spans="2:34">
      <c r="B50" s="74" t="s">
        <v>63</v>
      </c>
      <c r="C50" s="64" t="s">
        <v>57</v>
      </c>
      <c r="D50" s="119" t="s">
        <v>51</v>
      </c>
      <c r="E50" s="26">
        <v>105.6</v>
      </c>
      <c r="F50" s="26">
        <v>105.8</v>
      </c>
      <c r="G50" s="26">
        <v>104.5</v>
      </c>
      <c r="H50" s="26">
        <v>104.4</v>
      </c>
      <c r="I50" s="26">
        <v>104.3</v>
      </c>
      <c r="J50" s="114">
        <v>101.4</v>
      </c>
      <c r="K50" s="27">
        <v>102</v>
      </c>
      <c r="L50" s="27">
        <v>103.3</v>
      </c>
      <c r="M50" s="27">
        <v>105.3</v>
      </c>
      <c r="N50" s="27">
        <v>103.4</v>
      </c>
      <c r="O50" s="27">
        <v>106.1</v>
      </c>
      <c r="P50" s="27">
        <v>107.1</v>
      </c>
      <c r="Q50" s="28">
        <v>104</v>
      </c>
      <c r="R50" s="28">
        <v>103.1</v>
      </c>
      <c r="S50" s="27">
        <v>103.8</v>
      </c>
      <c r="T50" s="27">
        <v>104.7</v>
      </c>
      <c r="U50" s="28">
        <v>101.4</v>
      </c>
      <c r="V50" s="37">
        <v>101.2</v>
      </c>
      <c r="W50" s="37">
        <v>103.4</v>
      </c>
      <c r="X50" s="40">
        <v>104.1</v>
      </c>
      <c r="Y50" s="107">
        <v>103.1</v>
      </c>
      <c r="Z50" s="107">
        <v>104.7</v>
      </c>
      <c r="AA50" s="107">
        <v>105.3</v>
      </c>
      <c r="AB50" s="107">
        <v>104.6</v>
      </c>
      <c r="AC50" s="163">
        <v>97.4</v>
      </c>
      <c r="AD50" s="39"/>
      <c r="AE50" s="39"/>
      <c r="AF50" s="39"/>
      <c r="AG50" s="32"/>
      <c r="AH50" s="39"/>
    </row>
    <row r="51" spans="2:34">
      <c r="B51" s="63"/>
      <c r="C51" s="64" t="s">
        <v>58</v>
      </c>
      <c r="D51" s="122">
        <v>100</v>
      </c>
      <c r="E51" s="49">
        <v>105.6</v>
      </c>
      <c r="F51" s="49">
        <v>111.7</v>
      </c>
      <c r="G51" s="49">
        <v>116.7</v>
      </c>
      <c r="H51" s="49">
        <v>121.8</v>
      </c>
      <c r="I51" s="49">
        <v>127</v>
      </c>
      <c r="J51" s="49">
        <v>128.80000000000001</v>
      </c>
      <c r="K51" s="49">
        <v>131.4</v>
      </c>
      <c r="L51" s="49">
        <v>135.69999999999999</v>
      </c>
      <c r="M51" s="49">
        <v>142.9</v>
      </c>
      <c r="N51" s="49">
        <v>147.80000000000001</v>
      </c>
      <c r="O51" s="49">
        <v>156.80000000000001</v>
      </c>
      <c r="P51" s="49">
        <v>167.9</v>
      </c>
      <c r="Q51" s="49">
        <v>174.6</v>
      </c>
      <c r="R51" s="49">
        <v>180</v>
      </c>
      <c r="S51" s="49">
        <v>186.8</v>
      </c>
      <c r="T51" s="49">
        <v>195.6</v>
      </c>
      <c r="U51" s="49">
        <v>198.3</v>
      </c>
      <c r="V51" s="49">
        <v>200.7</v>
      </c>
      <c r="W51" s="49">
        <v>207.5</v>
      </c>
      <c r="X51" s="49">
        <v>216</v>
      </c>
      <c r="Y51" s="49">
        <v>222.7</v>
      </c>
      <c r="Z51" s="49">
        <v>233.2</v>
      </c>
      <c r="AA51" s="49">
        <v>245.6</v>
      </c>
      <c r="AB51" s="151">
        <v>256.89999999999998</v>
      </c>
      <c r="AC51" s="164">
        <v>250.2</v>
      </c>
      <c r="AD51" s="118"/>
      <c r="AE51" s="118"/>
      <c r="AF51" s="118"/>
      <c r="AG51" s="32"/>
      <c r="AH51" s="39"/>
    </row>
    <row r="52" spans="2:34" ht="15.75">
      <c r="B52" s="63"/>
      <c r="C52" s="64" t="s">
        <v>64</v>
      </c>
      <c r="D52" s="121" t="s">
        <v>51</v>
      </c>
      <c r="E52" s="113" t="s">
        <v>51</v>
      </c>
      <c r="F52" s="113" t="s">
        <v>51</v>
      </c>
      <c r="G52" s="113" t="s">
        <v>51</v>
      </c>
      <c r="H52" s="113" t="s">
        <v>51</v>
      </c>
      <c r="I52" s="27">
        <v>100</v>
      </c>
      <c r="J52" s="112">
        <v>101.4</v>
      </c>
      <c r="K52" s="112">
        <v>103.4</v>
      </c>
      <c r="L52" s="112">
        <v>106.8</v>
      </c>
      <c r="M52" s="112">
        <v>112.5</v>
      </c>
      <c r="N52" s="112">
        <v>116.3</v>
      </c>
      <c r="O52" s="112">
        <v>123.4</v>
      </c>
      <c r="P52" s="112">
        <v>132.19999999999999</v>
      </c>
      <c r="Q52" s="112">
        <v>137.5</v>
      </c>
      <c r="R52" s="112">
        <v>141.80000000000001</v>
      </c>
      <c r="S52" s="112">
        <v>147.19999999999999</v>
      </c>
      <c r="T52" s="112">
        <v>154.1</v>
      </c>
      <c r="U52" s="112">
        <v>156.30000000000001</v>
      </c>
      <c r="V52" s="112">
        <v>158.19999999999999</v>
      </c>
      <c r="W52" s="112">
        <v>163.6</v>
      </c>
      <c r="X52" s="112">
        <v>170.3</v>
      </c>
      <c r="Y52" s="112">
        <v>175.6</v>
      </c>
      <c r="Z52" s="112">
        <v>183.9</v>
      </c>
      <c r="AA52" s="112">
        <v>193.6</v>
      </c>
      <c r="AB52" s="152">
        <v>202.5</v>
      </c>
      <c r="AC52" s="165">
        <v>197.2</v>
      </c>
      <c r="AD52" s="50"/>
      <c r="AE52" s="50"/>
      <c r="AF52" s="50"/>
      <c r="AG52" s="32"/>
      <c r="AH52" s="39"/>
    </row>
    <row r="53" spans="2:34" ht="15.75">
      <c r="B53" s="63"/>
      <c r="C53" s="64" t="s">
        <v>65</v>
      </c>
      <c r="D53" s="121" t="s">
        <v>51</v>
      </c>
      <c r="E53" s="113" t="s">
        <v>51</v>
      </c>
      <c r="F53" s="113" t="s">
        <v>51</v>
      </c>
      <c r="G53" s="113" t="s">
        <v>51</v>
      </c>
      <c r="H53" s="113" t="s">
        <v>51</v>
      </c>
      <c r="I53" s="113" t="s">
        <v>51</v>
      </c>
      <c r="J53" s="113" t="s">
        <v>51</v>
      </c>
      <c r="K53" s="113" t="s">
        <v>51</v>
      </c>
      <c r="L53" s="113" t="s">
        <v>51</v>
      </c>
      <c r="M53" s="113" t="s">
        <v>51</v>
      </c>
      <c r="N53" s="27">
        <v>100</v>
      </c>
      <c r="O53" s="27">
        <v>106.1</v>
      </c>
      <c r="P53" s="27">
        <v>113.6</v>
      </c>
      <c r="Q53" s="27">
        <v>118.1</v>
      </c>
      <c r="R53" s="27">
        <v>121.8</v>
      </c>
      <c r="S53" s="27">
        <v>126.4</v>
      </c>
      <c r="T53" s="27">
        <v>132.30000000000001</v>
      </c>
      <c r="U53" s="27">
        <v>134.19999999999999</v>
      </c>
      <c r="V53" s="27">
        <v>135.80000000000001</v>
      </c>
      <c r="W53" s="27">
        <v>140.4</v>
      </c>
      <c r="X53" s="27">
        <v>146.19999999999999</v>
      </c>
      <c r="Y53" s="27">
        <v>150.69999999999999</v>
      </c>
      <c r="Z53" s="27">
        <v>157.80000000000001</v>
      </c>
      <c r="AA53" s="27">
        <v>166.2</v>
      </c>
      <c r="AB53" s="89">
        <v>173.8</v>
      </c>
      <c r="AC53" s="166">
        <v>169.3</v>
      </c>
      <c r="AD53" s="50"/>
      <c r="AE53" s="50"/>
      <c r="AF53" s="50"/>
      <c r="AG53" s="32"/>
      <c r="AH53" s="39"/>
    </row>
    <row r="54" spans="2:34" ht="15.75">
      <c r="B54" s="63"/>
      <c r="C54" s="76" t="s">
        <v>61</v>
      </c>
      <c r="D54" s="121" t="s">
        <v>51</v>
      </c>
      <c r="E54" s="113" t="s">
        <v>51</v>
      </c>
      <c r="F54" s="113" t="s">
        <v>51</v>
      </c>
      <c r="G54" s="113" t="s">
        <v>51</v>
      </c>
      <c r="H54" s="113" t="s">
        <v>51</v>
      </c>
      <c r="I54" s="113" t="s">
        <v>51</v>
      </c>
      <c r="J54" s="113" t="s">
        <v>51</v>
      </c>
      <c r="K54" s="113" t="s">
        <v>51</v>
      </c>
      <c r="L54" s="113" t="s">
        <v>51</v>
      </c>
      <c r="M54" s="113" t="s">
        <v>51</v>
      </c>
      <c r="N54" s="113" t="s">
        <v>51</v>
      </c>
      <c r="O54" s="113" t="s">
        <v>51</v>
      </c>
      <c r="P54" s="113" t="s">
        <v>51</v>
      </c>
      <c r="Q54" s="113" t="s">
        <v>51</v>
      </c>
      <c r="R54" s="113" t="s">
        <v>51</v>
      </c>
      <c r="S54" s="27">
        <v>100</v>
      </c>
      <c r="T54" s="27">
        <v>104.7</v>
      </c>
      <c r="U54" s="27">
        <v>106.2</v>
      </c>
      <c r="V54" s="27">
        <v>107.5</v>
      </c>
      <c r="W54" s="27">
        <v>111.2</v>
      </c>
      <c r="X54" s="27">
        <v>115.8</v>
      </c>
      <c r="Y54" s="27">
        <v>119.4</v>
      </c>
      <c r="Z54" s="27">
        <v>125</v>
      </c>
      <c r="AA54" s="27">
        <v>131.6</v>
      </c>
      <c r="AB54" s="89">
        <v>137.69999999999999</v>
      </c>
      <c r="AC54" s="166">
        <v>134.1</v>
      </c>
      <c r="AD54" s="50"/>
      <c r="AE54" s="50"/>
      <c r="AF54" s="50"/>
      <c r="AG54" s="32"/>
      <c r="AH54" s="39"/>
    </row>
    <row r="55" spans="2:34" ht="15.75">
      <c r="B55" s="63"/>
      <c r="C55" s="76" t="s">
        <v>62</v>
      </c>
      <c r="D55" s="121" t="s">
        <v>51</v>
      </c>
      <c r="E55" s="113" t="s">
        <v>51</v>
      </c>
      <c r="F55" s="113" t="s">
        <v>51</v>
      </c>
      <c r="G55" s="113" t="s">
        <v>51</v>
      </c>
      <c r="H55" s="113" t="s">
        <v>51</v>
      </c>
      <c r="I55" s="113" t="s">
        <v>51</v>
      </c>
      <c r="J55" s="113" t="s">
        <v>51</v>
      </c>
      <c r="K55" s="113" t="s">
        <v>51</v>
      </c>
      <c r="L55" s="113" t="s">
        <v>51</v>
      </c>
      <c r="M55" s="113" t="s">
        <v>51</v>
      </c>
      <c r="N55" s="113" t="s">
        <v>51</v>
      </c>
      <c r="O55" s="113" t="s">
        <v>51</v>
      </c>
      <c r="P55" s="113" t="s">
        <v>51</v>
      </c>
      <c r="Q55" s="113" t="s">
        <v>51</v>
      </c>
      <c r="R55" s="113" t="s">
        <v>51</v>
      </c>
      <c r="S55" s="113" t="s">
        <v>51</v>
      </c>
      <c r="T55" s="113" t="s">
        <v>51</v>
      </c>
      <c r="U55" s="113" t="s">
        <v>51</v>
      </c>
      <c r="V55" s="113" t="s">
        <v>51</v>
      </c>
      <c r="W55" s="113" t="s">
        <v>51</v>
      </c>
      <c r="X55" s="27">
        <v>100</v>
      </c>
      <c r="Y55" s="89">
        <v>103.1</v>
      </c>
      <c r="Z55" s="89">
        <v>107.9</v>
      </c>
      <c r="AA55" s="89">
        <v>113.6</v>
      </c>
      <c r="AB55" s="89">
        <v>118.8</v>
      </c>
      <c r="AC55" s="166">
        <v>115.7</v>
      </c>
      <c r="AD55" s="115"/>
      <c r="AE55" s="115"/>
      <c r="AF55" s="115"/>
      <c r="AG55" s="19"/>
      <c r="AH55" s="115"/>
    </row>
    <row r="56" spans="2:34">
      <c r="B56" s="79" t="s">
        <v>15</v>
      </c>
      <c r="C56" s="58" t="s">
        <v>57</v>
      </c>
      <c r="D56" s="123" t="s">
        <v>51</v>
      </c>
      <c r="E56" s="49">
        <v>97.6</v>
      </c>
      <c r="F56" s="49">
        <v>91.3</v>
      </c>
      <c r="G56" s="49">
        <v>88.5</v>
      </c>
      <c r="H56" s="49">
        <v>88.5</v>
      </c>
      <c r="I56" s="49">
        <v>99.9</v>
      </c>
      <c r="J56" s="112">
        <v>108.1</v>
      </c>
      <c r="K56" s="112">
        <v>102.1</v>
      </c>
      <c r="L56" s="27">
        <v>103</v>
      </c>
      <c r="M56" s="27">
        <v>108.4</v>
      </c>
      <c r="N56" s="27">
        <v>98.3</v>
      </c>
      <c r="O56" s="27">
        <v>94.6</v>
      </c>
      <c r="P56" s="27">
        <v>105.2</v>
      </c>
      <c r="Q56" s="28">
        <v>98.6</v>
      </c>
      <c r="R56" s="142">
        <v>111.3</v>
      </c>
      <c r="S56" s="27">
        <v>101.6</v>
      </c>
      <c r="T56" s="143">
        <v>99.7</v>
      </c>
      <c r="U56" s="143">
        <v>91.2</v>
      </c>
      <c r="V56" s="37">
        <v>107.4</v>
      </c>
      <c r="W56" s="37">
        <v>101.1</v>
      </c>
      <c r="X56" s="40">
        <v>90.6</v>
      </c>
      <c r="Y56" s="107">
        <v>102.1</v>
      </c>
      <c r="Z56" s="107">
        <v>100.9</v>
      </c>
      <c r="AA56" s="107">
        <v>90.9</v>
      </c>
      <c r="AB56" s="107">
        <v>99.2</v>
      </c>
      <c r="AC56" s="163">
        <v>113.8</v>
      </c>
      <c r="AD56" s="39"/>
      <c r="AE56" s="39"/>
      <c r="AF56" s="39"/>
      <c r="AG56" s="32"/>
      <c r="AH56" s="39"/>
    </row>
    <row r="57" spans="2:34">
      <c r="B57" s="80"/>
      <c r="C57" s="58" t="s">
        <v>58</v>
      </c>
      <c r="D57" s="122">
        <v>100</v>
      </c>
      <c r="E57" s="49">
        <v>97.6</v>
      </c>
      <c r="F57" s="49">
        <v>89.1</v>
      </c>
      <c r="G57" s="49">
        <v>78.900000000000006</v>
      </c>
      <c r="H57" s="49">
        <v>69.8</v>
      </c>
      <c r="I57" s="49">
        <v>69.7</v>
      </c>
      <c r="J57" s="49">
        <v>75.3</v>
      </c>
      <c r="K57" s="49">
        <v>76.900000000000006</v>
      </c>
      <c r="L57" s="49">
        <v>79.2</v>
      </c>
      <c r="M57" s="49">
        <v>85.9</v>
      </c>
      <c r="N57" s="49">
        <v>84.4</v>
      </c>
      <c r="O57" s="49">
        <v>79.8</v>
      </c>
      <c r="P57" s="49">
        <v>83.9</v>
      </c>
      <c r="Q57" s="49">
        <v>82.7</v>
      </c>
      <c r="R57" s="49">
        <v>92</v>
      </c>
      <c r="S57" s="49">
        <v>93.5</v>
      </c>
      <c r="T57" s="49">
        <v>93.2</v>
      </c>
      <c r="U57" s="49">
        <v>85</v>
      </c>
      <c r="V57" s="49">
        <v>91.3</v>
      </c>
      <c r="W57" s="49">
        <v>92.3</v>
      </c>
      <c r="X57" s="49">
        <v>83.6</v>
      </c>
      <c r="Y57" s="49">
        <v>85.4</v>
      </c>
      <c r="Z57" s="49">
        <v>86.2</v>
      </c>
      <c r="AA57" s="49">
        <v>78.400000000000006</v>
      </c>
      <c r="AB57" s="151">
        <v>77.8</v>
      </c>
      <c r="AC57" s="167">
        <v>88.5</v>
      </c>
      <c r="AD57" s="118"/>
      <c r="AE57" s="118"/>
      <c r="AF57" s="118"/>
      <c r="AG57" s="32"/>
      <c r="AH57" s="39"/>
    </row>
    <row r="58" spans="2:34" ht="15.75">
      <c r="B58" s="80"/>
      <c r="C58" s="58" t="s">
        <v>66</v>
      </c>
      <c r="D58" s="121" t="s">
        <v>51</v>
      </c>
      <c r="E58" s="113" t="s">
        <v>51</v>
      </c>
      <c r="F58" s="113" t="s">
        <v>51</v>
      </c>
      <c r="G58" s="113" t="s">
        <v>51</v>
      </c>
      <c r="H58" s="113" t="s">
        <v>51</v>
      </c>
      <c r="I58" s="27">
        <v>100</v>
      </c>
      <c r="J58" s="112">
        <v>108.1</v>
      </c>
      <c r="K58" s="112">
        <v>110.4</v>
      </c>
      <c r="L58" s="112">
        <v>113.7</v>
      </c>
      <c r="M58" s="112">
        <v>123.3</v>
      </c>
      <c r="N58" s="112">
        <v>121.2</v>
      </c>
      <c r="O58" s="112">
        <v>114.7</v>
      </c>
      <c r="P58" s="112">
        <v>120.7</v>
      </c>
      <c r="Q58" s="112">
        <v>119</v>
      </c>
      <c r="R58" s="112">
        <v>132.4</v>
      </c>
      <c r="S58" s="112">
        <v>134.5</v>
      </c>
      <c r="T58" s="112">
        <v>134.1</v>
      </c>
      <c r="U58" s="112">
        <v>122.3</v>
      </c>
      <c r="V58" s="112">
        <v>131.4</v>
      </c>
      <c r="W58" s="112">
        <v>132.80000000000001</v>
      </c>
      <c r="X58" s="112">
        <v>120.3</v>
      </c>
      <c r="Y58" s="112">
        <v>122.8</v>
      </c>
      <c r="Z58" s="112">
        <v>123.9</v>
      </c>
      <c r="AA58" s="112">
        <v>112.6</v>
      </c>
      <c r="AB58" s="152">
        <v>111.7</v>
      </c>
      <c r="AC58" s="165">
        <v>127.1</v>
      </c>
      <c r="AD58" s="50"/>
      <c r="AE58" s="50"/>
      <c r="AF58" s="50"/>
      <c r="AG58" s="32"/>
      <c r="AH58" s="39"/>
    </row>
    <row r="59" spans="2:34" ht="15.75">
      <c r="B59" s="80"/>
      <c r="C59" s="58" t="s">
        <v>67</v>
      </c>
      <c r="D59" s="121" t="s">
        <v>51</v>
      </c>
      <c r="E59" s="113" t="s">
        <v>51</v>
      </c>
      <c r="F59" s="113" t="s">
        <v>51</v>
      </c>
      <c r="G59" s="113" t="s">
        <v>51</v>
      </c>
      <c r="H59" s="113" t="s">
        <v>51</v>
      </c>
      <c r="I59" s="113" t="s">
        <v>51</v>
      </c>
      <c r="J59" s="113" t="s">
        <v>51</v>
      </c>
      <c r="K59" s="113" t="s">
        <v>51</v>
      </c>
      <c r="L59" s="113" t="s">
        <v>51</v>
      </c>
      <c r="M59" s="113" t="s">
        <v>51</v>
      </c>
      <c r="N59" s="27">
        <v>100</v>
      </c>
      <c r="O59" s="27">
        <v>94.6</v>
      </c>
      <c r="P59" s="27">
        <v>99.5</v>
      </c>
      <c r="Q59" s="27">
        <v>98.1</v>
      </c>
      <c r="R59" s="27">
        <v>109.2</v>
      </c>
      <c r="S59" s="27">
        <v>110.9</v>
      </c>
      <c r="T59" s="27">
        <v>110.6</v>
      </c>
      <c r="U59" s="27">
        <v>100.9</v>
      </c>
      <c r="V59" s="27">
        <v>108.4</v>
      </c>
      <c r="W59" s="27">
        <v>109.6</v>
      </c>
      <c r="X59" s="27">
        <v>99.3</v>
      </c>
      <c r="Y59" s="27">
        <v>101.4</v>
      </c>
      <c r="Z59" s="27">
        <v>102.3</v>
      </c>
      <c r="AA59" s="27">
        <v>93</v>
      </c>
      <c r="AB59" s="89">
        <v>92.3</v>
      </c>
      <c r="AC59" s="166">
        <v>105</v>
      </c>
      <c r="AD59" s="50"/>
      <c r="AE59" s="50"/>
      <c r="AF59" s="50"/>
      <c r="AG59" s="32"/>
      <c r="AH59" s="39"/>
    </row>
    <row r="60" spans="2:34" ht="15.75">
      <c r="B60" s="80"/>
      <c r="C60" s="76" t="s">
        <v>61</v>
      </c>
      <c r="D60" s="121" t="s">
        <v>51</v>
      </c>
      <c r="E60" s="113" t="s">
        <v>51</v>
      </c>
      <c r="F60" s="113" t="s">
        <v>51</v>
      </c>
      <c r="G60" s="113" t="s">
        <v>51</v>
      </c>
      <c r="H60" s="113" t="s">
        <v>51</v>
      </c>
      <c r="I60" s="113" t="s">
        <v>51</v>
      </c>
      <c r="J60" s="113" t="s">
        <v>51</v>
      </c>
      <c r="K60" s="113" t="s">
        <v>51</v>
      </c>
      <c r="L60" s="113" t="s">
        <v>51</v>
      </c>
      <c r="M60" s="113" t="s">
        <v>51</v>
      </c>
      <c r="N60" s="113" t="s">
        <v>51</v>
      </c>
      <c r="O60" s="113" t="s">
        <v>51</v>
      </c>
      <c r="P60" s="113" t="s">
        <v>51</v>
      </c>
      <c r="Q60" s="113" t="s">
        <v>51</v>
      </c>
      <c r="R60" s="113" t="s">
        <v>51</v>
      </c>
      <c r="S60" s="27">
        <v>100</v>
      </c>
      <c r="T60" s="27">
        <v>99.7</v>
      </c>
      <c r="U60" s="27">
        <v>90.9</v>
      </c>
      <c r="V60" s="27">
        <v>97.6</v>
      </c>
      <c r="W60" s="27">
        <v>98.7</v>
      </c>
      <c r="X60" s="27">
        <v>89.4</v>
      </c>
      <c r="Y60" s="27">
        <v>91.3</v>
      </c>
      <c r="Z60" s="27">
        <v>92.1</v>
      </c>
      <c r="AA60" s="27">
        <v>83.7</v>
      </c>
      <c r="AB60" s="89">
        <v>83</v>
      </c>
      <c r="AC60" s="166">
        <v>94.5</v>
      </c>
      <c r="AD60" s="50"/>
      <c r="AE60" s="50"/>
      <c r="AF60" s="50"/>
      <c r="AG60" s="32"/>
      <c r="AH60" s="39"/>
    </row>
    <row r="61" spans="2:34" ht="15.75">
      <c r="B61" s="80"/>
      <c r="C61" s="76" t="s">
        <v>62</v>
      </c>
      <c r="D61" s="121" t="s">
        <v>51</v>
      </c>
      <c r="E61" s="113" t="s">
        <v>51</v>
      </c>
      <c r="F61" s="113" t="s">
        <v>51</v>
      </c>
      <c r="G61" s="113" t="s">
        <v>51</v>
      </c>
      <c r="H61" s="113" t="s">
        <v>51</v>
      </c>
      <c r="I61" s="113" t="s">
        <v>51</v>
      </c>
      <c r="J61" s="113" t="s">
        <v>51</v>
      </c>
      <c r="K61" s="113" t="s">
        <v>51</v>
      </c>
      <c r="L61" s="113" t="s">
        <v>51</v>
      </c>
      <c r="M61" s="113" t="s">
        <v>51</v>
      </c>
      <c r="N61" s="113" t="s">
        <v>51</v>
      </c>
      <c r="O61" s="113" t="s">
        <v>51</v>
      </c>
      <c r="P61" s="113" t="s">
        <v>51</v>
      </c>
      <c r="Q61" s="113" t="s">
        <v>51</v>
      </c>
      <c r="R61" s="113" t="s">
        <v>51</v>
      </c>
      <c r="S61" s="113" t="s">
        <v>51</v>
      </c>
      <c r="T61" s="113" t="s">
        <v>51</v>
      </c>
      <c r="U61" s="113" t="s">
        <v>51</v>
      </c>
      <c r="V61" s="113" t="s">
        <v>51</v>
      </c>
      <c r="W61" s="113" t="s">
        <v>51</v>
      </c>
      <c r="X61" s="27">
        <v>100</v>
      </c>
      <c r="Y61" s="89">
        <v>102.1</v>
      </c>
      <c r="Z61" s="89">
        <v>103</v>
      </c>
      <c r="AA61" s="89">
        <v>93.6</v>
      </c>
      <c r="AB61" s="89">
        <v>92.9</v>
      </c>
      <c r="AC61" s="166">
        <v>105.7</v>
      </c>
      <c r="AD61" s="115"/>
      <c r="AE61" s="115"/>
      <c r="AF61" s="115"/>
      <c r="AG61" s="19"/>
      <c r="AH61" s="115"/>
    </row>
    <row r="62" spans="2:34">
      <c r="B62" s="79" t="s">
        <v>16</v>
      </c>
      <c r="C62" s="58" t="s">
        <v>57</v>
      </c>
      <c r="D62" s="119" t="s">
        <v>51</v>
      </c>
      <c r="E62" s="49">
        <v>98.9</v>
      </c>
      <c r="F62" s="49">
        <v>99.3</v>
      </c>
      <c r="G62" s="49">
        <v>98.6</v>
      </c>
      <c r="H62" s="49">
        <v>103</v>
      </c>
      <c r="I62" s="49">
        <v>101.7</v>
      </c>
      <c r="J62" s="112">
        <v>98.6</v>
      </c>
      <c r="K62" s="112">
        <v>100.6</v>
      </c>
      <c r="L62" s="27">
        <v>108.6</v>
      </c>
      <c r="M62" s="27">
        <v>110.2</v>
      </c>
      <c r="N62" s="27">
        <v>104.2</v>
      </c>
      <c r="O62" s="27">
        <v>110.2</v>
      </c>
      <c r="P62" s="27">
        <v>110.9</v>
      </c>
      <c r="Q62" s="27">
        <v>105.6</v>
      </c>
      <c r="R62" s="27">
        <v>100.8</v>
      </c>
      <c r="S62" s="27">
        <v>108.8</v>
      </c>
      <c r="T62" s="27">
        <v>107.9</v>
      </c>
      <c r="U62" s="27">
        <v>102.4</v>
      </c>
      <c r="V62" s="37">
        <v>100.7</v>
      </c>
      <c r="W62" s="37">
        <v>104.7</v>
      </c>
      <c r="X62" s="40">
        <v>104.3</v>
      </c>
      <c r="Y62" s="107">
        <v>104.2</v>
      </c>
      <c r="Z62" s="107">
        <v>102.3</v>
      </c>
      <c r="AA62" s="107">
        <v>105.4</v>
      </c>
      <c r="AB62" s="107">
        <v>103</v>
      </c>
      <c r="AC62" s="163">
        <v>94.7</v>
      </c>
      <c r="AD62" s="39"/>
      <c r="AE62" s="39"/>
      <c r="AF62" s="39"/>
      <c r="AG62" s="32"/>
      <c r="AH62" s="39"/>
    </row>
    <row r="63" spans="2:34">
      <c r="B63" s="59"/>
      <c r="C63" s="58" t="s">
        <v>58</v>
      </c>
      <c r="D63" s="122">
        <v>100</v>
      </c>
      <c r="E63" s="49">
        <v>98.9</v>
      </c>
      <c r="F63" s="49">
        <v>98.2</v>
      </c>
      <c r="G63" s="49">
        <v>96.8</v>
      </c>
      <c r="H63" s="49">
        <v>99.7</v>
      </c>
      <c r="I63" s="49">
        <v>101.4</v>
      </c>
      <c r="J63" s="49">
        <v>100</v>
      </c>
      <c r="K63" s="49">
        <v>100.6</v>
      </c>
      <c r="L63" s="49">
        <v>109.3</v>
      </c>
      <c r="M63" s="49">
        <v>120.4</v>
      </c>
      <c r="N63" s="49">
        <v>125.5</v>
      </c>
      <c r="O63" s="49">
        <v>138.30000000000001</v>
      </c>
      <c r="P63" s="49">
        <v>153.4</v>
      </c>
      <c r="Q63" s="49">
        <v>162</v>
      </c>
      <c r="R63" s="49">
        <v>163.30000000000001</v>
      </c>
      <c r="S63" s="49">
        <v>177.7</v>
      </c>
      <c r="T63" s="49">
        <v>191.7</v>
      </c>
      <c r="U63" s="49">
        <v>196.3</v>
      </c>
      <c r="V63" s="49">
        <v>197.7</v>
      </c>
      <c r="W63" s="49">
        <v>207</v>
      </c>
      <c r="X63" s="49">
        <v>215.9</v>
      </c>
      <c r="Y63" s="49">
        <v>225</v>
      </c>
      <c r="Z63" s="49">
        <v>230.2</v>
      </c>
      <c r="AA63" s="49">
        <v>242.6</v>
      </c>
      <c r="AB63" s="151">
        <v>249.9</v>
      </c>
      <c r="AC63" s="164">
        <v>236.7</v>
      </c>
      <c r="AD63" s="118"/>
      <c r="AE63" s="118"/>
      <c r="AF63" s="118"/>
      <c r="AG63" s="32"/>
      <c r="AH63" s="39"/>
    </row>
    <row r="64" spans="2:34" ht="15.75">
      <c r="B64" s="59"/>
      <c r="C64" s="58" t="s">
        <v>66</v>
      </c>
      <c r="D64" s="121" t="s">
        <v>51</v>
      </c>
      <c r="E64" s="113" t="s">
        <v>51</v>
      </c>
      <c r="F64" s="113" t="s">
        <v>51</v>
      </c>
      <c r="G64" s="113" t="s">
        <v>51</v>
      </c>
      <c r="H64" s="113" t="s">
        <v>51</v>
      </c>
      <c r="I64" s="27">
        <v>100</v>
      </c>
      <c r="J64" s="112">
        <v>98.6</v>
      </c>
      <c r="K64" s="112">
        <v>99.2</v>
      </c>
      <c r="L64" s="112">
        <v>107.7</v>
      </c>
      <c r="M64" s="112">
        <v>118.7</v>
      </c>
      <c r="N64" s="112">
        <v>123.7</v>
      </c>
      <c r="O64" s="112">
        <v>136.30000000000001</v>
      </c>
      <c r="P64" s="112">
        <v>151.19999999999999</v>
      </c>
      <c r="Q64" s="112">
        <v>159.69999999999999</v>
      </c>
      <c r="R64" s="112">
        <v>161</v>
      </c>
      <c r="S64" s="112">
        <v>175.2</v>
      </c>
      <c r="T64" s="112">
        <v>189</v>
      </c>
      <c r="U64" s="112">
        <v>193.5</v>
      </c>
      <c r="V64" s="112">
        <v>194.9</v>
      </c>
      <c r="W64" s="112">
        <v>204.1</v>
      </c>
      <c r="X64" s="112">
        <v>212.9</v>
      </c>
      <c r="Y64" s="112">
        <v>221.8</v>
      </c>
      <c r="Z64" s="112">
        <v>226.9</v>
      </c>
      <c r="AA64" s="112">
        <v>239.2</v>
      </c>
      <c r="AB64" s="152">
        <v>246.4</v>
      </c>
      <c r="AC64" s="165">
        <v>233.3</v>
      </c>
      <c r="AD64" s="50"/>
      <c r="AE64" s="50"/>
      <c r="AF64" s="50"/>
      <c r="AG64" s="32"/>
      <c r="AH64" s="39"/>
    </row>
    <row r="65" spans="2:34" ht="15.75">
      <c r="B65" s="59"/>
      <c r="C65" s="58" t="s">
        <v>67</v>
      </c>
      <c r="D65" s="121" t="s">
        <v>51</v>
      </c>
      <c r="E65" s="113" t="s">
        <v>51</v>
      </c>
      <c r="F65" s="113" t="s">
        <v>51</v>
      </c>
      <c r="G65" s="113" t="s">
        <v>51</v>
      </c>
      <c r="H65" s="113" t="s">
        <v>51</v>
      </c>
      <c r="I65" s="113" t="s">
        <v>51</v>
      </c>
      <c r="J65" s="113" t="s">
        <v>51</v>
      </c>
      <c r="K65" s="113" t="s">
        <v>51</v>
      </c>
      <c r="L65" s="113" t="s">
        <v>51</v>
      </c>
      <c r="M65" s="113" t="s">
        <v>51</v>
      </c>
      <c r="N65" s="27">
        <v>100</v>
      </c>
      <c r="O65" s="27">
        <v>110.2</v>
      </c>
      <c r="P65" s="27">
        <v>122.2</v>
      </c>
      <c r="Q65" s="27">
        <v>129</v>
      </c>
      <c r="R65" s="27">
        <v>130</v>
      </c>
      <c r="S65" s="27">
        <v>141.4</v>
      </c>
      <c r="T65" s="27">
        <v>152.6</v>
      </c>
      <c r="U65" s="27">
        <v>156.30000000000001</v>
      </c>
      <c r="V65" s="27">
        <v>157.4</v>
      </c>
      <c r="W65" s="27">
        <v>164.8</v>
      </c>
      <c r="X65" s="27">
        <v>171.9</v>
      </c>
      <c r="Y65" s="27">
        <v>179.1</v>
      </c>
      <c r="Z65" s="27">
        <v>183.2</v>
      </c>
      <c r="AA65" s="27">
        <v>193.1</v>
      </c>
      <c r="AB65" s="89">
        <v>198.9</v>
      </c>
      <c r="AC65" s="166">
        <v>188.4</v>
      </c>
      <c r="AD65" s="50"/>
      <c r="AE65" s="50"/>
      <c r="AF65" s="50"/>
      <c r="AG65" s="32"/>
      <c r="AH65" s="39"/>
    </row>
    <row r="66" spans="2:34" ht="15.75">
      <c r="B66" s="59"/>
      <c r="C66" s="76" t="s">
        <v>61</v>
      </c>
      <c r="D66" s="121" t="s">
        <v>51</v>
      </c>
      <c r="E66" s="113" t="s">
        <v>51</v>
      </c>
      <c r="F66" s="113" t="s">
        <v>51</v>
      </c>
      <c r="G66" s="113" t="s">
        <v>51</v>
      </c>
      <c r="H66" s="113" t="s">
        <v>51</v>
      </c>
      <c r="I66" s="113" t="s">
        <v>51</v>
      </c>
      <c r="J66" s="113" t="s">
        <v>51</v>
      </c>
      <c r="K66" s="113" t="s">
        <v>51</v>
      </c>
      <c r="L66" s="113" t="s">
        <v>51</v>
      </c>
      <c r="M66" s="113" t="s">
        <v>51</v>
      </c>
      <c r="N66" s="113" t="s">
        <v>51</v>
      </c>
      <c r="O66" s="113" t="s">
        <v>51</v>
      </c>
      <c r="P66" s="113" t="s">
        <v>51</v>
      </c>
      <c r="Q66" s="113" t="s">
        <v>51</v>
      </c>
      <c r="R66" s="113" t="s">
        <v>51</v>
      </c>
      <c r="S66" s="27">
        <v>100</v>
      </c>
      <c r="T66" s="27">
        <v>107.9</v>
      </c>
      <c r="U66" s="27">
        <v>110.5</v>
      </c>
      <c r="V66" s="27">
        <v>111.3</v>
      </c>
      <c r="W66" s="27">
        <v>116.5</v>
      </c>
      <c r="X66" s="27">
        <v>121.5</v>
      </c>
      <c r="Y66" s="27">
        <v>126.6</v>
      </c>
      <c r="Z66" s="27">
        <v>129.5</v>
      </c>
      <c r="AA66" s="27">
        <v>136.5</v>
      </c>
      <c r="AB66" s="89">
        <v>140.6</v>
      </c>
      <c r="AC66" s="166">
        <v>133.1</v>
      </c>
      <c r="AD66" s="50"/>
      <c r="AE66" s="50"/>
      <c r="AF66" s="50"/>
      <c r="AG66" s="32"/>
      <c r="AH66" s="39"/>
    </row>
    <row r="67" spans="2:34" ht="15.75">
      <c r="B67" s="59"/>
      <c r="C67" s="76" t="s">
        <v>62</v>
      </c>
      <c r="D67" s="121" t="s">
        <v>51</v>
      </c>
      <c r="E67" s="113" t="s">
        <v>51</v>
      </c>
      <c r="F67" s="113" t="s">
        <v>51</v>
      </c>
      <c r="G67" s="113" t="s">
        <v>51</v>
      </c>
      <c r="H67" s="113" t="s">
        <v>51</v>
      </c>
      <c r="I67" s="113" t="s">
        <v>51</v>
      </c>
      <c r="J67" s="113" t="s">
        <v>51</v>
      </c>
      <c r="K67" s="113" t="s">
        <v>51</v>
      </c>
      <c r="L67" s="113" t="s">
        <v>51</v>
      </c>
      <c r="M67" s="113" t="s">
        <v>51</v>
      </c>
      <c r="N67" s="113" t="s">
        <v>51</v>
      </c>
      <c r="O67" s="113" t="s">
        <v>51</v>
      </c>
      <c r="P67" s="113" t="s">
        <v>51</v>
      </c>
      <c r="Q67" s="113" t="s">
        <v>51</v>
      </c>
      <c r="R67" s="113" t="s">
        <v>51</v>
      </c>
      <c r="S67" s="113" t="s">
        <v>51</v>
      </c>
      <c r="T67" s="113" t="s">
        <v>51</v>
      </c>
      <c r="U67" s="113" t="s">
        <v>51</v>
      </c>
      <c r="V67" s="113" t="s">
        <v>51</v>
      </c>
      <c r="W67" s="113" t="s">
        <v>51</v>
      </c>
      <c r="X67" s="27">
        <v>100</v>
      </c>
      <c r="Y67" s="89">
        <v>104.2</v>
      </c>
      <c r="Z67" s="89">
        <v>106.6</v>
      </c>
      <c r="AA67" s="89">
        <v>112.4</v>
      </c>
      <c r="AB67" s="89">
        <v>115.8</v>
      </c>
      <c r="AC67" s="166">
        <v>109.7</v>
      </c>
      <c r="AD67" s="115"/>
      <c r="AE67" s="115"/>
      <c r="AF67" s="115"/>
      <c r="AG67" s="19"/>
      <c r="AH67" s="115"/>
    </row>
    <row r="68" spans="2:34">
      <c r="B68" s="81" t="s">
        <v>17</v>
      </c>
      <c r="C68" s="58" t="s">
        <v>57</v>
      </c>
      <c r="D68" s="119" t="s">
        <v>51</v>
      </c>
      <c r="E68" s="49">
        <v>96.9</v>
      </c>
      <c r="F68" s="49">
        <v>100.6</v>
      </c>
      <c r="G68" s="49">
        <v>86.5</v>
      </c>
      <c r="H68" s="49">
        <v>95.7</v>
      </c>
      <c r="I68" s="49">
        <v>105.9</v>
      </c>
      <c r="J68" s="112">
        <v>92.6</v>
      </c>
      <c r="K68" s="112">
        <v>94.4</v>
      </c>
      <c r="L68" s="27">
        <v>97.1</v>
      </c>
      <c r="M68" s="27">
        <v>96.4</v>
      </c>
      <c r="N68" s="27">
        <v>98</v>
      </c>
      <c r="O68" s="27">
        <v>91.6</v>
      </c>
      <c r="P68" s="27">
        <v>101.4</v>
      </c>
      <c r="Q68" s="27">
        <v>103.4</v>
      </c>
      <c r="R68" s="27">
        <v>84.9</v>
      </c>
      <c r="S68" s="27">
        <v>96.6</v>
      </c>
      <c r="T68" s="27">
        <v>99</v>
      </c>
      <c r="U68" s="27">
        <v>101.6</v>
      </c>
      <c r="V68" s="37">
        <v>103.1</v>
      </c>
      <c r="W68" s="37">
        <v>93</v>
      </c>
      <c r="X68" s="40">
        <v>107.4</v>
      </c>
      <c r="Y68" s="107">
        <v>97.3</v>
      </c>
      <c r="Z68" s="107">
        <v>93.2</v>
      </c>
      <c r="AA68" s="107">
        <v>97.1</v>
      </c>
      <c r="AB68" s="107">
        <v>98.1</v>
      </c>
      <c r="AC68" s="163">
        <v>86.2</v>
      </c>
      <c r="AD68" s="39"/>
      <c r="AE68" s="39"/>
      <c r="AF68" s="39"/>
      <c r="AG68" s="32"/>
      <c r="AH68" s="39"/>
    </row>
    <row r="69" spans="2:34">
      <c r="B69" s="81"/>
      <c r="C69" s="58" t="s">
        <v>58</v>
      </c>
      <c r="D69" s="122">
        <v>100</v>
      </c>
      <c r="E69" s="49">
        <v>96.9</v>
      </c>
      <c r="F69" s="49">
        <v>97.5</v>
      </c>
      <c r="G69" s="49">
        <v>84.3</v>
      </c>
      <c r="H69" s="49">
        <v>80.7</v>
      </c>
      <c r="I69" s="49">
        <v>85.5</v>
      </c>
      <c r="J69" s="49">
        <v>79.2</v>
      </c>
      <c r="K69" s="49">
        <v>74.8</v>
      </c>
      <c r="L69" s="49">
        <v>72.599999999999994</v>
      </c>
      <c r="M69" s="49">
        <v>70</v>
      </c>
      <c r="N69" s="49">
        <v>68.599999999999994</v>
      </c>
      <c r="O69" s="49">
        <v>62.8</v>
      </c>
      <c r="P69" s="49">
        <v>63.7</v>
      </c>
      <c r="Q69" s="49">
        <v>65.900000000000006</v>
      </c>
      <c r="R69" s="49">
        <v>55.9</v>
      </c>
      <c r="S69" s="49">
        <v>54</v>
      </c>
      <c r="T69" s="49">
        <v>53.5</v>
      </c>
      <c r="U69" s="49">
        <v>54.4</v>
      </c>
      <c r="V69" s="49">
        <v>56.1</v>
      </c>
      <c r="W69" s="49">
        <v>52.2</v>
      </c>
      <c r="X69" s="49">
        <v>56.1</v>
      </c>
      <c r="Y69" s="49">
        <v>54.6</v>
      </c>
      <c r="Z69" s="49">
        <v>50.9</v>
      </c>
      <c r="AA69" s="49">
        <v>49.4</v>
      </c>
      <c r="AB69" s="151">
        <v>48.5</v>
      </c>
      <c r="AC69" s="167">
        <v>41.8</v>
      </c>
      <c r="AD69" s="118"/>
      <c r="AE69" s="118"/>
      <c r="AF69" s="118"/>
      <c r="AG69" s="32"/>
      <c r="AH69" s="39"/>
    </row>
    <row r="70" spans="2:34" ht="15.75">
      <c r="B70" s="81"/>
      <c r="C70" s="58" t="s">
        <v>66</v>
      </c>
      <c r="D70" s="121" t="s">
        <v>51</v>
      </c>
      <c r="E70" s="113" t="s">
        <v>51</v>
      </c>
      <c r="F70" s="113" t="s">
        <v>51</v>
      </c>
      <c r="G70" s="113" t="s">
        <v>51</v>
      </c>
      <c r="H70" s="113" t="s">
        <v>51</v>
      </c>
      <c r="I70" s="27">
        <v>100</v>
      </c>
      <c r="J70" s="112">
        <v>92.6</v>
      </c>
      <c r="K70" s="112">
        <v>87.4</v>
      </c>
      <c r="L70" s="112">
        <v>84.9</v>
      </c>
      <c r="M70" s="112">
        <v>81.8</v>
      </c>
      <c r="N70" s="112">
        <v>80.2</v>
      </c>
      <c r="O70" s="112">
        <v>73.5</v>
      </c>
      <c r="P70" s="112">
        <v>74.5</v>
      </c>
      <c r="Q70" s="112">
        <v>77</v>
      </c>
      <c r="R70" s="112">
        <v>65.400000000000006</v>
      </c>
      <c r="S70" s="112">
        <v>63.2</v>
      </c>
      <c r="T70" s="112">
        <v>62.6</v>
      </c>
      <c r="U70" s="112">
        <v>63.6</v>
      </c>
      <c r="V70" s="112">
        <v>65.599999999999994</v>
      </c>
      <c r="W70" s="112">
        <v>61</v>
      </c>
      <c r="X70" s="112">
        <v>65.5</v>
      </c>
      <c r="Y70" s="112">
        <v>63.7</v>
      </c>
      <c r="Z70" s="112">
        <v>59.4</v>
      </c>
      <c r="AA70" s="112">
        <v>57.7</v>
      </c>
      <c r="AB70" s="152">
        <v>56.6</v>
      </c>
      <c r="AC70" s="165">
        <v>48.8</v>
      </c>
      <c r="AD70" s="50"/>
      <c r="AE70" s="50"/>
      <c r="AF70" s="50"/>
      <c r="AG70" s="32"/>
      <c r="AH70" s="39"/>
    </row>
    <row r="71" spans="2:34" ht="15.75">
      <c r="B71" s="81"/>
      <c r="C71" s="58" t="s">
        <v>67</v>
      </c>
      <c r="D71" s="121" t="s">
        <v>51</v>
      </c>
      <c r="E71" s="113" t="s">
        <v>51</v>
      </c>
      <c r="F71" s="113" t="s">
        <v>51</v>
      </c>
      <c r="G71" s="113" t="s">
        <v>51</v>
      </c>
      <c r="H71" s="113" t="s">
        <v>51</v>
      </c>
      <c r="I71" s="113" t="s">
        <v>51</v>
      </c>
      <c r="J71" s="113" t="s">
        <v>51</v>
      </c>
      <c r="K71" s="113" t="s">
        <v>51</v>
      </c>
      <c r="L71" s="113" t="s">
        <v>51</v>
      </c>
      <c r="M71" s="113" t="s">
        <v>51</v>
      </c>
      <c r="N71" s="27">
        <v>100</v>
      </c>
      <c r="O71" s="27">
        <v>91.6</v>
      </c>
      <c r="P71" s="27">
        <v>92.9</v>
      </c>
      <c r="Q71" s="27">
        <v>96.1</v>
      </c>
      <c r="R71" s="27">
        <v>81.599999999999994</v>
      </c>
      <c r="S71" s="27">
        <v>78.8</v>
      </c>
      <c r="T71" s="27">
        <v>78</v>
      </c>
      <c r="U71" s="27">
        <v>79.2</v>
      </c>
      <c r="V71" s="27">
        <v>81.7</v>
      </c>
      <c r="W71" s="27">
        <v>76</v>
      </c>
      <c r="X71" s="27">
        <v>81.599999999999994</v>
      </c>
      <c r="Y71" s="27">
        <v>79.400000000000006</v>
      </c>
      <c r="Z71" s="27">
        <v>74</v>
      </c>
      <c r="AA71" s="27">
        <v>71.900000000000006</v>
      </c>
      <c r="AB71" s="89">
        <v>70.5</v>
      </c>
      <c r="AC71" s="166">
        <v>60.8</v>
      </c>
      <c r="AD71" s="50"/>
      <c r="AE71" s="50"/>
      <c r="AF71" s="50"/>
      <c r="AG71" s="32"/>
      <c r="AH71" s="39"/>
    </row>
    <row r="72" spans="2:34" ht="15.75">
      <c r="B72" s="81"/>
      <c r="C72" s="76" t="s">
        <v>61</v>
      </c>
      <c r="D72" s="121" t="s">
        <v>51</v>
      </c>
      <c r="E72" s="113" t="s">
        <v>51</v>
      </c>
      <c r="F72" s="113" t="s">
        <v>51</v>
      </c>
      <c r="G72" s="113" t="s">
        <v>51</v>
      </c>
      <c r="H72" s="113" t="s">
        <v>51</v>
      </c>
      <c r="I72" s="113" t="s">
        <v>51</v>
      </c>
      <c r="J72" s="113" t="s">
        <v>51</v>
      </c>
      <c r="K72" s="113" t="s">
        <v>51</v>
      </c>
      <c r="L72" s="113" t="s">
        <v>51</v>
      </c>
      <c r="M72" s="113" t="s">
        <v>51</v>
      </c>
      <c r="N72" s="113" t="s">
        <v>51</v>
      </c>
      <c r="O72" s="113" t="s">
        <v>51</v>
      </c>
      <c r="P72" s="113" t="s">
        <v>51</v>
      </c>
      <c r="Q72" s="113" t="s">
        <v>51</v>
      </c>
      <c r="R72" s="113" t="s">
        <v>51</v>
      </c>
      <c r="S72" s="27">
        <v>100</v>
      </c>
      <c r="T72" s="27">
        <v>99</v>
      </c>
      <c r="U72" s="27">
        <v>100.6</v>
      </c>
      <c r="V72" s="27">
        <v>103.7</v>
      </c>
      <c r="W72" s="27">
        <v>96.4</v>
      </c>
      <c r="X72" s="27">
        <v>103.5</v>
      </c>
      <c r="Y72" s="27">
        <v>100.7</v>
      </c>
      <c r="Z72" s="27">
        <v>93.9</v>
      </c>
      <c r="AA72" s="27">
        <v>91.2</v>
      </c>
      <c r="AB72" s="89">
        <v>89.5</v>
      </c>
      <c r="AC72" s="166">
        <v>77.099999999999994</v>
      </c>
      <c r="AD72" s="50"/>
      <c r="AE72" s="50"/>
      <c r="AF72" s="50"/>
      <c r="AG72" s="32"/>
      <c r="AH72" s="39"/>
    </row>
    <row r="73" spans="2:34" ht="15.75">
      <c r="B73" s="81"/>
      <c r="C73" s="76" t="s">
        <v>62</v>
      </c>
      <c r="D73" s="121" t="s">
        <v>51</v>
      </c>
      <c r="E73" s="113" t="s">
        <v>51</v>
      </c>
      <c r="F73" s="113" t="s">
        <v>51</v>
      </c>
      <c r="G73" s="113" t="s">
        <v>51</v>
      </c>
      <c r="H73" s="113" t="s">
        <v>51</v>
      </c>
      <c r="I73" s="113" t="s">
        <v>51</v>
      </c>
      <c r="J73" s="113" t="s">
        <v>51</v>
      </c>
      <c r="K73" s="113" t="s">
        <v>51</v>
      </c>
      <c r="L73" s="113" t="s">
        <v>51</v>
      </c>
      <c r="M73" s="113" t="s">
        <v>51</v>
      </c>
      <c r="N73" s="113" t="s">
        <v>51</v>
      </c>
      <c r="O73" s="113" t="s">
        <v>51</v>
      </c>
      <c r="P73" s="113" t="s">
        <v>51</v>
      </c>
      <c r="Q73" s="113" t="s">
        <v>51</v>
      </c>
      <c r="R73" s="113" t="s">
        <v>51</v>
      </c>
      <c r="S73" s="113" t="s">
        <v>51</v>
      </c>
      <c r="T73" s="113" t="s">
        <v>51</v>
      </c>
      <c r="U73" s="113" t="s">
        <v>51</v>
      </c>
      <c r="V73" s="113" t="s">
        <v>51</v>
      </c>
      <c r="W73" s="113" t="s">
        <v>51</v>
      </c>
      <c r="X73" s="27">
        <v>100</v>
      </c>
      <c r="Y73" s="89">
        <v>97.3</v>
      </c>
      <c r="Z73" s="89">
        <v>90.7</v>
      </c>
      <c r="AA73" s="89">
        <v>88.1</v>
      </c>
      <c r="AB73" s="89">
        <v>86.4</v>
      </c>
      <c r="AC73" s="166">
        <v>74.5</v>
      </c>
      <c r="AD73" s="115"/>
      <c r="AE73" s="115"/>
      <c r="AF73" s="115"/>
      <c r="AG73" s="19"/>
      <c r="AH73" s="115"/>
    </row>
    <row r="74" spans="2:34">
      <c r="B74" s="81" t="s">
        <v>18</v>
      </c>
      <c r="C74" s="58" t="s">
        <v>57</v>
      </c>
      <c r="D74" s="119" t="s">
        <v>51</v>
      </c>
      <c r="E74" s="49">
        <v>98.9</v>
      </c>
      <c r="F74" s="49">
        <v>99.4</v>
      </c>
      <c r="G74" s="49">
        <v>100.2</v>
      </c>
      <c r="H74" s="49">
        <v>102.7</v>
      </c>
      <c r="I74" s="49">
        <v>100.1</v>
      </c>
      <c r="J74" s="114">
        <v>98.8</v>
      </c>
      <c r="K74" s="27">
        <v>102.5</v>
      </c>
      <c r="L74" s="27">
        <v>112</v>
      </c>
      <c r="M74" s="27">
        <v>113</v>
      </c>
      <c r="N74" s="27">
        <v>104.8</v>
      </c>
      <c r="O74" s="27">
        <v>116.5</v>
      </c>
      <c r="P74" s="27">
        <v>114.1</v>
      </c>
      <c r="Q74" s="27">
        <v>108.4</v>
      </c>
      <c r="R74" s="27">
        <v>101.8</v>
      </c>
      <c r="S74" s="27">
        <v>108.4</v>
      </c>
      <c r="T74" s="27">
        <v>107.9</v>
      </c>
      <c r="U74" s="27">
        <v>102.6</v>
      </c>
      <c r="V74" s="37">
        <v>100.2</v>
      </c>
      <c r="W74" s="37">
        <v>108.3</v>
      </c>
      <c r="X74" s="40">
        <v>107.8</v>
      </c>
      <c r="Y74" s="107">
        <v>104.9</v>
      </c>
      <c r="Z74" s="107">
        <v>102.1</v>
      </c>
      <c r="AA74" s="107">
        <v>106.6</v>
      </c>
      <c r="AB74" s="107">
        <v>103.9</v>
      </c>
      <c r="AC74" s="163">
        <v>92.8</v>
      </c>
      <c r="AD74" s="39"/>
      <c r="AE74" s="39"/>
      <c r="AF74" s="39"/>
      <c r="AG74" s="32"/>
      <c r="AH74" s="39"/>
    </row>
    <row r="75" spans="2:34">
      <c r="B75" s="81"/>
      <c r="C75" s="58" t="s">
        <v>58</v>
      </c>
      <c r="D75" s="122">
        <v>100</v>
      </c>
      <c r="E75" s="49">
        <v>98.9</v>
      </c>
      <c r="F75" s="49">
        <v>98.3</v>
      </c>
      <c r="G75" s="49">
        <v>98.5</v>
      </c>
      <c r="H75" s="49">
        <v>101.2</v>
      </c>
      <c r="I75" s="49">
        <v>101.3</v>
      </c>
      <c r="J75" s="49">
        <v>100.1</v>
      </c>
      <c r="K75" s="49">
        <v>102.6</v>
      </c>
      <c r="L75" s="49">
        <v>114.9</v>
      </c>
      <c r="M75" s="49">
        <v>129.80000000000001</v>
      </c>
      <c r="N75" s="49">
        <v>136</v>
      </c>
      <c r="O75" s="49">
        <v>158.4</v>
      </c>
      <c r="P75" s="49">
        <v>180.7</v>
      </c>
      <c r="Q75" s="49">
        <v>195.9</v>
      </c>
      <c r="R75" s="49">
        <v>199.4</v>
      </c>
      <c r="S75" s="49">
        <v>216.1</v>
      </c>
      <c r="T75" s="49">
        <v>233.2</v>
      </c>
      <c r="U75" s="49">
        <v>239.3</v>
      </c>
      <c r="V75" s="49">
        <v>239.8</v>
      </c>
      <c r="W75" s="49">
        <v>259.7</v>
      </c>
      <c r="X75" s="49">
        <v>280</v>
      </c>
      <c r="Y75" s="49">
        <v>293.7</v>
      </c>
      <c r="Z75" s="49">
        <v>299.89999999999998</v>
      </c>
      <c r="AA75" s="49">
        <v>319.7</v>
      </c>
      <c r="AB75" s="151">
        <v>332.2</v>
      </c>
      <c r="AC75" s="167">
        <v>308.3</v>
      </c>
      <c r="AD75" s="118"/>
      <c r="AE75" s="118"/>
      <c r="AF75" s="118"/>
      <c r="AG75" s="32"/>
      <c r="AH75" s="39"/>
    </row>
    <row r="76" spans="2:34" ht="15.75">
      <c r="B76" s="81"/>
      <c r="C76" s="58" t="s">
        <v>66</v>
      </c>
      <c r="D76" s="121" t="s">
        <v>51</v>
      </c>
      <c r="E76" s="113" t="s">
        <v>51</v>
      </c>
      <c r="F76" s="113" t="s">
        <v>51</v>
      </c>
      <c r="G76" s="113" t="s">
        <v>51</v>
      </c>
      <c r="H76" s="113" t="s">
        <v>51</v>
      </c>
      <c r="I76" s="27">
        <v>100</v>
      </c>
      <c r="J76" s="112">
        <v>98.8</v>
      </c>
      <c r="K76" s="112">
        <v>101.3</v>
      </c>
      <c r="L76" s="112">
        <v>113.5</v>
      </c>
      <c r="M76" s="112">
        <v>128.30000000000001</v>
      </c>
      <c r="N76" s="112">
        <v>134.5</v>
      </c>
      <c r="O76" s="112">
        <v>156.69999999999999</v>
      </c>
      <c r="P76" s="112">
        <v>178.8</v>
      </c>
      <c r="Q76" s="112">
        <v>193.8</v>
      </c>
      <c r="R76" s="112">
        <v>197.3</v>
      </c>
      <c r="S76" s="112">
        <v>213.9</v>
      </c>
      <c r="T76" s="112">
        <v>230.8</v>
      </c>
      <c r="U76" s="112">
        <v>236.8</v>
      </c>
      <c r="V76" s="112">
        <v>237.3</v>
      </c>
      <c r="W76" s="112">
        <v>257</v>
      </c>
      <c r="X76" s="112">
        <v>277</v>
      </c>
      <c r="Y76" s="112">
        <v>290.60000000000002</v>
      </c>
      <c r="Z76" s="112">
        <v>296.7</v>
      </c>
      <c r="AA76" s="112">
        <v>316.3</v>
      </c>
      <c r="AB76" s="152">
        <v>328.6</v>
      </c>
      <c r="AC76" s="165">
        <v>304.89999999999998</v>
      </c>
      <c r="AD76" s="50"/>
      <c r="AE76" s="50"/>
      <c r="AF76" s="50"/>
      <c r="AG76" s="32"/>
      <c r="AH76" s="39"/>
    </row>
    <row r="77" spans="2:34" ht="15.75">
      <c r="B77" s="81"/>
      <c r="C77" s="58" t="s">
        <v>67</v>
      </c>
      <c r="D77" s="121" t="s">
        <v>51</v>
      </c>
      <c r="E77" s="113" t="s">
        <v>51</v>
      </c>
      <c r="F77" s="113" t="s">
        <v>51</v>
      </c>
      <c r="G77" s="113" t="s">
        <v>51</v>
      </c>
      <c r="H77" s="113" t="s">
        <v>51</v>
      </c>
      <c r="I77" s="113" t="s">
        <v>51</v>
      </c>
      <c r="J77" s="113" t="s">
        <v>51</v>
      </c>
      <c r="K77" s="113" t="s">
        <v>51</v>
      </c>
      <c r="L77" s="113" t="s">
        <v>51</v>
      </c>
      <c r="M77" s="113" t="s">
        <v>51</v>
      </c>
      <c r="N77" s="27">
        <v>100</v>
      </c>
      <c r="O77" s="27">
        <v>116.5</v>
      </c>
      <c r="P77" s="27">
        <v>132.9</v>
      </c>
      <c r="Q77" s="27">
        <v>144.1</v>
      </c>
      <c r="R77" s="27">
        <v>146.69999999999999</v>
      </c>
      <c r="S77" s="27">
        <v>159</v>
      </c>
      <c r="T77" s="27">
        <v>171.6</v>
      </c>
      <c r="U77" s="27">
        <v>176.1</v>
      </c>
      <c r="V77" s="27">
        <v>176.5</v>
      </c>
      <c r="W77" s="27">
        <v>191.1</v>
      </c>
      <c r="X77" s="27">
        <v>206</v>
      </c>
      <c r="Y77" s="27">
        <v>216.1</v>
      </c>
      <c r="Z77" s="27">
        <v>220.6</v>
      </c>
      <c r="AA77" s="27">
        <v>235.2</v>
      </c>
      <c r="AB77" s="89">
        <v>244.4</v>
      </c>
      <c r="AC77" s="166">
        <v>226.8</v>
      </c>
      <c r="AD77" s="50"/>
      <c r="AE77" s="50"/>
      <c r="AF77" s="50"/>
      <c r="AG77" s="32"/>
      <c r="AH77" s="39"/>
    </row>
    <row r="78" spans="2:34" ht="15.75">
      <c r="B78" s="81"/>
      <c r="C78" s="76" t="s">
        <v>61</v>
      </c>
      <c r="D78" s="121" t="s">
        <v>51</v>
      </c>
      <c r="E78" s="113" t="s">
        <v>51</v>
      </c>
      <c r="F78" s="113" t="s">
        <v>51</v>
      </c>
      <c r="G78" s="113" t="s">
        <v>51</v>
      </c>
      <c r="H78" s="113" t="s">
        <v>51</v>
      </c>
      <c r="I78" s="113" t="s">
        <v>51</v>
      </c>
      <c r="J78" s="113" t="s">
        <v>51</v>
      </c>
      <c r="K78" s="113" t="s">
        <v>51</v>
      </c>
      <c r="L78" s="113" t="s">
        <v>51</v>
      </c>
      <c r="M78" s="113" t="s">
        <v>51</v>
      </c>
      <c r="N78" s="113" t="s">
        <v>51</v>
      </c>
      <c r="O78" s="113" t="s">
        <v>51</v>
      </c>
      <c r="P78" s="113" t="s">
        <v>51</v>
      </c>
      <c r="Q78" s="113" t="s">
        <v>51</v>
      </c>
      <c r="R78" s="113" t="s">
        <v>51</v>
      </c>
      <c r="S78" s="27">
        <v>100</v>
      </c>
      <c r="T78" s="27">
        <v>107.9</v>
      </c>
      <c r="U78" s="27">
        <v>110.7</v>
      </c>
      <c r="V78" s="27">
        <v>110.9</v>
      </c>
      <c r="W78" s="27">
        <v>120.1</v>
      </c>
      <c r="X78" s="27">
        <v>129.5</v>
      </c>
      <c r="Y78" s="27">
        <v>135.80000000000001</v>
      </c>
      <c r="Z78" s="27">
        <v>138.69999999999999</v>
      </c>
      <c r="AA78" s="27">
        <v>147.9</v>
      </c>
      <c r="AB78" s="89">
        <v>153.69999999999999</v>
      </c>
      <c r="AC78" s="166">
        <v>142.6</v>
      </c>
      <c r="AD78" s="50"/>
      <c r="AE78" s="50"/>
      <c r="AF78" s="50"/>
      <c r="AG78" s="32"/>
      <c r="AH78" s="39"/>
    </row>
    <row r="79" spans="2:34" ht="15.75">
      <c r="B79" s="81"/>
      <c r="C79" s="76" t="s">
        <v>62</v>
      </c>
      <c r="D79" s="121" t="s">
        <v>51</v>
      </c>
      <c r="E79" s="113" t="s">
        <v>51</v>
      </c>
      <c r="F79" s="113" t="s">
        <v>51</v>
      </c>
      <c r="G79" s="113" t="s">
        <v>51</v>
      </c>
      <c r="H79" s="113" t="s">
        <v>51</v>
      </c>
      <c r="I79" s="113" t="s">
        <v>51</v>
      </c>
      <c r="J79" s="113" t="s">
        <v>51</v>
      </c>
      <c r="K79" s="113" t="s">
        <v>51</v>
      </c>
      <c r="L79" s="113" t="s">
        <v>51</v>
      </c>
      <c r="M79" s="113" t="s">
        <v>51</v>
      </c>
      <c r="N79" s="113" t="s">
        <v>51</v>
      </c>
      <c r="O79" s="113" t="s">
        <v>51</v>
      </c>
      <c r="P79" s="113" t="s">
        <v>51</v>
      </c>
      <c r="Q79" s="113" t="s">
        <v>51</v>
      </c>
      <c r="R79" s="113" t="s">
        <v>51</v>
      </c>
      <c r="S79" s="113" t="s">
        <v>51</v>
      </c>
      <c r="T79" s="113" t="s">
        <v>51</v>
      </c>
      <c r="U79" s="113" t="s">
        <v>51</v>
      </c>
      <c r="V79" s="113" t="s">
        <v>51</v>
      </c>
      <c r="W79" s="113" t="s">
        <v>51</v>
      </c>
      <c r="X79" s="27">
        <v>100</v>
      </c>
      <c r="Y79" s="144">
        <v>104.9</v>
      </c>
      <c r="Z79" s="144">
        <v>107.1</v>
      </c>
      <c r="AA79" s="144">
        <v>114.2</v>
      </c>
      <c r="AB79" s="144">
        <v>118.7</v>
      </c>
      <c r="AC79" s="168">
        <v>110.2</v>
      </c>
      <c r="AD79" s="115"/>
      <c r="AE79" s="115"/>
      <c r="AF79" s="115"/>
      <c r="AG79" s="19"/>
      <c r="AH79" s="115"/>
    </row>
    <row r="80" spans="2:34" ht="27.75">
      <c r="B80" s="81" t="s">
        <v>19</v>
      </c>
      <c r="C80" s="58" t="s">
        <v>57</v>
      </c>
      <c r="D80" s="123" t="s">
        <v>51</v>
      </c>
      <c r="E80" s="49">
        <v>100.9</v>
      </c>
      <c r="F80" s="49">
        <v>95.1</v>
      </c>
      <c r="G80" s="49">
        <v>96.2</v>
      </c>
      <c r="H80" s="49">
        <v>109.8</v>
      </c>
      <c r="I80" s="49">
        <v>100.4</v>
      </c>
      <c r="J80" s="114">
        <v>103.7</v>
      </c>
      <c r="K80" s="27">
        <v>94.7</v>
      </c>
      <c r="L80" s="27">
        <v>102.5</v>
      </c>
      <c r="M80" s="27">
        <v>108.4</v>
      </c>
      <c r="N80" s="27">
        <v>104.5</v>
      </c>
      <c r="O80" s="27">
        <v>92.8</v>
      </c>
      <c r="P80" s="27">
        <v>102.2</v>
      </c>
      <c r="Q80" s="27">
        <v>91.3</v>
      </c>
      <c r="R80" s="27">
        <v>107.3</v>
      </c>
      <c r="S80" s="114">
        <v>121.5</v>
      </c>
      <c r="T80" s="27">
        <v>116.7</v>
      </c>
      <c r="U80" s="27">
        <v>102.5</v>
      </c>
      <c r="V80" s="38">
        <v>102.2</v>
      </c>
      <c r="W80" s="38">
        <v>94.4</v>
      </c>
      <c r="X80" s="101">
        <v>83.3</v>
      </c>
      <c r="Y80" s="156">
        <v>103.6</v>
      </c>
      <c r="Z80" s="156">
        <v>108.4</v>
      </c>
      <c r="AA80" s="156">
        <v>103</v>
      </c>
      <c r="AB80" s="156">
        <v>98.7</v>
      </c>
      <c r="AC80" s="169">
        <v>107.7</v>
      </c>
      <c r="AD80" s="39"/>
      <c r="AE80" s="39"/>
      <c r="AF80" s="39"/>
      <c r="AG80" s="32"/>
      <c r="AH80" s="39"/>
    </row>
    <row r="81" spans="2:34">
      <c r="B81" s="81"/>
      <c r="C81" s="58" t="s">
        <v>58</v>
      </c>
      <c r="D81" s="122">
        <v>100</v>
      </c>
      <c r="E81" s="49">
        <v>100.9</v>
      </c>
      <c r="F81" s="49">
        <v>96</v>
      </c>
      <c r="G81" s="49">
        <v>92.4</v>
      </c>
      <c r="H81" s="49">
        <v>101.5</v>
      </c>
      <c r="I81" s="49">
        <v>101.9</v>
      </c>
      <c r="J81" s="49">
        <v>105.7</v>
      </c>
      <c r="K81" s="49">
        <v>100.1</v>
      </c>
      <c r="L81" s="49">
        <v>102.6</v>
      </c>
      <c r="M81" s="49">
        <v>111.2</v>
      </c>
      <c r="N81" s="49">
        <v>116.2</v>
      </c>
      <c r="O81" s="49">
        <v>107.8</v>
      </c>
      <c r="P81" s="49">
        <v>110.2</v>
      </c>
      <c r="Q81" s="49">
        <v>100.6</v>
      </c>
      <c r="R81" s="49">
        <v>107.9</v>
      </c>
      <c r="S81" s="49">
        <v>131.1</v>
      </c>
      <c r="T81" s="49">
        <v>153</v>
      </c>
      <c r="U81" s="49">
        <v>156.80000000000001</v>
      </c>
      <c r="V81" s="49">
        <v>160.19999999999999</v>
      </c>
      <c r="W81" s="49">
        <v>151.19999999999999</v>
      </c>
      <c r="X81" s="49">
        <v>125.9</v>
      </c>
      <c r="Y81" s="49">
        <v>130.4</v>
      </c>
      <c r="Z81" s="49">
        <v>141.4</v>
      </c>
      <c r="AA81" s="49">
        <v>145.6</v>
      </c>
      <c r="AB81" s="151">
        <v>143.69999999999999</v>
      </c>
      <c r="AC81" s="167">
        <v>154.80000000000001</v>
      </c>
      <c r="AD81" s="118"/>
      <c r="AE81" s="118"/>
      <c r="AF81" s="118"/>
      <c r="AG81" s="32"/>
      <c r="AH81" s="39"/>
    </row>
    <row r="82" spans="2:34" ht="15.75">
      <c r="B82" s="81"/>
      <c r="C82" s="58" t="s">
        <v>66</v>
      </c>
      <c r="D82" s="121" t="s">
        <v>51</v>
      </c>
      <c r="E82" s="113" t="s">
        <v>51</v>
      </c>
      <c r="F82" s="113" t="s">
        <v>51</v>
      </c>
      <c r="G82" s="113" t="s">
        <v>51</v>
      </c>
      <c r="H82" s="113" t="s">
        <v>51</v>
      </c>
      <c r="I82" s="27">
        <v>100</v>
      </c>
      <c r="J82" s="112">
        <v>103.7</v>
      </c>
      <c r="K82" s="112">
        <v>98.2</v>
      </c>
      <c r="L82" s="112">
        <v>100.7</v>
      </c>
      <c r="M82" s="112">
        <v>109.2</v>
      </c>
      <c r="N82" s="112">
        <v>114.1</v>
      </c>
      <c r="O82" s="112">
        <v>105.9</v>
      </c>
      <c r="P82" s="112">
        <v>108.2</v>
      </c>
      <c r="Q82" s="112">
        <v>98.8</v>
      </c>
      <c r="R82" s="112">
        <v>106</v>
      </c>
      <c r="S82" s="112">
        <v>128.80000000000001</v>
      </c>
      <c r="T82" s="112">
        <v>150.30000000000001</v>
      </c>
      <c r="U82" s="112">
        <v>154.1</v>
      </c>
      <c r="V82" s="112">
        <v>157.5</v>
      </c>
      <c r="W82" s="112">
        <v>148.69999999999999</v>
      </c>
      <c r="X82" s="112">
        <v>123.9</v>
      </c>
      <c r="Y82" s="112">
        <v>128.4</v>
      </c>
      <c r="Z82" s="112">
        <v>139.19999999999999</v>
      </c>
      <c r="AA82" s="112">
        <v>143.4</v>
      </c>
      <c r="AB82" s="152">
        <v>141.5</v>
      </c>
      <c r="AC82" s="165">
        <v>152.4</v>
      </c>
      <c r="AD82" s="50"/>
      <c r="AE82" s="50"/>
      <c r="AF82" s="50"/>
      <c r="AG82" s="32"/>
      <c r="AH82" s="39"/>
    </row>
    <row r="83" spans="2:34" ht="15.75">
      <c r="B83" s="81"/>
      <c r="C83" s="58" t="s">
        <v>67</v>
      </c>
      <c r="D83" s="121" t="s">
        <v>51</v>
      </c>
      <c r="E83" s="113" t="s">
        <v>51</v>
      </c>
      <c r="F83" s="113" t="s">
        <v>51</v>
      </c>
      <c r="G83" s="113" t="s">
        <v>51</v>
      </c>
      <c r="H83" s="113" t="s">
        <v>51</v>
      </c>
      <c r="I83" s="113" t="s">
        <v>51</v>
      </c>
      <c r="J83" s="113" t="s">
        <v>51</v>
      </c>
      <c r="K83" s="113" t="s">
        <v>51</v>
      </c>
      <c r="L83" s="113" t="s">
        <v>51</v>
      </c>
      <c r="M83" s="113" t="s">
        <v>51</v>
      </c>
      <c r="N83" s="27">
        <v>100</v>
      </c>
      <c r="O83" s="27">
        <v>92.8</v>
      </c>
      <c r="P83" s="27">
        <v>94.8</v>
      </c>
      <c r="Q83" s="27">
        <v>86.6</v>
      </c>
      <c r="R83" s="27">
        <v>92.9</v>
      </c>
      <c r="S83" s="27">
        <v>112.9</v>
      </c>
      <c r="T83" s="27">
        <v>131.80000000000001</v>
      </c>
      <c r="U83" s="27">
        <v>135.1</v>
      </c>
      <c r="V83" s="27">
        <v>138.1</v>
      </c>
      <c r="W83" s="27">
        <v>130.4</v>
      </c>
      <c r="X83" s="27">
        <v>108.6</v>
      </c>
      <c r="Y83" s="27">
        <v>112.5</v>
      </c>
      <c r="Z83" s="27">
        <v>122</v>
      </c>
      <c r="AA83" s="27">
        <v>125.7</v>
      </c>
      <c r="AB83" s="89">
        <v>124.1</v>
      </c>
      <c r="AC83" s="166">
        <v>133.69999999999999</v>
      </c>
      <c r="AD83" s="50"/>
      <c r="AE83" s="50"/>
      <c r="AF83" s="50"/>
      <c r="AG83" s="32"/>
      <c r="AH83" s="39"/>
    </row>
    <row r="84" spans="2:34" ht="15.75">
      <c r="B84" s="81"/>
      <c r="C84" s="76" t="s">
        <v>61</v>
      </c>
      <c r="D84" s="121" t="s">
        <v>51</v>
      </c>
      <c r="E84" s="113" t="s">
        <v>51</v>
      </c>
      <c r="F84" s="113" t="s">
        <v>51</v>
      </c>
      <c r="G84" s="113" t="s">
        <v>51</v>
      </c>
      <c r="H84" s="113" t="s">
        <v>51</v>
      </c>
      <c r="I84" s="113" t="s">
        <v>51</v>
      </c>
      <c r="J84" s="113" t="s">
        <v>51</v>
      </c>
      <c r="K84" s="113" t="s">
        <v>51</v>
      </c>
      <c r="L84" s="113" t="s">
        <v>51</v>
      </c>
      <c r="M84" s="113" t="s">
        <v>51</v>
      </c>
      <c r="N84" s="113" t="s">
        <v>51</v>
      </c>
      <c r="O84" s="113" t="s">
        <v>51</v>
      </c>
      <c r="P84" s="113" t="s">
        <v>51</v>
      </c>
      <c r="Q84" s="113" t="s">
        <v>51</v>
      </c>
      <c r="R84" s="113" t="s">
        <v>51</v>
      </c>
      <c r="S84" s="27">
        <v>100</v>
      </c>
      <c r="T84" s="27">
        <v>116.7</v>
      </c>
      <c r="U84" s="27">
        <v>119.6</v>
      </c>
      <c r="V84" s="27">
        <v>122.2</v>
      </c>
      <c r="W84" s="27">
        <v>115.4</v>
      </c>
      <c r="X84" s="27">
        <v>96.1</v>
      </c>
      <c r="Y84" s="27">
        <v>99.6</v>
      </c>
      <c r="Z84" s="27">
        <v>108</v>
      </c>
      <c r="AA84" s="27">
        <v>111.2</v>
      </c>
      <c r="AB84" s="89">
        <v>109.8</v>
      </c>
      <c r="AC84" s="166">
        <v>118.3</v>
      </c>
      <c r="AD84" s="50"/>
      <c r="AE84" s="50"/>
      <c r="AF84" s="50"/>
      <c r="AG84" s="32"/>
      <c r="AH84" s="39"/>
    </row>
    <row r="85" spans="2:34" ht="15.75">
      <c r="B85" s="81"/>
      <c r="C85" s="76" t="s">
        <v>62</v>
      </c>
      <c r="D85" s="121" t="s">
        <v>51</v>
      </c>
      <c r="E85" s="113" t="s">
        <v>51</v>
      </c>
      <c r="F85" s="113" t="s">
        <v>51</v>
      </c>
      <c r="G85" s="113" t="s">
        <v>51</v>
      </c>
      <c r="H85" s="113" t="s">
        <v>51</v>
      </c>
      <c r="I85" s="113" t="s">
        <v>51</v>
      </c>
      <c r="J85" s="113" t="s">
        <v>51</v>
      </c>
      <c r="K85" s="113" t="s">
        <v>51</v>
      </c>
      <c r="L85" s="113" t="s">
        <v>51</v>
      </c>
      <c r="M85" s="113" t="s">
        <v>51</v>
      </c>
      <c r="N85" s="113" t="s">
        <v>51</v>
      </c>
      <c r="O85" s="113" t="s">
        <v>51</v>
      </c>
      <c r="P85" s="113" t="s">
        <v>51</v>
      </c>
      <c r="Q85" s="113" t="s">
        <v>51</v>
      </c>
      <c r="R85" s="113" t="s">
        <v>51</v>
      </c>
      <c r="S85" s="113" t="s">
        <v>51</v>
      </c>
      <c r="T85" s="113" t="s">
        <v>51</v>
      </c>
      <c r="U85" s="113" t="s">
        <v>51</v>
      </c>
      <c r="V85" s="113" t="s">
        <v>51</v>
      </c>
      <c r="W85" s="113" t="s">
        <v>51</v>
      </c>
      <c r="X85" s="27">
        <v>100</v>
      </c>
      <c r="Y85" s="89">
        <v>103.6</v>
      </c>
      <c r="Z85" s="89">
        <v>112.3</v>
      </c>
      <c r="AA85" s="89">
        <v>115.7</v>
      </c>
      <c r="AB85" s="89">
        <v>114.2</v>
      </c>
      <c r="AC85" s="166">
        <v>123</v>
      </c>
      <c r="AD85" s="115"/>
      <c r="AE85" s="115"/>
      <c r="AF85" s="115"/>
      <c r="AG85" s="19"/>
      <c r="AH85" s="115"/>
    </row>
    <row r="86" spans="2:34" ht="27.75">
      <c r="B86" s="81" t="s">
        <v>68</v>
      </c>
      <c r="C86" s="58" t="s">
        <v>57</v>
      </c>
      <c r="D86" s="123" t="s">
        <v>51</v>
      </c>
      <c r="E86" s="49">
        <v>99.3</v>
      </c>
      <c r="F86" s="49">
        <v>107.3</v>
      </c>
      <c r="G86" s="49">
        <v>115.1</v>
      </c>
      <c r="H86" s="49">
        <v>113.3</v>
      </c>
      <c r="I86" s="49">
        <v>127.7</v>
      </c>
      <c r="J86" s="114">
        <v>95.5</v>
      </c>
      <c r="K86" s="27">
        <v>102.4</v>
      </c>
      <c r="L86" s="27">
        <v>100.4</v>
      </c>
      <c r="M86" s="27">
        <v>99</v>
      </c>
      <c r="N86" s="27">
        <v>107.3</v>
      </c>
      <c r="O86" s="27">
        <v>98.6</v>
      </c>
      <c r="P86" s="27">
        <v>102.7</v>
      </c>
      <c r="Q86" s="27">
        <v>102.3</v>
      </c>
      <c r="R86" s="27">
        <v>103.8</v>
      </c>
      <c r="S86" s="114">
        <v>105.3</v>
      </c>
      <c r="T86" s="27">
        <v>102.2</v>
      </c>
      <c r="U86" s="27">
        <v>100.8</v>
      </c>
      <c r="V86" s="37">
        <v>99.3</v>
      </c>
      <c r="W86" s="37">
        <v>103.4</v>
      </c>
      <c r="X86" s="40">
        <v>104</v>
      </c>
      <c r="Y86" s="107">
        <v>103.8</v>
      </c>
      <c r="Z86" s="107">
        <v>102.9</v>
      </c>
      <c r="AA86" s="107">
        <v>105.1</v>
      </c>
      <c r="AB86" s="107">
        <v>104.4</v>
      </c>
      <c r="AC86" s="163">
        <v>105.8</v>
      </c>
      <c r="AD86" s="39"/>
      <c r="AE86" s="39"/>
      <c r="AF86" s="39"/>
      <c r="AG86" s="32"/>
      <c r="AH86" s="39"/>
    </row>
    <row r="87" spans="2:34">
      <c r="B87" s="81"/>
      <c r="C87" s="58" t="s">
        <v>58</v>
      </c>
      <c r="D87" s="122">
        <v>100</v>
      </c>
      <c r="E87" s="49">
        <v>99.3</v>
      </c>
      <c r="F87" s="49">
        <v>106.5</v>
      </c>
      <c r="G87" s="49">
        <v>122.6</v>
      </c>
      <c r="H87" s="49">
        <v>138.9</v>
      </c>
      <c r="I87" s="49">
        <v>177.4</v>
      </c>
      <c r="J87" s="49">
        <v>169.4</v>
      </c>
      <c r="K87" s="49">
        <v>173.5</v>
      </c>
      <c r="L87" s="49">
        <v>174.2</v>
      </c>
      <c r="M87" s="49">
        <v>172.5</v>
      </c>
      <c r="N87" s="49">
        <v>185.1</v>
      </c>
      <c r="O87" s="49">
        <v>182.5</v>
      </c>
      <c r="P87" s="49">
        <v>187.4</v>
      </c>
      <c r="Q87" s="49">
        <v>191.7</v>
      </c>
      <c r="R87" s="49">
        <v>199</v>
      </c>
      <c r="S87" s="49">
        <v>209.5</v>
      </c>
      <c r="T87" s="49">
        <v>214.1</v>
      </c>
      <c r="U87" s="49">
        <v>215.8</v>
      </c>
      <c r="V87" s="49">
        <v>214.3</v>
      </c>
      <c r="W87" s="49">
        <v>221.6</v>
      </c>
      <c r="X87" s="49">
        <v>230.5</v>
      </c>
      <c r="Y87" s="49">
        <v>239.3</v>
      </c>
      <c r="Z87" s="49">
        <v>246.2</v>
      </c>
      <c r="AA87" s="49">
        <v>258.8</v>
      </c>
      <c r="AB87" s="151">
        <v>270.2</v>
      </c>
      <c r="AC87" s="167">
        <v>285.89999999999998</v>
      </c>
      <c r="AD87" s="118"/>
      <c r="AE87" s="118"/>
      <c r="AF87" s="118"/>
      <c r="AG87" s="32"/>
      <c r="AH87" s="39"/>
    </row>
    <row r="88" spans="2:34" ht="15.75">
      <c r="B88" s="81"/>
      <c r="C88" s="58" t="s">
        <v>66</v>
      </c>
      <c r="D88" s="121" t="s">
        <v>51</v>
      </c>
      <c r="E88" s="113" t="s">
        <v>51</v>
      </c>
      <c r="F88" s="113" t="s">
        <v>51</v>
      </c>
      <c r="G88" s="113" t="s">
        <v>51</v>
      </c>
      <c r="H88" s="113" t="s">
        <v>51</v>
      </c>
      <c r="I88" s="27">
        <v>100</v>
      </c>
      <c r="J88" s="112">
        <v>95.5</v>
      </c>
      <c r="K88" s="112">
        <v>97.8</v>
      </c>
      <c r="L88" s="112">
        <v>98.2</v>
      </c>
      <c r="M88" s="112">
        <v>97.2</v>
      </c>
      <c r="N88" s="112">
        <v>104.3</v>
      </c>
      <c r="O88" s="112">
        <v>102.8</v>
      </c>
      <c r="P88" s="112">
        <v>105.6</v>
      </c>
      <c r="Q88" s="112">
        <v>108</v>
      </c>
      <c r="R88" s="112">
        <v>112.1</v>
      </c>
      <c r="S88" s="112">
        <v>118</v>
      </c>
      <c r="T88" s="112">
        <v>120.6</v>
      </c>
      <c r="U88" s="112">
        <v>121.6</v>
      </c>
      <c r="V88" s="112">
        <v>120.7</v>
      </c>
      <c r="W88" s="112">
        <v>124.8</v>
      </c>
      <c r="X88" s="112">
        <v>129.80000000000001</v>
      </c>
      <c r="Y88" s="112">
        <v>134.69999999999999</v>
      </c>
      <c r="Z88" s="112">
        <v>138.6</v>
      </c>
      <c r="AA88" s="112">
        <v>145.69999999999999</v>
      </c>
      <c r="AB88" s="152">
        <v>152.1</v>
      </c>
      <c r="AC88" s="165">
        <v>160.9</v>
      </c>
      <c r="AD88" s="50"/>
      <c r="AE88" s="50"/>
      <c r="AF88" s="50"/>
      <c r="AG88" s="32"/>
      <c r="AH88" s="39"/>
    </row>
    <row r="89" spans="2:34" ht="15.75">
      <c r="B89" s="81"/>
      <c r="C89" s="58" t="s">
        <v>67</v>
      </c>
      <c r="D89" s="121" t="s">
        <v>51</v>
      </c>
      <c r="E89" s="113" t="s">
        <v>51</v>
      </c>
      <c r="F89" s="113" t="s">
        <v>51</v>
      </c>
      <c r="G89" s="113" t="s">
        <v>51</v>
      </c>
      <c r="H89" s="113" t="s">
        <v>51</v>
      </c>
      <c r="I89" s="113" t="s">
        <v>51</v>
      </c>
      <c r="J89" s="113" t="s">
        <v>51</v>
      </c>
      <c r="K89" s="113" t="s">
        <v>51</v>
      </c>
      <c r="L89" s="113" t="s">
        <v>51</v>
      </c>
      <c r="M89" s="113" t="s">
        <v>51</v>
      </c>
      <c r="N89" s="27">
        <v>100</v>
      </c>
      <c r="O89" s="27">
        <v>98.6</v>
      </c>
      <c r="P89" s="27">
        <v>101.3</v>
      </c>
      <c r="Q89" s="27">
        <v>103.6</v>
      </c>
      <c r="R89" s="27">
        <v>107.5</v>
      </c>
      <c r="S89" s="27">
        <v>113.2</v>
      </c>
      <c r="T89" s="27">
        <v>115.7</v>
      </c>
      <c r="U89" s="27">
        <v>116.6</v>
      </c>
      <c r="V89" s="27">
        <v>115.8</v>
      </c>
      <c r="W89" s="27">
        <v>119.7</v>
      </c>
      <c r="X89" s="27">
        <v>124.5</v>
      </c>
      <c r="Y89" s="27">
        <v>129.19999999999999</v>
      </c>
      <c r="Z89" s="27">
        <v>132.9</v>
      </c>
      <c r="AA89" s="27">
        <v>139.69999999999999</v>
      </c>
      <c r="AB89" s="89">
        <v>145.80000000000001</v>
      </c>
      <c r="AC89" s="166">
        <v>154.30000000000001</v>
      </c>
      <c r="AD89" s="50"/>
      <c r="AE89" s="50"/>
      <c r="AF89" s="50"/>
      <c r="AG89" s="32"/>
      <c r="AH89" s="39"/>
    </row>
    <row r="90" spans="2:34" ht="15.75">
      <c r="B90" s="81"/>
      <c r="C90" s="76" t="s">
        <v>61</v>
      </c>
      <c r="D90" s="121" t="s">
        <v>51</v>
      </c>
      <c r="E90" s="113" t="s">
        <v>51</v>
      </c>
      <c r="F90" s="113" t="s">
        <v>51</v>
      </c>
      <c r="G90" s="113" t="s">
        <v>51</v>
      </c>
      <c r="H90" s="113" t="s">
        <v>51</v>
      </c>
      <c r="I90" s="113" t="s">
        <v>51</v>
      </c>
      <c r="J90" s="113" t="s">
        <v>51</v>
      </c>
      <c r="K90" s="113" t="s">
        <v>51</v>
      </c>
      <c r="L90" s="113" t="s">
        <v>51</v>
      </c>
      <c r="M90" s="113" t="s">
        <v>51</v>
      </c>
      <c r="N90" s="113" t="s">
        <v>51</v>
      </c>
      <c r="O90" s="113" t="s">
        <v>51</v>
      </c>
      <c r="P90" s="113" t="s">
        <v>51</v>
      </c>
      <c r="Q90" s="113" t="s">
        <v>51</v>
      </c>
      <c r="R90" s="113" t="s">
        <v>51</v>
      </c>
      <c r="S90" s="27">
        <v>100</v>
      </c>
      <c r="T90" s="27">
        <v>102.2</v>
      </c>
      <c r="U90" s="27">
        <v>103</v>
      </c>
      <c r="V90" s="27">
        <v>102.3</v>
      </c>
      <c r="W90" s="27">
        <v>105.8</v>
      </c>
      <c r="X90" s="27">
        <v>110</v>
      </c>
      <c r="Y90" s="27">
        <v>114.2</v>
      </c>
      <c r="Z90" s="27">
        <v>117.5</v>
      </c>
      <c r="AA90" s="27">
        <v>123.5</v>
      </c>
      <c r="AB90" s="89">
        <v>128.9</v>
      </c>
      <c r="AC90" s="166">
        <v>136.4</v>
      </c>
      <c r="AD90" s="50"/>
      <c r="AE90" s="50"/>
      <c r="AF90" s="50"/>
      <c r="AG90" s="32"/>
      <c r="AH90" s="39"/>
    </row>
    <row r="91" spans="2:34" ht="15.75">
      <c r="B91" s="81"/>
      <c r="C91" s="76" t="s">
        <v>62</v>
      </c>
      <c r="D91" s="121" t="s">
        <v>51</v>
      </c>
      <c r="E91" s="113" t="s">
        <v>51</v>
      </c>
      <c r="F91" s="113" t="s">
        <v>51</v>
      </c>
      <c r="G91" s="113" t="s">
        <v>51</v>
      </c>
      <c r="H91" s="113" t="s">
        <v>51</v>
      </c>
      <c r="I91" s="113" t="s">
        <v>51</v>
      </c>
      <c r="J91" s="113" t="s">
        <v>51</v>
      </c>
      <c r="K91" s="113" t="s">
        <v>51</v>
      </c>
      <c r="L91" s="113" t="s">
        <v>51</v>
      </c>
      <c r="M91" s="113" t="s">
        <v>51</v>
      </c>
      <c r="N91" s="113" t="s">
        <v>51</v>
      </c>
      <c r="O91" s="113" t="s">
        <v>51</v>
      </c>
      <c r="P91" s="113" t="s">
        <v>51</v>
      </c>
      <c r="Q91" s="113" t="s">
        <v>51</v>
      </c>
      <c r="R91" s="113" t="s">
        <v>51</v>
      </c>
      <c r="S91" s="113" t="s">
        <v>51</v>
      </c>
      <c r="T91" s="113" t="s">
        <v>51</v>
      </c>
      <c r="U91" s="113" t="s">
        <v>51</v>
      </c>
      <c r="V91" s="113" t="s">
        <v>51</v>
      </c>
      <c r="W91" s="113" t="s">
        <v>51</v>
      </c>
      <c r="X91" s="27">
        <v>100</v>
      </c>
      <c r="Y91" s="89">
        <v>103.8</v>
      </c>
      <c r="Z91" s="89">
        <v>106.8</v>
      </c>
      <c r="AA91" s="89">
        <v>112.2</v>
      </c>
      <c r="AB91" s="89">
        <v>117.1</v>
      </c>
      <c r="AC91" s="166">
        <v>123.9</v>
      </c>
      <c r="AD91" s="115"/>
      <c r="AE91" s="115"/>
      <c r="AF91" s="115"/>
      <c r="AG91" s="19"/>
      <c r="AH91" s="115"/>
    </row>
    <row r="92" spans="2:34">
      <c r="B92" s="79" t="s">
        <v>21</v>
      </c>
      <c r="C92" s="58" t="s">
        <v>57</v>
      </c>
      <c r="D92" s="123" t="s">
        <v>51</v>
      </c>
      <c r="E92" s="49">
        <v>108.6</v>
      </c>
      <c r="F92" s="49">
        <v>110.5</v>
      </c>
      <c r="G92" s="49">
        <v>112.6</v>
      </c>
      <c r="H92" s="49">
        <v>100.6</v>
      </c>
      <c r="I92" s="49">
        <v>93.1</v>
      </c>
      <c r="J92" s="114">
        <v>100.1</v>
      </c>
      <c r="K92" s="27">
        <v>93</v>
      </c>
      <c r="L92" s="27">
        <v>97.3</v>
      </c>
      <c r="M92" s="27">
        <v>100.1</v>
      </c>
      <c r="N92" s="27">
        <v>105.3</v>
      </c>
      <c r="O92" s="27">
        <v>106.6</v>
      </c>
      <c r="P92" s="27">
        <v>102.6</v>
      </c>
      <c r="Q92" s="27">
        <v>102.5</v>
      </c>
      <c r="R92" s="27">
        <v>110.9</v>
      </c>
      <c r="S92" s="27">
        <v>104.3</v>
      </c>
      <c r="T92" s="27">
        <v>114</v>
      </c>
      <c r="U92" s="27">
        <v>95.9</v>
      </c>
      <c r="V92" s="37">
        <v>94.5</v>
      </c>
      <c r="W92" s="37">
        <v>109</v>
      </c>
      <c r="X92" s="40">
        <v>107.2</v>
      </c>
      <c r="Y92" s="107">
        <v>91.9</v>
      </c>
      <c r="Z92" s="107">
        <v>106.5</v>
      </c>
      <c r="AA92" s="107">
        <v>111.8</v>
      </c>
      <c r="AB92" s="107">
        <v>99.7</v>
      </c>
      <c r="AC92" s="163">
        <v>95.4</v>
      </c>
      <c r="AD92" s="39"/>
      <c r="AE92" s="39"/>
      <c r="AF92" s="39"/>
      <c r="AG92" s="32"/>
      <c r="AH92" s="39"/>
    </row>
    <row r="93" spans="2:34">
      <c r="B93" s="80"/>
      <c r="C93" s="58" t="s">
        <v>58</v>
      </c>
      <c r="D93" s="122">
        <v>100</v>
      </c>
      <c r="E93" s="49">
        <v>108.6</v>
      </c>
      <c r="F93" s="49">
        <v>120</v>
      </c>
      <c r="G93" s="49">
        <v>135.1</v>
      </c>
      <c r="H93" s="49">
        <v>135.9</v>
      </c>
      <c r="I93" s="49">
        <v>126.5</v>
      </c>
      <c r="J93" s="49">
        <v>126.6</v>
      </c>
      <c r="K93" s="49">
        <v>117.7</v>
      </c>
      <c r="L93" s="49">
        <v>114.5</v>
      </c>
      <c r="M93" s="49">
        <v>114.6</v>
      </c>
      <c r="N93" s="49">
        <v>120.7</v>
      </c>
      <c r="O93" s="49">
        <v>128.69999999999999</v>
      </c>
      <c r="P93" s="49">
        <v>132</v>
      </c>
      <c r="Q93" s="49">
        <v>135.30000000000001</v>
      </c>
      <c r="R93" s="49">
        <v>150</v>
      </c>
      <c r="S93" s="49">
        <v>156.5</v>
      </c>
      <c r="T93" s="49">
        <v>178.4</v>
      </c>
      <c r="U93" s="49">
        <v>171.1</v>
      </c>
      <c r="V93" s="49">
        <v>161.69999999999999</v>
      </c>
      <c r="W93" s="49">
        <v>176.3</v>
      </c>
      <c r="X93" s="49">
        <v>189</v>
      </c>
      <c r="Y93" s="49">
        <v>173.7</v>
      </c>
      <c r="Z93" s="49">
        <v>185</v>
      </c>
      <c r="AA93" s="49">
        <v>206.8</v>
      </c>
      <c r="AB93" s="151">
        <v>206.2</v>
      </c>
      <c r="AC93" s="164">
        <v>196.7</v>
      </c>
      <c r="AD93" s="118"/>
      <c r="AE93" s="118"/>
      <c r="AF93" s="118"/>
      <c r="AG93" s="32"/>
      <c r="AH93" s="39"/>
    </row>
    <row r="94" spans="2:34" ht="15.75">
      <c r="B94" s="80"/>
      <c r="C94" s="58" t="s">
        <v>66</v>
      </c>
      <c r="D94" s="121" t="s">
        <v>51</v>
      </c>
      <c r="E94" s="113" t="s">
        <v>51</v>
      </c>
      <c r="F94" s="113" t="s">
        <v>51</v>
      </c>
      <c r="G94" s="113" t="s">
        <v>51</v>
      </c>
      <c r="H94" s="113" t="s">
        <v>51</v>
      </c>
      <c r="I94" s="27">
        <v>100</v>
      </c>
      <c r="J94" s="112">
        <v>100.1</v>
      </c>
      <c r="K94" s="112">
        <v>93.1</v>
      </c>
      <c r="L94" s="112">
        <v>90.6</v>
      </c>
      <c r="M94" s="112">
        <v>90.7</v>
      </c>
      <c r="N94" s="112">
        <v>95.5</v>
      </c>
      <c r="O94" s="112">
        <v>101.8</v>
      </c>
      <c r="P94" s="112">
        <v>104.4</v>
      </c>
      <c r="Q94" s="112">
        <v>107</v>
      </c>
      <c r="R94" s="112">
        <v>118.7</v>
      </c>
      <c r="S94" s="112">
        <v>123.8</v>
      </c>
      <c r="T94" s="112">
        <v>141.1</v>
      </c>
      <c r="U94" s="112">
        <v>135.30000000000001</v>
      </c>
      <c r="V94" s="112">
        <v>127.9</v>
      </c>
      <c r="W94" s="112">
        <v>139.4</v>
      </c>
      <c r="X94" s="112">
        <v>149.4</v>
      </c>
      <c r="Y94" s="112">
        <v>137.30000000000001</v>
      </c>
      <c r="Z94" s="112">
        <v>146.19999999999999</v>
      </c>
      <c r="AA94" s="112">
        <v>163.5</v>
      </c>
      <c r="AB94" s="152">
        <v>163</v>
      </c>
      <c r="AC94" s="165">
        <v>155.5</v>
      </c>
      <c r="AD94" s="50"/>
      <c r="AE94" s="50"/>
      <c r="AF94" s="50"/>
      <c r="AG94" s="32"/>
      <c r="AH94" s="39"/>
    </row>
    <row r="95" spans="2:34" ht="15.75">
      <c r="B95" s="80"/>
      <c r="C95" s="58" t="s">
        <v>67</v>
      </c>
      <c r="D95" s="121" t="s">
        <v>51</v>
      </c>
      <c r="E95" s="113" t="s">
        <v>51</v>
      </c>
      <c r="F95" s="113" t="s">
        <v>51</v>
      </c>
      <c r="G95" s="113" t="s">
        <v>51</v>
      </c>
      <c r="H95" s="113" t="s">
        <v>51</v>
      </c>
      <c r="I95" s="113" t="s">
        <v>51</v>
      </c>
      <c r="J95" s="113" t="s">
        <v>51</v>
      </c>
      <c r="K95" s="113" t="s">
        <v>51</v>
      </c>
      <c r="L95" s="113" t="s">
        <v>51</v>
      </c>
      <c r="M95" s="113" t="s">
        <v>51</v>
      </c>
      <c r="N95" s="27">
        <v>100</v>
      </c>
      <c r="O95" s="27">
        <v>106.6</v>
      </c>
      <c r="P95" s="27">
        <v>109.4</v>
      </c>
      <c r="Q95" s="27">
        <v>112.1</v>
      </c>
      <c r="R95" s="27">
        <v>124.3</v>
      </c>
      <c r="S95" s="27">
        <v>129.6</v>
      </c>
      <c r="T95" s="27">
        <v>147.69999999999999</v>
      </c>
      <c r="U95" s="27">
        <v>141.6</v>
      </c>
      <c r="V95" s="27">
        <v>133.80000000000001</v>
      </c>
      <c r="W95" s="27">
        <v>145.80000000000001</v>
      </c>
      <c r="X95" s="27">
        <v>156.30000000000001</v>
      </c>
      <c r="Y95" s="27">
        <v>143.6</v>
      </c>
      <c r="Z95" s="27">
        <v>152.9</v>
      </c>
      <c r="AA95" s="27">
        <v>170.9</v>
      </c>
      <c r="AB95" s="89">
        <v>170.4</v>
      </c>
      <c r="AC95" s="166">
        <v>162.6</v>
      </c>
      <c r="AD95" s="50"/>
      <c r="AE95" s="50"/>
      <c r="AF95" s="50"/>
      <c r="AG95" s="32"/>
      <c r="AH95" s="39"/>
    </row>
    <row r="96" spans="2:34" ht="15.75">
      <c r="B96" s="80"/>
      <c r="C96" s="76" t="s">
        <v>61</v>
      </c>
      <c r="D96" s="121" t="s">
        <v>51</v>
      </c>
      <c r="E96" s="113" t="s">
        <v>51</v>
      </c>
      <c r="F96" s="113" t="s">
        <v>51</v>
      </c>
      <c r="G96" s="113" t="s">
        <v>51</v>
      </c>
      <c r="H96" s="113" t="s">
        <v>51</v>
      </c>
      <c r="I96" s="113" t="s">
        <v>51</v>
      </c>
      <c r="J96" s="113" t="s">
        <v>51</v>
      </c>
      <c r="K96" s="113" t="s">
        <v>51</v>
      </c>
      <c r="L96" s="113" t="s">
        <v>51</v>
      </c>
      <c r="M96" s="113" t="s">
        <v>51</v>
      </c>
      <c r="N96" s="113" t="s">
        <v>51</v>
      </c>
      <c r="O96" s="113" t="s">
        <v>51</v>
      </c>
      <c r="P96" s="113" t="s">
        <v>51</v>
      </c>
      <c r="Q96" s="113" t="s">
        <v>51</v>
      </c>
      <c r="R96" s="113" t="s">
        <v>51</v>
      </c>
      <c r="S96" s="27">
        <v>100</v>
      </c>
      <c r="T96" s="27">
        <v>114</v>
      </c>
      <c r="U96" s="27">
        <v>109.3</v>
      </c>
      <c r="V96" s="27">
        <v>103.3</v>
      </c>
      <c r="W96" s="27">
        <v>112.6</v>
      </c>
      <c r="X96" s="27">
        <v>120.7</v>
      </c>
      <c r="Y96" s="27">
        <v>110.9</v>
      </c>
      <c r="Z96" s="27">
        <v>118.1</v>
      </c>
      <c r="AA96" s="27">
        <v>132</v>
      </c>
      <c r="AB96" s="89">
        <v>131.6</v>
      </c>
      <c r="AC96" s="166">
        <v>125.5</v>
      </c>
      <c r="AD96" s="50"/>
      <c r="AE96" s="50"/>
      <c r="AF96" s="50"/>
      <c r="AG96" s="32"/>
      <c r="AH96" s="39"/>
    </row>
    <row r="97" spans="2:34" ht="15.75">
      <c r="B97" s="80"/>
      <c r="C97" s="76" t="s">
        <v>62</v>
      </c>
      <c r="D97" s="121" t="s">
        <v>51</v>
      </c>
      <c r="E97" s="113" t="s">
        <v>51</v>
      </c>
      <c r="F97" s="113" t="s">
        <v>51</v>
      </c>
      <c r="G97" s="113" t="s">
        <v>51</v>
      </c>
      <c r="H97" s="113" t="s">
        <v>51</v>
      </c>
      <c r="I97" s="113" t="s">
        <v>51</v>
      </c>
      <c r="J97" s="113" t="s">
        <v>51</v>
      </c>
      <c r="K97" s="113" t="s">
        <v>51</v>
      </c>
      <c r="L97" s="113" t="s">
        <v>51</v>
      </c>
      <c r="M97" s="113" t="s">
        <v>51</v>
      </c>
      <c r="N97" s="113" t="s">
        <v>51</v>
      </c>
      <c r="O97" s="113" t="s">
        <v>51</v>
      </c>
      <c r="P97" s="113" t="s">
        <v>51</v>
      </c>
      <c r="Q97" s="113" t="s">
        <v>51</v>
      </c>
      <c r="R97" s="113" t="s">
        <v>51</v>
      </c>
      <c r="S97" s="113" t="s">
        <v>51</v>
      </c>
      <c r="T97" s="113" t="s">
        <v>51</v>
      </c>
      <c r="U97" s="113" t="s">
        <v>51</v>
      </c>
      <c r="V97" s="113" t="s">
        <v>51</v>
      </c>
      <c r="W97" s="113" t="s">
        <v>51</v>
      </c>
      <c r="X97" s="27">
        <v>100</v>
      </c>
      <c r="Y97" s="89">
        <v>91.9</v>
      </c>
      <c r="Z97" s="89">
        <v>97.9</v>
      </c>
      <c r="AA97" s="89">
        <v>109.5</v>
      </c>
      <c r="AB97" s="89">
        <v>109.2</v>
      </c>
      <c r="AC97" s="166">
        <v>104.2</v>
      </c>
      <c r="AD97" s="115"/>
      <c r="AE97" s="115"/>
      <c r="AF97" s="115"/>
      <c r="AG97" s="19"/>
      <c r="AH97" s="115"/>
    </row>
    <row r="98" spans="2:34">
      <c r="B98" s="79" t="s">
        <v>69</v>
      </c>
      <c r="C98" s="58" t="s">
        <v>57</v>
      </c>
      <c r="D98" s="123" t="s">
        <v>51</v>
      </c>
      <c r="E98" s="49">
        <v>111.1</v>
      </c>
      <c r="F98" s="49">
        <v>106.7</v>
      </c>
      <c r="G98" s="49">
        <v>106.2</v>
      </c>
      <c r="H98" s="49">
        <v>103.4</v>
      </c>
      <c r="I98" s="49">
        <v>104.3</v>
      </c>
      <c r="J98" s="114">
        <v>102.4</v>
      </c>
      <c r="K98" s="27">
        <v>103.3</v>
      </c>
      <c r="L98" s="27">
        <v>99</v>
      </c>
      <c r="M98" s="27">
        <v>102.7</v>
      </c>
      <c r="N98" s="27">
        <v>103.4</v>
      </c>
      <c r="O98" s="27">
        <v>105.2</v>
      </c>
      <c r="P98" s="27">
        <v>106.1</v>
      </c>
      <c r="Q98" s="27">
        <v>104.5</v>
      </c>
      <c r="R98" s="27">
        <v>105.7</v>
      </c>
      <c r="S98" s="27">
        <v>105.2</v>
      </c>
      <c r="T98" s="27">
        <v>97.6</v>
      </c>
      <c r="U98" s="27">
        <v>102.7</v>
      </c>
      <c r="V98" s="37">
        <v>99.8</v>
      </c>
      <c r="W98" s="40">
        <v>99.4</v>
      </c>
      <c r="X98" s="40">
        <v>104.4</v>
      </c>
      <c r="Y98" s="107">
        <v>105.4</v>
      </c>
      <c r="Z98" s="107">
        <v>105.7</v>
      </c>
      <c r="AA98" s="107">
        <v>105.2</v>
      </c>
      <c r="AB98" s="107">
        <v>104.7</v>
      </c>
      <c r="AC98" s="163">
        <v>97.3</v>
      </c>
      <c r="AD98" s="39"/>
      <c r="AE98" s="39"/>
      <c r="AF98" s="39"/>
      <c r="AG98" s="39"/>
      <c r="AH98" s="39"/>
    </row>
    <row r="99" spans="2:34">
      <c r="B99" s="80"/>
      <c r="C99" s="58" t="s">
        <v>58</v>
      </c>
      <c r="D99" s="122">
        <v>100</v>
      </c>
      <c r="E99" s="49">
        <v>111.1</v>
      </c>
      <c r="F99" s="49">
        <v>118.5</v>
      </c>
      <c r="G99" s="49">
        <v>125.8</v>
      </c>
      <c r="H99" s="49">
        <v>130.1</v>
      </c>
      <c r="I99" s="49">
        <v>135.69999999999999</v>
      </c>
      <c r="J99" s="49">
        <v>139</v>
      </c>
      <c r="K99" s="49">
        <v>143.6</v>
      </c>
      <c r="L99" s="49">
        <v>142.19999999999999</v>
      </c>
      <c r="M99" s="49">
        <v>146</v>
      </c>
      <c r="N99" s="49">
        <v>151</v>
      </c>
      <c r="O99" s="49">
        <v>158.9</v>
      </c>
      <c r="P99" s="49">
        <v>168.6</v>
      </c>
      <c r="Q99" s="49">
        <v>176.2</v>
      </c>
      <c r="R99" s="49">
        <v>186.2</v>
      </c>
      <c r="S99" s="49">
        <v>195.9</v>
      </c>
      <c r="T99" s="49">
        <v>191.2</v>
      </c>
      <c r="U99" s="49">
        <v>196.4</v>
      </c>
      <c r="V99" s="49">
        <v>196</v>
      </c>
      <c r="W99" s="49">
        <v>194.8</v>
      </c>
      <c r="X99" s="49">
        <v>203.4</v>
      </c>
      <c r="Y99" s="49">
        <v>214.4</v>
      </c>
      <c r="Z99" s="49">
        <v>226.6</v>
      </c>
      <c r="AA99" s="49">
        <v>238.4</v>
      </c>
      <c r="AB99" s="151">
        <v>249.6</v>
      </c>
      <c r="AC99" s="164">
        <v>242.9</v>
      </c>
      <c r="AD99" s="118"/>
      <c r="AE99" s="118"/>
      <c r="AF99" s="118"/>
      <c r="AG99" s="39"/>
      <c r="AH99" s="39"/>
    </row>
    <row r="100" spans="2:34" ht="15.75">
      <c r="B100" s="80"/>
      <c r="C100" s="58" t="s">
        <v>66</v>
      </c>
      <c r="D100" s="121" t="s">
        <v>51</v>
      </c>
      <c r="E100" s="113" t="s">
        <v>51</v>
      </c>
      <c r="F100" s="113" t="s">
        <v>51</v>
      </c>
      <c r="G100" s="113" t="s">
        <v>51</v>
      </c>
      <c r="H100" s="113" t="s">
        <v>51</v>
      </c>
      <c r="I100" s="27">
        <v>100</v>
      </c>
      <c r="J100" s="112">
        <v>102.4</v>
      </c>
      <c r="K100" s="112">
        <v>105.8</v>
      </c>
      <c r="L100" s="112">
        <v>104.7</v>
      </c>
      <c r="M100" s="112">
        <v>107.5</v>
      </c>
      <c r="N100" s="112">
        <v>111.2</v>
      </c>
      <c r="O100" s="112">
        <v>117</v>
      </c>
      <c r="P100" s="112">
        <v>124.1</v>
      </c>
      <c r="Q100" s="112">
        <v>129.69999999999999</v>
      </c>
      <c r="R100" s="112">
        <v>137.1</v>
      </c>
      <c r="S100" s="112">
        <v>144.19999999999999</v>
      </c>
      <c r="T100" s="112">
        <v>140.69999999999999</v>
      </c>
      <c r="U100" s="112">
        <v>144.5</v>
      </c>
      <c r="V100" s="112">
        <v>144.19999999999999</v>
      </c>
      <c r="W100" s="112">
        <v>143.30000000000001</v>
      </c>
      <c r="X100" s="112">
        <v>149.6</v>
      </c>
      <c r="Y100" s="112">
        <v>157.69999999999999</v>
      </c>
      <c r="Z100" s="112">
        <v>166.7</v>
      </c>
      <c r="AA100" s="112">
        <v>175.4</v>
      </c>
      <c r="AB100" s="152">
        <v>183.6</v>
      </c>
      <c r="AC100" s="165">
        <v>178.6</v>
      </c>
      <c r="AD100" s="50"/>
      <c r="AE100" s="50"/>
      <c r="AF100" s="50"/>
      <c r="AG100" s="39"/>
      <c r="AH100" s="39"/>
    </row>
    <row r="101" spans="2:34" ht="15.75">
      <c r="B101" s="80"/>
      <c r="C101" s="58" t="s">
        <v>67</v>
      </c>
      <c r="D101" s="121" t="s">
        <v>51</v>
      </c>
      <c r="E101" s="113" t="s">
        <v>51</v>
      </c>
      <c r="F101" s="113" t="s">
        <v>51</v>
      </c>
      <c r="G101" s="113" t="s">
        <v>51</v>
      </c>
      <c r="H101" s="113" t="s">
        <v>51</v>
      </c>
      <c r="I101" s="113" t="s">
        <v>51</v>
      </c>
      <c r="J101" s="113" t="s">
        <v>51</v>
      </c>
      <c r="K101" s="113" t="s">
        <v>51</v>
      </c>
      <c r="L101" s="113" t="s">
        <v>51</v>
      </c>
      <c r="M101" s="113" t="s">
        <v>51</v>
      </c>
      <c r="N101" s="27">
        <v>100</v>
      </c>
      <c r="O101" s="27">
        <v>105.2</v>
      </c>
      <c r="P101" s="27">
        <v>111.6</v>
      </c>
      <c r="Q101" s="27">
        <v>116.6</v>
      </c>
      <c r="R101" s="27">
        <v>123.2</v>
      </c>
      <c r="S101" s="27">
        <v>129.6</v>
      </c>
      <c r="T101" s="27">
        <v>126.5</v>
      </c>
      <c r="U101" s="27">
        <v>129.9</v>
      </c>
      <c r="V101" s="27">
        <v>129.6</v>
      </c>
      <c r="W101" s="27">
        <v>128.80000000000001</v>
      </c>
      <c r="X101" s="27">
        <v>134.5</v>
      </c>
      <c r="Y101" s="27">
        <v>141.80000000000001</v>
      </c>
      <c r="Z101" s="27">
        <v>149.9</v>
      </c>
      <c r="AA101" s="27">
        <v>157.69999999999999</v>
      </c>
      <c r="AB101" s="89">
        <v>165.1</v>
      </c>
      <c r="AC101" s="166">
        <v>160.6</v>
      </c>
      <c r="AD101" s="50"/>
      <c r="AE101" s="50"/>
      <c r="AF101" s="50"/>
      <c r="AG101" s="39"/>
      <c r="AH101" s="39"/>
    </row>
    <row r="102" spans="2:34" ht="15.75">
      <c r="B102" s="80"/>
      <c r="C102" s="76" t="s">
        <v>61</v>
      </c>
      <c r="D102" s="121" t="s">
        <v>51</v>
      </c>
      <c r="E102" s="113" t="s">
        <v>51</v>
      </c>
      <c r="F102" s="113" t="s">
        <v>51</v>
      </c>
      <c r="G102" s="113" t="s">
        <v>51</v>
      </c>
      <c r="H102" s="113" t="s">
        <v>51</v>
      </c>
      <c r="I102" s="113" t="s">
        <v>51</v>
      </c>
      <c r="J102" s="113" t="s">
        <v>51</v>
      </c>
      <c r="K102" s="113" t="s">
        <v>51</v>
      </c>
      <c r="L102" s="113" t="s">
        <v>51</v>
      </c>
      <c r="M102" s="113" t="s">
        <v>51</v>
      </c>
      <c r="N102" s="113" t="s">
        <v>51</v>
      </c>
      <c r="O102" s="113" t="s">
        <v>51</v>
      </c>
      <c r="P102" s="113" t="s">
        <v>51</v>
      </c>
      <c r="Q102" s="113" t="s">
        <v>51</v>
      </c>
      <c r="R102" s="113" t="s">
        <v>51</v>
      </c>
      <c r="S102" s="27">
        <v>100</v>
      </c>
      <c r="T102" s="27">
        <v>97.6</v>
      </c>
      <c r="U102" s="27">
        <v>100.2</v>
      </c>
      <c r="V102" s="27">
        <v>100</v>
      </c>
      <c r="W102" s="27">
        <v>99.4</v>
      </c>
      <c r="X102" s="27">
        <v>103.8</v>
      </c>
      <c r="Y102" s="27">
        <v>109.4</v>
      </c>
      <c r="Z102" s="27">
        <v>115.6</v>
      </c>
      <c r="AA102" s="27">
        <v>121.6</v>
      </c>
      <c r="AB102" s="89">
        <v>127.3</v>
      </c>
      <c r="AC102" s="166">
        <v>123.9</v>
      </c>
      <c r="AD102" s="50"/>
      <c r="AE102" s="50"/>
      <c r="AF102" s="50"/>
      <c r="AG102" s="39"/>
      <c r="AH102" s="39"/>
    </row>
    <row r="103" spans="2:34" ht="15.75">
      <c r="B103" s="80"/>
      <c r="C103" s="76" t="s">
        <v>62</v>
      </c>
      <c r="D103" s="121" t="s">
        <v>51</v>
      </c>
      <c r="E103" s="113" t="s">
        <v>51</v>
      </c>
      <c r="F103" s="113" t="s">
        <v>51</v>
      </c>
      <c r="G103" s="113" t="s">
        <v>51</v>
      </c>
      <c r="H103" s="113" t="s">
        <v>51</v>
      </c>
      <c r="I103" s="113" t="s">
        <v>51</v>
      </c>
      <c r="J103" s="113" t="s">
        <v>51</v>
      </c>
      <c r="K103" s="113" t="s">
        <v>51</v>
      </c>
      <c r="L103" s="113" t="s">
        <v>51</v>
      </c>
      <c r="M103" s="113" t="s">
        <v>51</v>
      </c>
      <c r="N103" s="113" t="s">
        <v>51</v>
      </c>
      <c r="O103" s="113" t="s">
        <v>51</v>
      </c>
      <c r="P103" s="113" t="s">
        <v>51</v>
      </c>
      <c r="Q103" s="113" t="s">
        <v>51</v>
      </c>
      <c r="R103" s="113" t="s">
        <v>51</v>
      </c>
      <c r="S103" s="113" t="s">
        <v>51</v>
      </c>
      <c r="T103" s="113" t="s">
        <v>51</v>
      </c>
      <c r="U103" s="113" t="s">
        <v>51</v>
      </c>
      <c r="V103" s="113" t="s">
        <v>51</v>
      </c>
      <c r="W103" s="113" t="s">
        <v>51</v>
      </c>
      <c r="X103" s="27">
        <v>100</v>
      </c>
      <c r="Y103" s="89">
        <v>105.4</v>
      </c>
      <c r="Z103" s="89">
        <v>111.4</v>
      </c>
      <c r="AA103" s="89">
        <v>117.2</v>
      </c>
      <c r="AB103" s="89">
        <v>122.7</v>
      </c>
      <c r="AC103" s="166">
        <v>119.4</v>
      </c>
      <c r="AD103" s="115"/>
      <c r="AE103" s="115"/>
      <c r="AF103" s="115"/>
      <c r="AG103" s="115"/>
      <c r="AH103" s="115"/>
    </row>
    <row r="104" spans="2:34">
      <c r="B104" s="79" t="s">
        <v>23</v>
      </c>
      <c r="C104" s="58" t="s">
        <v>57</v>
      </c>
      <c r="D104" s="123" t="s">
        <v>51</v>
      </c>
      <c r="E104" s="49">
        <v>102.4</v>
      </c>
      <c r="F104" s="49">
        <v>107.9</v>
      </c>
      <c r="G104" s="49">
        <v>96</v>
      </c>
      <c r="H104" s="49">
        <v>122.6</v>
      </c>
      <c r="I104" s="49">
        <v>112.8</v>
      </c>
      <c r="J104" s="114">
        <v>94.7</v>
      </c>
      <c r="K104" s="27">
        <v>100.6</v>
      </c>
      <c r="L104" s="27">
        <v>106.6</v>
      </c>
      <c r="M104" s="27">
        <v>105.3</v>
      </c>
      <c r="N104" s="27">
        <v>106.9</v>
      </c>
      <c r="O104" s="27">
        <v>112.8</v>
      </c>
      <c r="P104" s="27">
        <v>103.5</v>
      </c>
      <c r="Q104" s="27">
        <v>95.5</v>
      </c>
      <c r="R104" s="27">
        <v>91.6</v>
      </c>
      <c r="S104" s="27">
        <v>100.1</v>
      </c>
      <c r="T104" s="27">
        <v>114.2</v>
      </c>
      <c r="U104" s="27">
        <v>106.3</v>
      </c>
      <c r="V104" s="37">
        <v>102.2</v>
      </c>
      <c r="W104" s="40">
        <v>100.1</v>
      </c>
      <c r="X104" s="40">
        <v>99</v>
      </c>
      <c r="Y104" s="107">
        <v>101.3</v>
      </c>
      <c r="Z104" s="107">
        <v>113.1</v>
      </c>
      <c r="AA104" s="107">
        <v>107.8</v>
      </c>
      <c r="AB104" s="107">
        <v>104.3</v>
      </c>
      <c r="AC104" s="163">
        <v>93.4</v>
      </c>
      <c r="AD104" s="39"/>
      <c r="AE104" s="39"/>
      <c r="AF104" s="39"/>
      <c r="AG104" s="39"/>
      <c r="AH104" s="39"/>
    </row>
    <row r="105" spans="2:34">
      <c r="B105" s="80"/>
      <c r="C105" s="58" t="s">
        <v>58</v>
      </c>
      <c r="D105" s="122">
        <v>100</v>
      </c>
      <c r="E105" s="49">
        <v>102.4</v>
      </c>
      <c r="F105" s="49">
        <v>110.5</v>
      </c>
      <c r="G105" s="49">
        <v>106.1</v>
      </c>
      <c r="H105" s="49">
        <v>130.1</v>
      </c>
      <c r="I105" s="49">
        <v>146.80000000000001</v>
      </c>
      <c r="J105" s="49">
        <v>139</v>
      </c>
      <c r="K105" s="49">
        <v>139.80000000000001</v>
      </c>
      <c r="L105" s="49">
        <v>149</v>
      </c>
      <c r="M105" s="49">
        <v>156.9</v>
      </c>
      <c r="N105" s="49">
        <v>167.7</v>
      </c>
      <c r="O105" s="49">
        <v>189.2</v>
      </c>
      <c r="P105" s="49">
        <v>195.8</v>
      </c>
      <c r="Q105" s="49">
        <v>187</v>
      </c>
      <c r="R105" s="49">
        <v>171.3</v>
      </c>
      <c r="S105" s="49">
        <v>171.5</v>
      </c>
      <c r="T105" s="49">
        <v>195.9</v>
      </c>
      <c r="U105" s="49">
        <v>208.2</v>
      </c>
      <c r="V105" s="49">
        <v>212.8</v>
      </c>
      <c r="W105" s="49">
        <v>213</v>
      </c>
      <c r="X105" s="49">
        <v>210.9</v>
      </c>
      <c r="Y105" s="49">
        <v>213.6</v>
      </c>
      <c r="Z105" s="49">
        <v>241.6</v>
      </c>
      <c r="AA105" s="49">
        <v>260.39999999999998</v>
      </c>
      <c r="AB105" s="151">
        <v>271.60000000000002</v>
      </c>
      <c r="AC105" s="167">
        <v>253.7</v>
      </c>
      <c r="AD105" s="118"/>
      <c r="AE105" s="118"/>
      <c r="AF105" s="118"/>
      <c r="AG105" s="39"/>
      <c r="AH105" s="39"/>
    </row>
    <row r="106" spans="2:34" ht="15.75">
      <c r="B106" s="80"/>
      <c r="C106" s="58" t="s">
        <v>66</v>
      </c>
      <c r="D106" s="121" t="s">
        <v>51</v>
      </c>
      <c r="E106" s="113" t="s">
        <v>51</v>
      </c>
      <c r="F106" s="113" t="s">
        <v>51</v>
      </c>
      <c r="G106" s="113" t="s">
        <v>51</v>
      </c>
      <c r="H106" s="113" t="s">
        <v>51</v>
      </c>
      <c r="I106" s="27">
        <v>100</v>
      </c>
      <c r="J106" s="112">
        <v>94.7</v>
      </c>
      <c r="K106" s="112">
        <v>95.3</v>
      </c>
      <c r="L106" s="112">
        <v>101.6</v>
      </c>
      <c r="M106" s="112">
        <v>107</v>
      </c>
      <c r="N106" s="112">
        <v>114.4</v>
      </c>
      <c r="O106" s="112">
        <v>129</v>
      </c>
      <c r="P106" s="112">
        <v>133.5</v>
      </c>
      <c r="Q106" s="112">
        <v>127.5</v>
      </c>
      <c r="R106" s="112">
        <v>116.8</v>
      </c>
      <c r="S106" s="112">
        <v>116.9</v>
      </c>
      <c r="T106" s="112">
        <v>133.5</v>
      </c>
      <c r="U106" s="112">
        <v>141.9</v>
      </c>
      <c r="V106" s="112">
        <v>145</v>
      </c>
      <c r="W106" s="112">
        <v>145.1</v>
      </c>
      <c r="X106" s="112">
        <v>143.6</v>
      </c>
      <c r="Y106" s="112">
        <v>145.5</v>
      </c>
      <c r="Z106" s="112">
        <v>164.6</v>
      </c>
      <c r="AA106" s="112">
        <v>177.4</v>
      </c>
      <c r="AB106" s="152">
        <v>185</v>
      </c>
      <c r="AC106" s="165">
        <v>172.8</v>
      </c>
      <c r="AD106" s="50"/>
      <c r="AE106" s="50"/>
      <c r="AF106" s="50"/>
      <c r="AG106" s="39"/>
      <c r="AH106" s="39"/>
    </row>
    <row r="107" spans="2:34" ht="15.75">
      <c r="B107" s="80"/>
      <c r="C107" s="58" t="s">
        <v>67</v>
      </c>
      <c r="D107" s="121" t="s">
        <v>51</v>
      </c>
      <c r="E107" s="113" t="s">
        <v>51</v>
      </c>
      <c r="F107" s="113" t="s">
        <v>51</v>
      </c>
      <c r="G107" s="113" t="s">
        <v>51</v>
      </c>
      <c r="H107" s="113" t="s">
        <v>51</v>
      </c>
      <c r="I107" s="113" t="s">
        <v>51</v>
      </c>
      <c r="J107" s="113" t="s">
        <v>51</v>
      </c>
      <c r="K107" s="113" t="s">
        <v>51</v>
      </c>
      <c r="L107" s="113" t="s">
        <v>51</v>
      </c>
      <c r="M107" s="113" t="s">
        <v>51</v>
      </c>
      <c r="N107" s="27">
        <v>100</v>
      </c>
      <c r="O107" s="27">
        <v>112.8</v>
      </c>
      <c r="P107" s="27">
        <v>116.7</v>
      </c>
      <c r="Q107" s="27">
        <v>111.4</v>
      </c>
      <c r="R107" s="27">
        <v>102</v>
      </c>
      <c r="S107" s="27">
        <v>102.1</v>
      </c>
      <c r="T107" s="27">
        <v>116.6</v>
      </c>
      <c r="U107" s="27">
        <v>123.9</v>
      </c>
      <c r="V107" s="27">
        <v>126.6</v>
      </c>
      <c r="W107" s="27">
        <v>126.7</v>
      </c>
      <c r="X107" s="27">
        <v>125.4</v>
      </c>
      <c r="Y107" s="27">
        <v>127</v>
      </c>
      <c r="Z107" s="27">
        <v>143.6</v>
      </c>
      <c r="AA107" s="27">
        <v>154.80000000000001</v>
      </c>
      <c r="AB107" s="89">
        <v>161.5</v>
      </c>
      <c r="AC107" s="166">
        <v>150.80000000000001</v>
      </c>
      <c r="AD107" s="50"/>
      <c r="AE107" s="50"/>
      <c r="AF107" s="50"/>
      <c r="AG107" s="39"/>
      <c r="AH107" s="39"/>
    </row>
    <row r="108" spans="2:34" ht="15.75">
      <c r="B108" s="80"/>
      <c r="C108" s="76" t="s">
        <v>61</v>
      </c>
      <c r="D108" s="121" t="s">
        <v>51</v>
      </c>
      <c r="E108" s="113" t="s">
        <v>51</v>
      </c>
      <c r="F108" s="113" t="s">
        <v>51</v>
      </c>
      <c r="G108" s="113" t="s">
        <v>51</v>
      </c>
      <c r="H108" s="113" t="s">
        <v>51</v>
      </c>
      <c r="I108" s="113" t="s">
        <v>51</v>
      </c>
      <c r="J108" s="113" t="s">
        <v>51</v>
      </c>
      <c r="K108" s="113" t="s">
        <v>51</v>
      </c>
      <c r="L108" s="113" t="s">
        <v>51</v>
      </c>
      <c r="M108" s="113" t="s">
        <v>51</v>
      </c>
      <c r="N108" s="113" t="s">
        <v>51</v>
      </c>
      <c r="O108" s="113" t="s">
        <v>51</v>
      </c>
      <c r="P108" s="113" t="s">
        <v>51</v>
      </c>
      <c r="Q108" s="113" t="s">
        <v>51</v>
      </c>
      <c r="R108" s="113" t="s">
        <v>51</v>
      </c>
      <c r="S108" s="27">
        <v>100</v>
      </c>
      <c r="T108" s="27">
        <v>114.2</v>
      </c>
      <c r="U108" s="27">
        <v>121.4</v>
      </c>
      <c r="V108" s="27">
        <v>124.1</v>
      </c>
      <c r="W108" s="27">
        <v>124.2</v>
      </c>
      <c r="X108" s="27">
        <v>123</v>
      </c>
      <c r="Y108" s="27">
        <v>124.6</v>
      </c>
      <c r="Z108" s="27">
        <v>140.9</v>
      </c>
      <c r="AA108" s="27">
        <v>151.9</v>
      </c>
      <c r="AB108" s="89">
        <v>158.4</v>
      </c>
      <c r="AC108" s="166">
        <v>147.9</v>
      </c>
      <c r="AD108" s="50"/>
      <c r="AE108" s="50"/>
      <c r="AF108" s="50"/>
      <c r="AG108" s="39"/>
      <c r="AH108" s="39"/>
    </row>
    <row r="109" spans="2:34" ht="15.75">
      <c r="B109" s="80"/>
      <c r="C109" s="76" t="s">
        <v>62</v>
      </c>
      <c r="D109" s="121" t="s">
        <v>51</v>
      </c>
      <c r="E109" s="113" t="s">
        <v>51</v>
      </c>
      <c r="F109" s="113" t="s">
        <v>51</v>
      </c>
      <c r="G109" s="113" t="s">
        <v>51</v>
      </c>
      <c r="H109" s="113" t="s">
        <v>51</v>
      </c>
      <c r="I109" s="113" t="s">
        <v>51</v>
      </c>
      <c r="J109" s="113" t="s">
        <v>51</v>
      </c>
      <c r="K109" s="113" t="s">
        <v>51</v>
      </c>
      <c r="L109" s="113" t="s">
        <v>51</v>
      </c>
      <c r="M109" s="113" t="s">
        <v>51</v>
      </c>
      <c r="N109" s="113" t="s">
        <v>51</v>
      </c>
      <c r="O109" s="113" t="s">
        <v>51</v>
      </c>
      <c r="P109" s="113" t="s">
        <v>51</v>
      </c>
      <c r="Q109" s="113" t="s">
        <v>51</v>
      </c>
      <c r="R109" s="113" t="s">
        <v>51</v>
      </c>
      <c r="S109" s="113" t="s">
        <v>51</v>
      </c>
      <c r="T109" s="113" t="s">
        <v>51</v>
      </c>
      <c r="U109" s="113" t="s">
        <v>51</v>
      </c>
      <c r="V109" s="113" t="s">
        <v>51</v>
      </c>
      <c r="W109" s="113" t="s">
        <v>51</v>
      </c>
      <c r="X109" s="27">
        <v>100</v>
      </c>
      <c r="Y109" s="89">
        <v>101.3</v>
      </c>
      <c r="Z109" s="89">
        <v>114.6</v>
      </c>
      <c r="AA109" s="89">
        <v>123.5</v>
      </c>
      <c r="AB109" s="89">
        <v>128.80000000000001</v>
      </c>
      <c r="AC109" s="166">
        <v>120.3</v>
      </c>
      <c r="AD109" s="115"/>
      <c r="AE109" s="115"/>
      <c r="AF109" s="115"/>
      <c r="AG109" s="115"/>
      <c r="AH109" s="115"/>
    </row>
    <row r="110" spans="2:34">
      <c r="B110" s="82" t="s">
        <v>24</v>
      </c>
      <c r="C110" s="58" t="s">
        <v>57</v>
      </c>
      <c r="D110" s="123" t="s">
        <v>51</v>
      </c>
      <c r="E110" s="49">
        <v>117.5</v>
      </c>
      <c r="F110" s="49">
        <v>101.6</v>
      </c>
      <c r="G110" s="49">
        <v>109.3</v>
      </c>
      <c r="H110" s="49">
        <v>107.2</v>
      </c>
      <c r="I110" s="49">
        <v>111.8</v>
      </c>
      <c r="J110" s="114">
        <v>98</v>
      </c>
      <c r="K110" s="124">
        <v>94.9</v>
      </c>
      <c r="L110" s="124">
        <v>100.3</v>
      </c>
      <c r="M110" s="124">
        <v>104.1</v>
      </c>
      <c r="N110" s="124">
        <v>110.5</v>
      </c>
      <c r="O110" s="124">
        <v>100.4</v>
      </c>
      <c r="P110" s="124">
        <v>106.6</v>
      </c>
      <c r="Q110" s="124">
        <v>99.4</v>
      </c>
      <c r="R110" s="124">
        <v>102.4</v>
      </c>
      <c r="S110" s="47">
        <v>104.1</v>
      </c>
      <c r="T110" s="124">
        <v>105.4</v>
      </c>
      <c r="U110" s="124">
        <v>100.8</v>
      </c>
      <c r="V110" s="37">
        <v>106</v>
      </c>
      <c r="W110" s="37">
        <v>110</v>
      </c>
      <c r="X110" s="40">
        <v>98.6</v>
      </c>
      <c r="Y110" s="107">
        <v>100.9</v>
      </c>
      <c r="Z110" s="107">
        <v>119.1</v>
      </c>
      <c r="AA110" s="107">
        <v>103.7</v>
      </c>
      <c r="AB110" s="107">
        <v>98.8</v>
      </c>
      <c r="AC110" s="163">
        <v>51.1</v>
      </c>
      <c r="AD110" s="39"/>
      <c r="AE110" s="39"/>
      <c r="AF110" s="39"/>
      <c r="AG110" s="39"/>
      <c r="AH110" s="39"/>
    </row>
    <row r="111" spans="2:34">
      <c r="B111" s="80"/>
      <c r="C111" s="58" t="s">
        <v>58</v>
      </c>
      <c r="D111" s="122">
        <v>100</v>
      </c>
      <c r="E111" s="49">
        <v>117.5</v>
      </c>
      <c r="F111" s="49">
        <v>119.4</v>
      </c>
      <c r="G111" s="49">
        <v>130.5</v>
      </c>
      <c r="H111" s="49">
        <v>139.9</v>
      </c>
      <c r="I111" s="49">
        <v>156.4</v>
      </c>
      <c r="J111" s="49">
        <v>153.30000000000001</v>
      </c>
      <c r="K111" s="49">
        <v>145.5</v>
      </c>
      <c r="L111" s="49">
        <v>145.9</v>
      </c>
      <c r="M111" s="49">
        <v>151.9</v>
      </c>
      <c r="N111" s="49">
        <v>167.8</v>
      </c>
      <c r="O111" s="49">
        <v>168.5</v>
      </c>
      <c r="P111" s="49">
        <v>179.6</v>
      </c>
      <c r="Q111" s="49">
        <v>178.5</v>
      </c>
      <c r="R111" s="49">
        <v>182.8</v>
      </c>
      <c r="S111" s="49">
        <v>190.3</v>
      </c>
      <c r="T111" s="49">
        <v>200.6</v>
      </c>
      <c r="U111" s="49">
        <v>202.2</v>
      </c>
      <c r="V111" s="49">
        <v>214.3</v>
      </c>
      <c r="W111" s="49">
        <v>235.7</v>
      </c>
      <c r="X111" s="49">
        <v>232.4</v>
      </c>
      <c r="Y111" s="49">
        <v>234.5</v>
      </c>
      <c r="Z111" s="49">
        <v>279.3</v>
      </c>
      <c r="AA111" s="49">
        <v>289.60000000000002</v>
      </c>
      <c r="AB111" s="151">
        <v>286.10000000000002</v>
      </c>
      <c r="AC111" s="167">
        <v>146.19999999999999</v>
      </c>
      <c r="AD111" s="118"/>
      <c r="AE111" s="118"/>
      <c r="AF111" s="118"/>
      <c r="AG111" s="39"/>
      <c r="AH111" s="39"/>
    </row>
    <row r="112" spans="2:34" ht="15.75">
      <c r="B112" s="80"/>
      <c r="C112" s="58" t="s">
        <v>66</v>
      </c>
      <c r="D112" s="121" t="s">
        <v>51</v>
      </c>
      <c r="E112" s="113" t="s">
        <v>51</v>
      </c>
      <c r="F112" s="113" t="s">
        <v>51</v>
      </c>
      <c r="G112" s="113" t="s">
        <v>51</v>
      </c>
      <c r="H112" s="113" t="s">
        <v>51</v>
      </c>
      <c r="I112" s="27">
        <v>100</v>
      </c>
      <c r="J112" s="112">
        <v>98</v>
      </c>
      <c r="K112" s="112">
        <v>93</v>
      </c>
      <c r="L112" s="112">
        <v>93.3</v>
      </c>
      <c r="M112" s="112">
        <v>97.1</v>
      </c>
      <c r="N112" s="112">
        <v>107.3</v>
      </c>
      <c r="O112" s="112">
        <v>107.7</v>
      </c>
      <c r="P112" s="112">
        <v>114.8</v>
      </c>
      <c r="Q112" s="112">
        <v>114.1</v>
      </c>
      <c r="R112" s="112">
        <v>116.8</v>
      </c>
      <c r="S112" s="112">
        <v>121.6</v>
      </c>
      <c r="T112" s="112">
        <v>128.19999999999999</v>
      </c>
      <c r="U112" s="112">
        <v>129.19999999999999</v>
      </c>
      <c r="V112" s="112">
        <v>137</v>
      </c>
      <c r="W112" s="112">
        <v>150.69999999999999</v>
      </c>
      <c r="X112" s="112">
        <v>148.6</v>
      </c>
      <c r="Y112" s="112">
        <v>149.9</v>
      </c>
      <c r="Z112" s="112">
        <v>178.5</v>
      </c>
      <c r="AA112" s="112">
        <v>185.1</v>
      </c>
      <c r="AB112" s="152">
        <v>182.9</v>
      </c>
      <c r="AC112" s="165">
        <v>93.5</v>
      </c>
      <c r="AD112" s="50"/>
      <c r="AE112" s="50"/>
      <c r="AF112" s="50"/>
      <c r="AG112" s="39"/>
      <c r="AH112" s="39"/>
    </row>
    <row r="113" spans="2:34" ht="15.75">
      <c r="B113" s="80"/>
      <c r="C113" s="58" t="s">
        <v>67</v>
      </c>
      <c r="D113" s="121" t="s">
        <v>51</v>
      </c>
      <c r="E113" s="113" t="s">
        <v>51</v>
      </c>
      <c r="F113" s="113" t="s">
        <v>51</v>
      </c>
      <c r="G113" s="113" t="s">
        <v>51</v>
      </c>
      <c r="H113" s="113" t="s">
        <v>51</v>
      </c>
      <c r="I113" s="113" t="s">
        <v>51</v>
      </c>
      <c r="J113" s="113" t="s">
        <v>51</v>
      </c>
      <c r="K113" s="113" t="s">
        <v>51</v>
      </c>
      <c r="L113" s="113" t="s">
        <v>51</v>
      </c>
      <c r="M113" s="113" t="s">
        <v>51</v>
      </c>
      <c r="N113" s="27">
        <v>100</v>
      </c>
      <c r="O113" s="27">
        <v>100.4</v>
      </c>
      <c r="P113" s="27">
        <v>107</v>
      </c>
      <c r="Q113" s="27">
        <v>106.4</v>
      </c>
      <c r="R113" s="27">
        <v>109</v>
      </c>
      <c r="S113" s="27">
        <v>113.5</v>
      </c>
      <c r="T113" s="27">
        <v>119.6</v>
      </c>
      <c r="U113" s="27">
        <v>120.6</v>
      </c>
      <c r="V113" s="27">
        <v>127.8</v>
      </c>
      <c r="W113" s="27">
        <v>140.6</v>
      </c>
      <c r="X113" s="27">
        <v>138.6</v>
      </c>
      <c r="Y113" s="27">
        <v>139.80000000000001</v>
      </c>
      <c r="Z113" s="27">
        <v>166.5</v>
      </c>
      <c r="AA113" s="27">
        <v>172.7</v>
      </c>
      <c r="AB113" s="89">
        <v>170.6</v>
      </c>
      <c r="AC113" s="166">
        <v>87.2</v>
      </c>
      <c r="AD113" s="50"/>
      <c r="AE113" s="50"/>
      <c r="AF113" s="50"/>
      <c r="AG113" s="39"/>
      <c r="AH113" s="39"/>
    </row>
    <row r="114" spans="2:34" ht="15.75">
      <c r="B114" s="80"/>
      <c r="C114" s="76" t="s">
        <v>61</v>
      </c>
      <c r="D114" s="121" t="s">
        <v>51</v>
      </c>
      <c r="E114" s="113" t="s">
        <v>51</v>
      </c>
      <c r="F114" s="113" t="s">
        <v>51</v>
      </c>
      <c r="G114" s="113" t="s">
        <v>51</v>
      </c>
      <c r="H114" s="113" t="s">
        <v>51</v>
      </c>
      <c r="I114" s="113" t="s">
        <v>51</v>
      </c>
      <c r="J114" s="113" t="s">
        <v>51</v>
      </c>
      <c r="K114" s="113" t="s">
        <v>51</v>
      </c>
      <c r="L114" s="113" t="s">
        <v>51</v>
      </c>
      <c r="M114" s="113" t="s">
        <v>51</v>
      </c>
      <c r="N114" s="113" t="s">
        <v>51</v>
      </c>
      <c r="O114" s="113" t="s">
        <v>51</v>
      </c>
      <c r="P114" s="113" t="s">
        <v>51</v>
      </c>
      <c r="Q114" s="113" t="s">
        <v>51</v>
      </c>
      <c r="R114" s="113" t="s">
        <v>51</v>
      </c>
      <c r="S114" s="27">
        <v>100</v>
      </c>
      <c r="T114" s="27">
        <v>105.4</v>
      </c>
      <c r="U114" s="27">
        <v>106.2</v>
      </c>
      <c r="V114" s="27">
        <v>112.6</v>
      </c>
      <c r="W114" s="27">
        <v>123.9</v>
      </c>
      <c r="X114" s="27">
        <v>122.2</v>
      </c>
      <c r="Y114" s="27">
        <v>123.3</v>
      </c>
      <c r="Z114" s="27">
        <v>146.9</v>
      </c>
      <c r="AA114" s="27">
        <v>152.30000000000001</v>
      </c>
      <c r="AB114" s="89">
        <v>150.5</v>
      </c>
      <c r="AC114" s="166">
        <v>76.900000000000006</v>
      </c>
      <c r="AD114" s="50"/>
      <c r="AE114" s="50"/>
      <c r="AF114" s="50"/>
      <c r="AG114" s="39"/>
      <c r="AH114" s="39"/>
    </row>
    <row r="115" spans="2:34" ht="15.75">
      <c r="B115" s="80"/>
      <c r="C115" s="76" t="s">
        <v>62</v>
      </c>
      <c r="D115" s="121" t="s">
        <v>51</v>
      </c>
      <c r="E115" s="113" t="s">
        <v>51</v>
      </c>
      <c r="F115" s="113" t="s">
        <v>51</v>
      </c>
      <c r="G115" s="113" t="s">
        <v>51</v>
      </c>
      <c r="H115" s="113" t="s">
        <v>51</v>
      </c>
      <c r="I115" s="113" t="s">
        <v>51</v>
      </c>
      <c r="J115" s="113" t="s">
        <v>51</v>
      </c>
      <c r="K115" s="113" t="s">
        <v>51</v>
      </c>
      <c r="L115" s="113" t="s">
        <v>51</v>
      </c>
      <c r="M115" s="113" t="s">
        <v>51</v>
      </c>
      <c r="N115" s="113" t="s">
        <v>51</v>
      </c>
      <c r="O115" s="113" t="s">
        <v>51</v>
      </c>
      <c r="P115" s="113" t="s">
        <v>51</v>
      </c>
      <c r="Q115" s="113" t="s">
        <v>51</v>
      </c>
      <c r="R115" s="113" t="s">
        <v>51</v>
      </c>
      <c r="S115" s="113" t="s">
        <v>51</v>
      </c>
      <c r="T115" s="113" t="s">
        <v>51</v>
      </c>
      <c r="U115" s="113" t="s">
        <v>51</v>
      </c>
      <c r="V115" s="113" t="s">
        <v>51</v>
      </c>
      <c r="W115" s="113" t="s">
        <v>51</v>
      </c>
      <c r="X115" s="27">
        <v>100</v>
      </c>
      <c r="Y115" s="89">
        <v>100.9</v>
      </c>
      <c r="Z115" s="89">
        <v>120.2</v>
      </c>
      <c r="AA115" s="89">
        <v>124.6</v>
      </c>
      <c r="AB115" s="89">
        <v>123.1</v>
      </c>
      <c r="AC115" s="166">
        <v>62.9</v>
      </c>
      <c r="AD115" s="115"/>
      <c r="AE115" s="115"/>
      <c r="AF115" s="115"/>
      <c r="AG115" s="115"/>
      <c r="AH115" s="115"/>
    </row>
    <row r="116" spans="2:34">
      <c r="B116" s="82" t="s">
        <v>25</v>
      </c>
      <c r="C116" s="58" t="s">
        <v>57</v>
      </c>
      <c r="D116" s="119" t="s">
        <v>51</v>
      </c>
      <c r="E116" s="49">
        <v>112.9</v>
      </c>
      <c r="F116" s="49">
        <v>112</v>
      </c>
      <c r="G116" s="49">
        <v>116</v>
      </c>
      <c r="H116" s="49">
        <v>107.4</v>
      </c>
      <c r="I116" s="49">
        <v>109.7</v>
      </c>
      <c r="J116" s="114">
        <v>111</v>
      </c>
      <c r="K116" s="124">
        <v>114.2</v>
      </c>
      <c r="L116" s="124">
        <v>103.8</v>
      </c>
      <c r="M116" s="124">
        <v>116</v>
      </c>
      <c r="N116" s="124">
        <v>96.9</v>
      </c>
      <c r="O116" s="124">
        <v>105</v>
      </c>
      <c r="P116" s="124">
        <v>108.1</v>
      </c>
      <c r="Q116" s="124">
        <v>108.9</v>
      </c>
      <c r="R116" s="124">
        <v>103.1</v>
      </c>
      <c r="S116" s="47">
        <v>101</v>
      </c>
      <c r="T116" s="124">
        <v>106</v>
      </c>
      <c r="U116" s="124">
        <v>109.9</v>
      </c>
      <c r="V116" s="37">
        <v>103.7</v>
      </c>
      <c r="W116" s="37">
        <v>106.7</v>
      </c>
      <c r="X116" s="40">
        <v>107.8</v>
      </c>
      <c r="Y116" s="107">
        <v>113.5</v>
      </c>
      <c r="Z116" s="107">
        <v>108.9</v>
      </c>
      <c r="AA116" s="107">
        <v>108</v>
      </c>
      <c r="AB116" s="107">
        <v>107.9</v>
      </c>
      <c r="AC116" s="163">
        <v>106.4</v>
      </c>
      <c r="AD116" s="39"/>
      <c r="AE116" s="39"/>
      <c r="AF116" s="39"/>
      <c r="AG116" s="39"/>
      <c r="AH116" s="39"/>
    </row>
    <row r="117" spans="2:34">
      <c r="B117" s="80"/>
      <c r="C117" s="58" t="s">
        <v>58</v>
      </c>
      <c r="D117" s="122">
        <v>100</v>
      </c>
      <c r="E117" s="49">
        <v>112.9</v>
      </c>
      <c r="F117" s="49">
        <v>126.4</v>
      </c>
      <c r="G117" s="49">
        <v>146.6</v>
      </c>
      <c r="H117" s="49">
        <v>157.4</v>
      </c>
      <c r="I117" s="49">
        <v>172.7</v>
      </c>
      <c r="J117" s="49">
        <v>191.7</v>
      </c>
      <c r="K117" s="49">
        <v>218.9</v>
      </c>
      <c r="L117" s="49">
        <v>227.2</v>
      </c>
      <c r="M117" s="49">
        <v>263.60000000000002</v>
      </c>
      <c r="N117" s="49">
        <v>255.4</v>
      </c>
      <c r="O117" s="49">
        <v>268.2</v>
      </c>
      <c r="P117" s="49">
        <v>289.89999999999998</v>
      </c>
      <c r="Q117" s="49">
        <v>315.7</v>
      </c>
      <c r="R117" s="49">
        <v>325.5</v>
      </c>
      <c r="S117" s="49">
        <v>328.8</v>
      </c>
      <c r="T117" s="49">
        <v>348.5</v>
      </c>
      <c r="U117" s="49">
        <v>383</v>
      </c>
      <c r="V117" s="49">
        <v>397.2</v>
      </c>
      <c r="W117" s="49">
        <v>423.8</v>
      </c>
      <c r="X117" s="49">
        <v>456.9</v>
      </c>
      <c r="Y117" s="49">
        <v>518.6</v>
      </c>
      <c r="Z117" s="49">
        <v>564.79999999999995</v>
      </c>
      <c r="AA117" s="49">
        <v>610</v>
      </c>
      <c r="AB117" s="151">
        <v>658.2</v>
      </c>
      <c r="AC117" s="167">
        <v>700.3</v>
      </c>
      <c r="AD117" s="118"/>
      <c r="AE117" s="118"/>
      <c r="AF117" s="118"/>
      <c r="AG117" s="39"/>
      <c r="AH117" s="39"/>
    </row>
    <row r="118" spans="2:34" ht="15.75">
      <c r="B118" s="80"/>
      <c r="C118" s="58" t="s">
        <v>66</v>
      </c>
      <c r="D118" s="121" t="s">
        <v>51</v>
      </c>
      <c r="E118" s="113" t="s">
        <v>51</v>
      </c>
      <c r="F118" s="113" t="s">
        <v>51</v>
      </c>
      <c r="G118" s="113" t="s">
        <v>51</v>
      </c>
      <c r="H118" s="113" t="s">
        <v>51</v>
      </c>
      <c r="I118" s="27">
        <v>100</v>
      </c>
      <c r="J118" s="112">
        <v>111</v>
      </c>
      <c r="K118" s="112">
        <v>126.8</v>
      </c>
      <c r="L118" s="112">
        <v>131.6</v>
      </c>
      <c r="M118" s="112">
        <v>152.69999999999999</v>
      </c>
      <c r="N118" s="112">
        <v>148</v>
      </c>
      <c r="O118" s="112">
        <v>155.4</v>
      </c>
      <c r="P118" s="112">
        <v>168</v>
      </c>
      <c r="Q118" s="112">
        <v>183</v>
      </c>
      <c r="R118" s="112">
        <v>188.7</v>
      </c>
      <c r="S118" s="112">
        <v>190.6</v>
      </c>
      <c r="T118" s="112">
        <v>202</v>
      </c>
      <c r="U118" s="112">
        <v>222</v>
      </c>
      <c r="V118" s="112">
        <v>230.2</v>
      </c>
      <c r="W118" s="112">
        <v>245.6</v>
      </c>
      <c r="X118" s="112">
        <v>264.8</v>
      </c>
      <c r="Y118" s="112">
        <v>300.5</v>
      </c>
      <c r="Z118" s="112">
        <v>327.2</v>
      </c>
      <c r="AA118" s="112">
        <v>353.4</v>
      </c>
      <c r="AB118" s="152">
        <v>381.3</v>
      </c>
      <c r="AC118" s="165">
        <v>405.7</v>
      </c>
      <c r="AD118" s="50"/>
      <c r="AE118" s="50"/>
      <c r="AF118" s="50"/>
      <c r="AG118" s="39"/>
      <c r="AH118" s="39"/>
    </row>
    <row r="119" spans="2:34" ht="15.75">
      <c r="B119" s="80"/>
      <c r="C119" s="58" t="s">
        <v>67</v>
      </c>
      <c r="D119" s="121" t="s">
        <v>51</v>
      </c>
      <c r="E119" s="113" t="s">
        <v>51</v>
      </c>
      <c r="F119" s="113" t="s">
        <v>51</v>
      </c>
      <c r="G119" s="113" t="s">
        <v>51</v>
      </c>
      <c r="H119" s="113" t="s">
        <v>51</v>
      </c>
      <c r="I119" s="113" t="s">
        <v>51</v>
      </c>
      <c r="J119" s="113" t="s">
        <v>51</v>
      </c>
      <c r="K119" s="113" t="s">
        <v>51</v>
      </c>
      <c r="L119" s="113" t="s">
        <v>51</v>
      </c>
      <c r="M119" s="113" t="s">
        <v>51</v>
      </c>
      <c r="N119" s="27">
        <v>100</v>
      </c>
      <c r="O119" s="27">
        <v>105</v>
      </c>
      <c r="P119" s="27">
        <v>113.5</v>
      </c>
      <c r="Q119" s="27">
        <v>123.6</v>
      </c>
      <c r="R119" s="27">
        <v>127.4</v>
      </c>
      <c r="S119" s="27">
        <v>128.69999999999999</v>
      </c>
      <c r="T119" s="27">
        <v>136.4</v>
      </c>
      <c r="U119" s="27">
        <v>149.9</v>
      </c>
      <c r="V119" s="27">
        <v>155.4</v>
      </c>
      <c r="W119" s="27">
        <v>165.8</v>
      </c>
      <c r="X119" s="27">
        <v>178.7</v>
      </c>
      <c r="Y119" s="27">
        <v>202.8</v>
      </c>
      <c r="Z119" s="27">
        <v>220.8</v>
      </c>
      <c r="AA119" s="27">
        <v>238.5</v>
      </c>
      <c r="AB119" s="89">
        <v>257.3</v>
      </c>
      <c r="AC119" s="166">
        <v>273.8</v>
      </c>
      <c r="AD119" s="50"/>
      <c r="AE119" s="50"/>
      <c r="AF119" s="50"/>
      <c r="AG119" s="39"/>
      <c r="AH119" s="39"/>
    </row>
    <row r="120" spans="2:34" ht="15.75">
      <c r="B120" s="80"/>
      <c r="C120" s="76" t="s">
        <v>61</v>
      </c>
      <c r="D120" s="121" t="s">
        <v>51</v>
      </c>
      <c r="E120" s="113" t="s">
        <v>51</v>
      </c>
      <c r="F120" s="113" t="s">
        <v>51</v>
      </c>
      <c r="G120" s="113" t="s">
        <v>51</v>
      </c>
      <c r="H120" s="113" t="s">
        <v>51</v>
      </c>
      <c r="I120" s="113" t="s">
        <v>51</v>
      </c>
      <c r="J120" s="113" t="s">
        <v>51</v>
      </c>
      <c r="K120" s="113" t="s">
        <v>51</v>
      </c>
      <c r="L120" s="113" t="s">
        <v>51</v>
      </c>
      <c r="M120" s="113" t="s">
        <v>51</v>
      </c>
      <c r="N120" s="113" t="s">
        <v>51</v>
      </c>
      <c r="O120" s="113" t="s">
        <v>51</v>
      </c>
      <c r="P120" s="113" t="s">
        <v>51</v>
      </c>
      <c r="Q120" s="113" t="s">
        <v>51</v>
      </c>
      <c r="R120" s="113" t="s">
        <v>51</v>
      </c>
      <c r="S120" s="27">
        <v>100</v>
      </c>
      <c r="T120" s="27">
        <v>106</v>
      </c>
      <c r="U120" s="27">
        <v>116.5</v>
      </c>
      <c r="V120" s="27">
        <v>120.8</v>
      </c>
      <c r="W120" s="27">
        <v>128.9</v>
      </c>
      <c r="X120" s="27">
        <v>139</v>
      </c>
      <c r="Y120" s="27">
        <v>157.80000000000001</v>
      </c>
      <c r="Z120" s="27">
        <v>171.8</v>
      </c>
      <c r="AA120" s="27">
        <v>185.5</v>
      </c>
      <c r="AB120" s="89">
        <v>200.2</v>
      </c>
      <c r="AC120" s="166">
        <v>213</v>
      </c>
      <c r="AD120" s="50"/>
      <c r="AE120" s="50"/>
      <c r="AF120" s="50"/>
      <c r="AG120" s="39"/>
      <c r="AH120" s="39"/>
    </row>
    <row r="121" spans="2:34" ht="15.75">
      <c r="B121" s="80"/>
      <c r="C121" s="76" t="s">
        <v>62</v>
      </c>
      <c r="D121" s="121" t="s">
        <v>51</v>
      </c>
      <c r="E121" s="113" t="s">
        <v>51</v>
      </c>
      <c r="F121" s="113" t="s">
        <v>51</v>
      </c>
      <c r="G121" s="113" t="s">
        <v>51</v>
      </c>
      <c r="H121" s="113" t="s">
        <v>51</v>
      </c>
      <c r="I121" s="113" t="s">
        <v>51</v>
      </c>
      <c r="J121" s="113" t="s">
        <v>51</v>
      </c>
      <c r="K121" s="113" t="s">
        <v>51</v>
      </c>
      <c r="L121" s="113" t="s">
        <v>51</v>
      </c>
      <c r="M121" s="113" t="s">
        <v>51</v>
      </c>
      <c r="N121" s="113" t="s">
        <v>51</v>
      </c>
      <c r="O121" s="113" t="s">
        <v>51</v>
      </c>
      <c r="P121" s="113" t="s">
        <v>51</v>
      </c>
      <c r="Q121" s="113" t="s">
        <v>51</v>
      </c>
      <c r="R121" s="113" t="s">
        <v>51</v>
      </c>
      <c r="S121" s="113" t="s">
        <v>51</v>
      </c>
      <c r="T121" s="113" t="s">
        <v>51</v>
      </c>
      <c r="U121" s="113" t="s">
        <v>51</v>
      </c>
      <c r="V121" s="113" t="s">
        <v>51</v>
      </c>
      <c r="W121" s="113" t="s">
        <v>51</v>
      </c>
      <c r="X121" s="27">
        <v>100</v>
      </c>
      <c r="Y121" s="89">
        <v>113.5</v>
      </c>
      <c r="Z121" s="89">
        <v>123.6</v>
      </c>
      <c r="AA121" s="89">
        <v>133.5</v>
      </c>
      <c r="AB121" s="89">
        <v>144</v>
      </c>
      <c r="AC121" s="166">
        <v>153.19999999999999</v>
      </c>
      <c r="AD121" s="115"/>
      <c r="AE121" s="115"/>
      <c r="AF121" s="115"/>
      <c r="AG121" s="115"/>
      <c r="AH121" s="115"/>
    </row>
    <row r="122" spans="2:34">
      <c r="B122" s="82" t="s">
        <v>26</v>
      </c>
      <c r="C122" s="58" t="s">
        <v>57</v>
      </c>
      <c r="D122" s="123" t="s">
        <v>51</v>
      </c>
      <c r="E122" s="49">
        <v>123</v>
      </c>
      <c r="F122" s="49">
        <v>145.4</v>
      </c>
      <c r="G122" s="49">
        <v>98.1</v>
      </c>
      <c r="H122" s="49">
        <v>115.4</v>
      </c>
      <c r="I122" s="49">
        <v>121.8</v>
      </c>
      <c r="J122" s="114">
        <v>101.4</v>
      </c>
      <c r="K122" s="124">
        <v>98.3</v>
      </c>
      <c r="L122" s="124">
        <v>106.8</v>
      </c>
      <c r="M122" s="124">
        <v>109.2</v>
      </c>
      <c r="N122" s="124">
        <v>108.3</v>
      </c>
      <c r="O122" s="124">
        <v>98.9</v>
      </c>
      <c r="P122" s="124">
        <v>132.69999999999999</v>
      </c>
      <c r="Q122" s="124">
        <v>100.2</v>
      </c>
      <c r="R122" s="124">
        <v>93.7</v>
      </c>
      <c r="S122" s="47">
        <v>96.9</v>
      </c>
      <c r="T122" s="124">
        <v>107.1</v>
      </c>
      <c r="U122" s="124">
        <v>89.4</v>
      </c>
      <c r="V122" s="37">
        <v>113.2</v>
      </c>
      <c r="W122" s="37">
        <v>108.3</v>
      </c>
      <c r="X122" s="40">
        <v>116.2</v>
      </c>
      <c r="Y122" s="107">
        <v>107.8</v>
      </c>
      <c r="Z122" s="107">
        <v>98.7</v>
      </c>
      <c r="AA122" s="107">
        <v>115.6</v>
      </c>
      <c r="AB122" s="107">
        <v>110.1</v>
      </c>
      <c r="AC122" s="163">
        <v>85.3</v>
      </c>
      <c r="AD122" s="39"/>
      <c r="AE122" s="39"/>
      <c r="AF122" s="39"/>
      <c r="AG122" s="39"/>
      <c r="AH122" s="39"/>
    </row>
    <row r="123" spans="2:34">
      <c r="B123" s="80"/>
      <c r="C123" s="58" t="s">
        <v>58</v>
      </c>
      <c r="D123" s="122">
        <v>100</v>
      </c>
      <c r="E123" s="49">
        <v>123</v>
      </c>
      <c r="F123" s="49">
        <v>178.8</v>
      </c>
      <c r="G123" s="49">
        <v>175.4</v>
      </c>
      <c r="H123" s="49">
        <v>202.4</v>
      </c>
      <c r="I123" s="49">
        <v>246.5</v>
      </c>
      <c r="J123" s="49">
        <v>250</v>
      </c>
      <c r="K123" s="49">
        <v>245.8</v>
      </c>
      <c r="L123" s="49">
        <v>262.5</v>
      </c>
      <c r="M123" s="49">
        <v>286.7</v>
      </c>
      <c r="N123" s="49">
        <v>310.5</v>
      </c>
      <c r="O123" s="49">
        <v>307.10000000000002</v>
      </c>
      <c r="P123" s="49">
        <v>407.5</v>
      </c>
      <c r="Q123" s="49">
        <v>408.3</v>
      </c>
      <c r="R123" s="49">
        <v>382.6</v>
      </c>
      <c r="S123" s="49">
        <v>370.7</v>
      </c>
      <c r="T123" s="49">
        <v>397</v>
      </c>
      <c r="U123" s="49">
        <v>354.9</v>
      </c>
      <c r="V123" s="49">
        <v>401.7</v>
      </c>
      <c r="W123" s="49">
        <v>435</v>
      </c>
      <c r="X123" s="49">
        <v>505.5</v>
      </c>
      <c r="Y123" s="49">
        <v>544.9</v>
      </c>
      <c r="Z123" s="49">
        <v>537.79999999999995</v>
      </c>
      <c r="AA123" s="49">
        <v>621.70000000000005</v>
      </c>
      <c r="AB123" s="151">
        <v>684.5</v>
      </c>
      <c r="AC123" s="167">
        <v>583.9</v>
      </c>
      <c r="AD123" s="118"/>
      <c r="AE123" s="118"/>
      <c r="AF123" s="118"/>
      <c r="AG123" s="39"/>
      <c r="AH123" s="39"/>
    </row>
    <row r="124" spans="2:34" ht="15.75">
      <c r="B124" s="80"/>
      <c r="C124" s="58" t="s">
        <v>66</v>
      </c>
      <c r="D124" s="121" t="s">
        <v>51</v>
      </c>
      <c r="E124" s="113" t="s">
        <v>51</v>
      </c>
      <c r="F124" s="113" t="s">
        <v>51</v>
      </c>
      <c r="G124" s="113" t="s">
        <v>51</v>
      </c>
      <c r="H124" s="113" t="s">
        <v>51</v>
      </c>
      <c r="I124" s="27">
        <v>100</v>
      </c>
      <c r="J124" s="112">
        <v>101.4</v>
      </c>
      <c r="K124" s="112">
        <v>99.7</v>
      </c>
      <c r="L124" s="112">
        <v>106.5</v>
      </c>
      <c r="M124" s="112">
        <v>116.3</v>
      </c>
      <c r="N124" s="112">
        <v>126</v>
      </c>
      <c r="O124" s="112">
        <v>124.6</v>
      </c>
      <c r="P124" s="112">
        <v>165.3</v>
      </c>
      <c r="Q124" s="112">
        <v>165.6</v>
      </c>
      <c r="R124" s="112">
        <v>155.19999999999999</v>
      </c>
      <c r="S124" s="112">
        <v>150.4</v>
      </c>
      <c r="T124" s="112">
        <v>161.1</v>
      </c>
      <c r="U124" s="112">
        <v>144</v>
      </c>
      <c r="V124" s="112">
        <v>163</v>
      </c>
      <c r="W124" s="112">
        <v>176.5</v>
      </c>
      <c r="X124" s="112">
        <v>205.1</v>
      </c>
      <c r="Y124" s="112">
        <v>221.1</v>
      </c>
      <c r="Z124" s="112">
        <v>218.2</v>
      </c>
      <c r="AA124" s="112">
        <v>252.2</v>
      </c>
      <c r="AB124" s="152">
        <v>277.7</v>
      </c>
      <c r="AC124" s="165">
        <v>236.9</v>
      </c>
      <c r="AD124" s="50"/>
      <c r="AE124" s="50"/>
      <c r="AF124" s="50"/>
      <c r="AG124" s="39"/>
      <c r="AH124" s="39"/>
    </row>
    <row r="125" spans="2:34" ht="15.75">
      <c r="B125" s="80"/>
      <c r="C125" s="58" t="s">
        <v>67</v>
      </c>
      <c r="D125" s="121" t="s">
        <v>51</v>
      </c>
      <c r="E125" s="113" t="s">
        <v>51</v>
      </c>
      <c r="F125" s="113" t="s">
        <v>51</v>
      </c>
      <c r="G125" s="113" t="s">
        <v>51</v>
      </c>
      <c r="H125" s="113" t="s">
        <v>51</v>
      </c>
      <c r="I125" s="113" t="s">
        <v>51</v>
      </c>
      <c r="J125" s="113" t="s">
        <v>51</v>
      </c>
      <c r="K125" s="113" t="s">
        <v>51</v>
      </c>
      <c r="L125" s="113" t="s">
        <v>51</v>
      </c>
      <c r="M125" s="113" t="s">
        <v>51</v>
      </c>
      <c r="N125" s="27">
        <v>100</v>
      </c>
      <c r="O125" s="27">
        <v>98.9</v>
      </c>
      <c r="P125" s="27">
        <v>131.19999999999999</v>
      </c>
      <c r="Q125" s="27">
        <v>131.5</v>
      </c>
      <c r="R125" s="27">
        <v>123.2</v>
      </c>
      <c r="S125" s="27">
        <v>119.4</v>
      </c>
      <c r="T125" s="27">
        <v>127.9</v>
      </c>
      <c r="U125" s="27">
        <v>114.3</v>
      </c>
      <c r="V125" s="27">
        <v>129.4</v>
      </c>
      <c r="W125" s="27">
        <v>140.1</v>
      </c>
      <c r="X125" s="27">
        <v>162.80000000000001</v>
      </c>
      <c r="Y125" s="27">
        <v>175.5</v>
      </c>
      <c r="Z125" s="27">
        <v>173.2</v>
      </c>
      <c r="AA125" s="27">
        <v>200.2</v>
      </c>
      <c r="AB125" s="89">
        <v>220.4</v>
      </c>
      <c r="AC125" s="166">
        <v>188</v>
      </c>
      <c r="AD125" s="50"/>
      <c r="AE125" s="50"/>
      <c r="AF125" s="50"/>
      <c r="AG125" s="39"/>
      <c r="AH125" s="39"/>
    </row>
    <row r="126" spans="2:34" ht="15.75">
      <c r="B126" s="80"/>
      <c r="C126" s="76" t="s">
        <v>61</v>
      </c>
      <c r="D126" s="121" t="s">
        <v>51</v>
      </c>
      <c r="E126" s="113" t="s">
        <v>51</v>
      </c>
      <c r="F126" s="113" t="s">
        <v>51</v>
      </c>
      <c r="G126" s="113" t="s">
        <v>51</v>
      </c>
      <c r="H126" s="113" t="s">
        <v>51</v>
      </c>
      <c r="I126" s="113" t="s">
        <v>51</v>
      </c>
      <c r="J126" s="113" t="s">
        <v>51</v>
      </c>
      <c r="K126" s="113" t="s">
        <v>51</v>
      </c>
      <c r="L126" s="113" t="s">
        <v>51</v>
      </c>
      <c r="M126" s="113" t="s">
        <v>51</v>
      </c>
      <c r="N126" s="113" t="s">
        <v>51</v>
      </c>
      <c r="O126" s="113" t="s">
        <v>51</v>
      </c>
      <c r="P126" s="113" t="s">
        <v>51</v>
      </c>
      <c r="Q126" s="113" t="s">
        <v>51</v>
      </c>
      <c r="R126" s="113" t="s">
        <v>51</v>
      </c>
      <c r="S126" s="27">
        <v>100</v>
      </c>
      <c r="T126" s="27">
        <v>107.1</v>
      </c>
      <c r="U126" s="27">
        <v>95.7</v>
      </c>
      <c r="V126" s="27">
        <v>108.3</v>
      </c>
      <c r="W126" s="27">
        <v>117.3</v>
      </c>
      <c r="X126" s="27">
        <v>136.30000000000001</v>
      </c>
      <c r="Y126" s="27">
        <v>146.9</v>
      </c>
      <c r="Z126" s="27">
        <v>145</v>
      </c>
      <c r="AA126" s="27">
        <v>167.6</v>
      </c>
      <c r="AB126" s="89">
        <v>184.5</v>
      </c>
      <c r="AC126" s="166">
        <v>157.4</v>
      </c>
      <c r="AD126" s="50"/>
      <c r="AE126" s="50"/>
      <c r="AF126" s="50"/>
      <c r="AG126" s="39"/>
      <c r="AH126" s="39"/>
    </row>
    <row r="127" spans="2:34" ht="15.75">
      <c r="B127" s="80"/>
      <c r="C127" s="76" t="s">
        <v>62</v>
      </c>
      <c r="D127" s="121" t="s">
        <v>51</v>
      </c>
      <c r="E127" s="113" t="s">
        <v>51</v>
      </c>
      <c r="F127" s="113" t="s">
        <v>51</v>
      </c>
      <c r="G127" s="113" t="s">
        <v>51</v>
      </c>
      <c r="H127" s="113" t="s">
        <v>51</v>
      </c>
      <c r="I127" s="113" t="s">
        <v>51</v>
      </c>
      <c r="J127" s="113" t="s">
        <v>51</v>
      </c>
      <c r="K127" s="113" t="s">
        <v>51</v>
      </c>
      <c r="L127" s="113" t="s">
        <v>51</v>
      </c>
      <c r="M127" s="113" t="s">
        <v>51</v>
      </c>
      <c r="N127" s="113" t="s">
        <v>51</v>
      </c>
      <c r="O127" s="113" t="s">
        <v>51</v>
      </c>
      <c r="P127" s="113" t="s">
        <v>51</v>
      </c>
      <c r="Q127" s="113" t="s">
        <v>51</v>
      </c>
      <c r="R127" s="113" t="s">
        <v>51</v>
      </c>
      <c r="S127" s="113" t="s">
        <v>51</v>
      </c>
      <c r="T127" s="113" t="s">
        <v>51</v>
      </c>
      <c r="U127" s="113" t="s">
        <v>51</v>
      </c>
      <c r="V127" s="113" t="s">
        <v>51</v>
      </c>
      <c r="W127" s="113" t="s">
        <v>51</v>
      </c>
      <c r="X127" s="27">
        <v>100</v>
      </c>
      <c r="Y127" s="89">
        <v>107.8</v>
      </c>
      <c r="Z127" s="89">
        <v>106.4</v>
      </c>
      <c r="AA127" s="89">
        <v>123</v>
      </c>
      <c r="AB127" s="89">
        <v>135.4</v>
      </c>
      <c r="AC127" s="166">
        <v>115.5</v>
      </c>
      <c r="AD127" s="115"/>
      <c r="AE127" s="115"/>
      <c r="AF127" s="115"/>
      <c r="AG127" s="115"/>
      <c r="AH127" s="115"/>
    </row>
    <row r="128" spans="2:34">
      <c r="B128" s="82" t="s">
        <v>27</v>
      </c>
      <c r="C128" s="58" t="s">
        <v>57</v>
      </c>
      <c r="D128" s="123" t="s">
        <v>51</v>
      </c>
      <c r="E128" s="49">
        <v>115.4</v>
      </c>
      <c r="F128" s="49">
        <v>109.1</v>
      </c>
      <c r="G128" s="49">
        <v>107.8</v>
      </c>
      <c r="H128" s="49">
        <v>108.5</v>
      </c>
      <c r="I128" s="49">
        <v>98.8</v>
      </c>
      <c r="J128" s="114">
        <v>97.4</v>
      </c>
      <c r="K128" s="124">
        <v>106.4</v>
      </c>
      <c r="L128" s="124">
        <v>102.9</v>
      </c>
      <c r="M128" s="124">
        <v>98.8</v>
      </c>
      <c r="N128" s="124">
        <v>101.4</v>
      </c>
      <c r="O128" s="124">
        <v>104.4</v>
      </c>
      <c r="P128" s="124">
        <v>99.4</v>
      </c>
      <c r="Q128" s="124">
        <v>100.8</v>
      </c>
      <c r="R128" s="124">
        <v>99.7</v>
      </c>
      <c r="S128" s="47">
        <v>106.7</v>
      </c>
      <c r="T128" s="124">
        <v>104.2</v>
      </c>
      <c r="U128" s="124">
        <v>100.1</v>
      </c>
      <c r="V128" s="37">
        <v>100.8</v>
      </c>
      <c r="W128" s="37">
        <v>105.1</v>
      </c>
      <c r="X128" s="40">
        <v>96.3</v>
      </c>
      <c r="Y128" s="107">
        <v>107.4</v>
      </c>
      <c r="Z128" s="107">
        <v>99.1</v>
      </c>
      <c r="AA128" s="107">
        <v>103.3</v>
      </c>
      <c r="AB128" s="107">
        <v>116.4</v>
      </c>
      <c r="AC128" s="163">
        <v>104.7</v>
      </c>
      <c r="AD128" s="39"/>
      <c r="AE128" s="39"/>
      <c r="AF128" s="39"/>
      <c r="AG128" s="39"/>
      <c r="AH128" s="39"/>
    </row>
    <row r="129" spans="2:34">
      <c r="B129" s="80"/>
      <c r="C129" s="58" t="s">
        <v>58</v>
      </c>
      <c r="D129" s="122">
        <v>100</v>
      </c>
      <c r="E129" s="49">
        <v>115.4</v>
      </c>
      <c r="F129" s="49">
        <v>125.9</v>
      </c>
      <c r="G129" s="49">
        <v>135.69999999999999</v>
      </c>
      <c r="H129" s="49">
        <v>147.19999999999999</v>
      </c>
      <c r="I129" s="49">
        <v>145.4</v>
      </c>
      <c r="J129" s="49">
        <v>141.6</v>
      </c>
      <c r="K129" s="49">
        <v>150.69999999999999</v>
      </c>
      <c r="L129" s="49">
        <v>155.1</v>
      </c>
      <c r="M129" s="49">
        <v>153.19999999999999</v>
      </c>
      <c r="N129" s="49">
        <v>155.30000000000001</v>
      </c>
      <c r="O129" s="49">
        <v>162.1</v>
      </c>
      <c r="P129" s="49">
        <v>161.1</v>
      </c>
      <c r="Q129" s="49">
        <v>162.4</v>
      </c>
      <c r="R129" s="49">
        <v>161.9</v>
      </c>
      <c r="S129" s="49">
        <v>172.7</v>
      </c>
      <c r="T129" s="49">
        <v>180</v>
      </c>
      <c r="U129" s="49">
        <v>180.2</v>
      </c>
      <c r="V129" s="49">
        <v>181.6</v>
      </c>
      <c r="W129" s="49">
        <v>190.9</v>
      </c>
      <c r="X129" s="49">
        <v>183.8</v>
      </c>
      <c r="Y129" s="49">
        <v>197.4</v>
      </c>
      <c r="Z129" s="49">
        <v>195.6</v>
      </c>
      <c r="AA129" s="49">
        <v>202.1</v>
      </c>
      <c r="AB129" s="151">
        <v>235.2</v>
      </c>
      <c r="AC129" s="167">
        <v>246.3</v>
      </c>
      <c r="AD129" s="50"/>
      <c r="AE129" s="50"/>
      <c r="AF129" s="50"/>
      <c r="AG129" s="39"/>
      <c r="AH129" s="39"/>
    </row>
    <row r="130" spans="2:34" ht="15.75">
      <c r="B130" s="80"/>
      <c r="C130" s="58" t="s">
        <v>66</v>
      </c>
      <c r="D130" s="121" t="s">
        <v>51</v>
      </c>
      <c r="E130" s="113" t="s">
        <v>51</v>
      </c>
      <c r="F130" s="113" t="s">
        <v>51</v>
      </c>
      <c r="G130" s="113" t="s">
        <v>51</v>
      </c>
      <c r="H130" s="113" t="s">
        <v>51</v>
      </c>
      <c r="I130" s="27">
        <v>100</v>
      </c>
      <c r="J130" s="114">
        <v>97.4</v>
      </c>
      <c r="K130" s="27">
        <v>103.6</v>
      </c>
      <c r="L130" s="27">
        <v>106.6</v>
      </c>
      <c r="M130" s="27">
        <v>105.3</v>
      </c>
      <c r="N130" s="27">
        <v>106.8</v>
      </c>
      <c r="O130" s="27">
        <v>111.5</v>
      </c>
      <c r="P130" s="27">
        <v>110.8</v>
      </c>
      <c r="Q130" s="27">
        <v>111.7</v>
      </c>
      <c r="R130" s="27">
        <v>111.4</v>
      </c>
      <c r="S130" s="27">
        <v>118.9</v>
      </c>
      <c r="T130" s="27">
        <v>123.9</v>
      </c>
      <c r="U130" s="27">
        <v>124</v>
      </c>
      <c r="V130" s="27">
        <v>125</v>
      </c>
      <c r="W130" s="27">
        <v>131.4</v>
      </c>
      <c r="X130" s="27">
        <v>126.5</v>
      </c>
      <c r="Y130" s="27">
        <v>135.9</v>
      </c>
      <c r="Z130" s="27">
        <v>134.69999999999999</v>
      </c>
      <c r="AA130" s="27">
        <v>139.1</v>
      </c>
      <c r="AB130" s="89">
        <v>161.9</v>
      </c>
      <c r="AC130" s="166">
        <v>169.5</v>
      </c>
      <c r="AD130" s="50"/>
      <c r="AE130" s="50"/>
      <c r="AF130" s="50"/>
      <c r="AG130" s="39"/>
      <c r="AH130" s="39"/>
    </row>
    <row r="131" spans="2:34" ht="15.75">
      <c r="B131" s="80"/>
      <c r="C131" s="58" t="s">
        <v>67</v>
      </c>
      <c r="D131" s="121" t="s">
        <v>51</v>
      </c>
      <c r="E131" s="113" t="s">
        <v>51</v>
      </c>
      <c r="F131" s="113" t="s">
        <v>51</v>
      </c>
      <c r="G131" s="113" t="s">
        <v>51</v>
      </c>
      <c r="H131" s="113" t="s">
        <v>51</v>
      </c>
      <c r="I131" s="113" t="s">
        <v>51</v>
      </c>
      <c r="J131" s="113" t="s">
        <v>51</v>
      </c>
      <c r="K131" s="113" t="s">
        <v>51</v>
      </c>
      <c r="L131" s="113" t="s">
        <v>51</v>
      </c>
      <c r="M131" s="113" t="s">
        <v>51</v>
      </c>
      <c r="N131" s="27">
        <v>100</v>
      </c>
      <c r="O131" s="27">
        <v>104.4</v>
      </c>
      <c r="P131" s="27">
        <v>103.8</v>
      </c>
      <c r="Q131" s="27">
        <v>104.6</v>
      </c>
      <c r="R131" s="27">
        <v>104.3</v>
      </c>
      <c r="S131" s="27">
        <v>111.3</v>
      </c>
      <c r="T131" s="27">
        <v>116</v>
      </c>
      <c r="U131" s="27">
        <v>116.1</v>
      </c>
      <c r="V131" s="27">
        <v>117</v>
      </c>
      <c r="W131" s="27">
        <v>123</v>
      </c>
      <c r="X131" s="27">
        <v>118.4</v>
      </c>
      <c r="Y131" s="27">
        <v>127.2</v>
      </c>
      <c r="Z131" s="27">
        <v>126.1</v>
      </c>
      <c r="AA131" s="27">
        <v>130.30000000000001</v>
      </c>
      <c r="AB131" s="89">
        <v>151.69999999999999</v>
      </c>
      <c r="AC131" s="166">
        <v>158.80000000000001</v>
      </c>
      <c r="AD131" s="50"/>
      <c r="AE131" s="50"/>
      <c r="AF131" s="50"/>
      <c r="AG131" s="39"/>
      <c r="AH131" s="39"/>
    </row>
    <row r="132" spans="2:34" ht="15.75">
      <c r="B132" s="80"/>
      <c r="C132" s="76" t="s">
        <v>61</v>
      </c>
      <c r="D132" s="121" t="s">
        <v>51</v>
      </c>
      <c r="E132" s="113" t="s">
        <v>51</v>
      </c>
      <c r="F132" s="113" t="s">
        <v>51</v>
      </c>
      <c r="G132" s="113" t="s">
        <v>51</v>
      </c>
      <c r="H132" s="113" t="s">
        <v>51</v>
      </c>
      <c r="I132" s="113" t="s">
        <v>51</v>
      </c>
      <c r="J132" s="113" t="s">
        <v>51</v>
      </c>
      <c r="K132" s="113" t="s">
        <v>51</v>
      </c>
      <c r="L132" s="113" t="s">
        <v>51</v>
      </c>
      <c r="M132" s="113" t="s">
        <v>51</v>
      </c>
      <c r="N132" s="113" t="s">
        <v>51</v>
      </c>
      <c r="O132" s="113" t="s">
        <v>51</v>
      </c>
      <c r="P132" s="113" t="s">
        <v>51</v>
      </c>
      <c r="Q132" s="113" t="s">
        <v>51</v>
      </c>
      <c r="R132" s="113" t="s">
        <v>51</v>
      </c>
      <c r="S132" s="27">
        <v>100</v>
      </c>
      <c r="T132" s="27">
        <v>104.2</v>
      </c>
      <c r="U132" s="27">
        <v>104.3</v>
      </c>
      <c r="V132" s="27">
        <v>105.1</v>
      </c>
      <c r="W132" s="27">
        <v>110.5</v>
      </c>
      <c r="X132" s="27">
        <v>106.4</v>
      </c>
      <c r="Y132" s="27">
        <v>114.3</v>
      </c>
      <c r="Z132" s="27">
        <v>113.3</v>
      </c>
      <c r="AA132" s="27">
        <v>117</v>
      </c>
      <c r="AB132" s="89">
        <v>136.19999999999999</v>
      </c>
      <c r="AC132" s="166">
        <v>142.6</v>
      </c>
      <c r="AD132" s="50"/>
      <c r="AE132" s="50"/>
      <c r="AF132" s="50"/>
      <c r="AG132" s="39"/>
      <c r="AH132" s="39"/>
    </row>
    <row r="133" spans="2:34" ht="15.75">
      <c r="B133" s="80"/>
      <c r="C133" s="76" t="s">
        <v>62</v>
      </c>
      <c r="D133" s="121" t="s">
        <v>51</v>
      </c>
      <c r="E133" s="113" t="s">
        <v>51</v>
      </c>
      <c r="F133" s="113" t="s">
        <v>51</v>
      </c>
      <c r="G133" s="113" t="s">
        <v>51</v>
      </c>
      <c r="H133" s="113" t="s">
        <v>51</v>
      </c>
      <c r="I133" s="113" t="s">
        <v>51</v>
      </c>
      <c r="J133" s="113" t="s">
        <v>51</v>
      </c>
      <c r="K133" s="113" t="s">
        <v>51</v>
      </c>
      <c r="L133" s="113" t="s">
        <v>51</v>
      </c>
      <c r="M133" s="113" t="s">
        <v>51</v>
      </c>
      <c r="N133" s="113" t="s">
        <v>51</v>
      </c>
      <c r="O133" s="113" t="s">
        <v>51</v>
      </c>
      <c r="P133" s="113" t="s">
        <v>51</v>
      </c>
      <c r="Q133" s="113" t="s">
        <v>51</v>
      </c>
      <c r="R133" s="113" t="s">
        <v>51</v>
      </c>
      <c r="S133" s="113" t="s">
        <v>51</v>
      </c>
      <c r="T133" s="113" t="s">
        <v>51</v>
      </c>
      <c r="U133" s="113" t="s">
        <v>51</v>
      </c>
      <c r="V133" s="113" t="s">
        <v>51</v>
      </c>
      <c r="W133" s="113" t="s">
        <v>51</v>
      </c>
      <c r="X133" s="27">
        <v>100</v>
      </c>
      <c r="Y133" s="89">
        <v>107.4</v>
      </c>
      <c r="Z133" s="89">
        <v>106.4</v>
      </c>
      <c r="AA133" s="89">
        <v>109.9</v>
      </c>
      <c r="AB133" s="89">
        <v>127.9</v>
      </c>
      <c r="AC133" s="166">
        <v>133.9</v>
      </c>
      <c r="AD133" s="115"/>
      <c r="AE133" s="115"/>
      <c r="AF133" s="115"/>
      <c r="AG133" s="115"/>
      <c r="AH133" s="115"/>
    </row>
    <row r="134" spans="2:34">
      <c r="B134" s="82" t="s">
        <v>28</v>
      </c>
      <c r="C134" s="58" t="s">
        <v>57</v>
      </c>
      <c r="D134" s="122" t="s">
        <v>70</v>
      </c>
      <c r="E134" s="27">
        <v>95.2</v>
      </c>
      <c r="F134" s="27">
        <v>139.30000000000001</v>
      </c>
      <c r="G134" s="27">
        <v>135.5</v>
      </c>
      <c r="H134" s="27">
        <v>109.3</v>
      </c>
      <c r="I134" s="49">
        <v>146.1</v>
      </c>
      <c r="J134" s="114">
        <v>99.1</v>
      </c>
      <c r="K134" s="124">
        <v>101.5</v>
      </c>
      <c r="L134" s="124">
        <v>104.6</v>
      </c>
      <c r="M134" s="124">
        <v>103.3</v>
      </c>
      <c r="N134" s="124">
        <v>107.4</v>
      </c>
      <c r="O134" s="124">
        <v>106.9</v>
      </c>
      <c r="P134" s="124">
        <v>108.2</v>
      </c>
      <c r="Q134" s="124">
        <v>109.9</v>
      </c>
      <c r="R134" s="124">
        <v>105.4</v>
      </c>
      <c r="S134" s="47">
        <v>97.8</v>
      </c>
      <c r="T134" s="124">
        <v>101.6</v>
      </c>
      <c r="U134" s="124">
        <v>103.7</v>
      </c>
      <c r="V134" s="37">
        <v>103.2</v>
      </c>
      <c r="W134" s="37">
        <v>105.2</v>
      </c>
      <c r="X134" s="40">
        <v>110.5</v>
      </c>
      <c r="Y134" s="107">
        <v>97.7</v>
      </c>
      <c r="Z134" s="107">
        <v>112.7</v>
      </c>
      <c r="AA134" s="107">
        <v>104.7</v>
      </c>
      <c r="AB134" s="107">
        <v>104.9</v>
      </c>
      <c r="AC134" s="163">
        <v>101.9</v>
      </c>
      <c r="AD134" s="39"/>
      <c r="AE134" s="39"/>
      <c r="AF134" s="39"/>
      <c r="AG134" s="39"/>
      <c r="AH134" s="39"/>
    </row>
    <row r="135" spans="2:34">
      <c r="B135" s="80"/>
      <c r="C135" s="58" t="s">
        <v>58</v>
      </c>
      <c r="D135" s="122">
        <v>100</v>
      </c>
      <c r="E135" s="49">
        <v>95.2</v>
      </c>
      <c r="F135" s="49">
        <v>132.6</v>
      </c>
      <c r="G135" s="49">
        <v>179.7</v>
      </c>
      <c r="H135" s="49">
        <v>196.4</v>
      </c>
      <c r="I135" s="49">
        <v>286.89999999999998</v>
      </c>
      <c r="J135" s="49">
        <v>284.3</v>
      </c>
      <c r="K135" s="49">
        <v>288.60000000000002</v>
      </c>
      <c r="L135" s="49">
        <v>301.89999999999998</v>
      </c>
      <c r="M135" s="49">
        <v>311.89999999999998</v>
      </c>
      <c r="N135" s="49">
        <v>335</v>
      </c>
      <c r="O135" s="49">
        <v>358.1</v>
      </c>
      <c r="P135" s="49">
        <v>387.5</v>
      </c>
      <c r="Q135" s="49">
        <v>425.9</v>
      </c>
      <c r="R135" s="49">
        <v>448.9</v>
      </c>
      <c r="S135" s="49">
        <v>439</v>
      </c>
      <c r="T135" s="49">
        <v>446</v>
      </c>
      <c r="U135" s="49">
        <v>462.5</v>
      </c>
      <c r="V135" s="49">
        <v>477.3</v>
      </c>
      <c r="W135" s="49">
        <v>502.1</v>
      </c>
      <c r="X135" s="49">
        <v>554.79999999999995</v>
      </c>
      <c r="Y135" s="49">
        <v>542</v>
      </c>
      <c r="Z135" s="49">
        <v>610.79999999999995</v>
      </c>
      <c r="AA135" s="49">
        <v>639.5</v>
      </c>
      <c r="AB135" s="151">
        <v>670.8</v>
      </c>
      <c r="AC135" s="167">
        <v>683.5</v>
      </c>
      <c r="AD135" s="118"/>
      <c r="AE135" s="118"/>
      <c r="AF135" s="118"/>
      <c r="AG135" s="39"/>
      <c r="AH135" s="39"/>
    </row>
    <row r="136" spans="2:34" ht="15.75">
      <c r="B136" s="80"/>
      <c r="C136" s="58" t="s">
        <v>66</v>
      </c>
      <c r="D136" s="121" t="s">
        <v>51</v>
      </c>
      <c r="E136" s="113" t="s">
        <v>51</v>
      </c>
      <c r="F136" s="113" t="s">
        <v>51</v>
      </c>
      <c r="G136" s="113" t="s">
        <v>51</v>
      </c>
      <c r="H136" s="113" t="s">
        <v>51</v>
      </c>
      <c r="I136" s="27">
        <v>100</v>
      </c>
      <c r="J136" s="112">
        <v>99.1</v>
      </c>
      <c r="K136" s="112">
        <v>100.6</v>
      </c>
      <c r="L136" s="112">
        <v>105.2</v>
      </c>
      <c r="M136" s="112">
        <v>108.7</v>
      </c>
      <c r="N136" s="112">
        <v>116.7</v>
      </c>
      <c r="O136" s="112">
        <v>124.8</v>
      </c>
      <c r="P136" s="112">
        <v>135</v>
      </c>
      <c r="Q136" s="112">
        <v>148.4</v>
      </c>
      <c r="R136" s="112">
        <v>156.4</v>
      </c>
      <c r="S136" s="112">
        <v>153</v>
      </c>
      <c r="T136" s="112">
        <v>155.4</v>
      </c>
      <c r="U136" s="112">
        <v>161.1</v>
      </c>
      <c r="V136" s="112">
        <v>166.3</v>
      </c>
      <c r="W136" s="112">
        <v>174.9</v>
      </c>
      <c r="X136" s="112">
        <v>193.3</v>
      </c>
      <c r="Y136" s="112">
        <v>188.9</v>
      </c>
      <c r="Z136" s="112">
        <v>212.9</v>
      </c>
      <c r="AA136" s="112">
        <v>222.9</v>
      </c>
      <c r="AB136" s="152">
        <v>233.8</v>
      </c>
      <c r="AC136" s="165">
        <v>238.2</v>
      </c>
      <c r="AD136" s="50"/>
      <c r="AE136" s="50"/>
      <c r="AF136" s="50"/>
      <c r="AG136" s="39"/>
      <c r="AH136" s="39"/>
    </row>
    <row r="137" spans="2:34" ht="15.75">
      <c r="B137" s="80"/>
      <c r="C137" s="58" t="s">
        <v>67</v>
      </c>
      <c r="D137" s="121" t="s">
        <v>51</v>
      </c>
      <c r="E137" s="113" t="s">
        <v>51</v>
      </c>
      <c r="F137" s="113" t="s">
        <v>51</v>
      </c>
      <c r="G137" s="113" t="s">
        <v>51</v>
      </c>
      <c r="H137" s="113" t="s">
        <v>51</v>
      </c>
      <c r="I137" s="113" t="s">
        <v>51</v>
      </c>
      <c r="J137" s="113" t="s">
        <v>51</v>
      </c>
      <c r="K137" s="113" t="s">
        <v>51</v>
      </c>
      <c r="L137" s="113" t="s">
        <v>51</v>
      </c>
      <c r="M137" s="113" t="s">
        <v>51</v>
      </c>
      <c r="N137" s="27">
        <v>100</v>
      </c>
      <c r="O137" s="27">
        <v>106.9</v>
      </c>
      <c r="P137" s="27">
        <v>115.7</v>
      </c>
      <c r="Q137" s="27">
        <v>127.2</v>
      </c>
      <c r="R137" s="27">
        <v>134.1</v>
      </c>
      <c r="S137" s="27">
        <v>131.1</v>
      </c>
      <c r="T137" s="27">
        <v>133.19999999999999</v>
      </c>
      <c r="U137" s="27">
        <v>138.1</v>
      </c>
      <c r="V137" s="27">
        <v>142.5</v>
      </c>
      <c r="W137" s="27">
        <v>149.9</v>
      </c>
      <c r="X137" s="27">
        <v>165.6</v>
      </c>
      <c r="Y137" s="27">
        <v>161.80000000000001</v>
      </c>
      <c r="Z137" s="27">
        <v>182.3</v>
      </c>
      <c r="AA137" s="27">
        <v>190.9</v>
      </c>
      <c r="AB137" s="89">
        <v>200.3</v>
      </c>
      <c r="AC137" s="166">
        <v>204.1</v>
      </c>
      <c r="AD137" s="50"/>
      <c r="AE137" s="50"/>
      <c r="AF137" s="50"/>
      <c r="AG137" s="39"/>
      <c r="AH137" s="39"/>
    </row>
    <row r="138" spans="2:34" ht="15.75">
      <c r="B138" s="80"/>
      <c r="C138" s="76" t="s">
        <v>61</v>
      </c>
      <c r="D138" s="121" t="s">
        <v>51</v>
      </c>
      <c r="E138" s="113" t="s">
        <v>51</v>
      </c>
      <c r="F138" s="113" t="s">
        <v>51</v>
      </c>
      <c r="G138" s="113" t="s">
        <v>51</v>
      </c>
      <c r="H138" s="113" t="s">
        <v>51</v>
      </c>
      <c r="I138" s="113" t="s">
        <v>51</v>
      </c>
      <c r="J138" s="113" t="s">
        <v>51</v>
      </c>
      <c r="K138" s="113" t="s">
        <v>51</v>
      </c>
      <c r="L138" s="113" t="s">
        <v>51</v>
      </c>
      <c r="M138" s="113" t="s">
        <v>51</v>
      </c>
      <c r="N138" s="113" t="s">
        <v>51</v>
      </c>
      <c r="O138" s="113" t="s">
        <v>51</v>
      </c>
      <c r="P138" s="113" t="s">
        <v>51</v>
      </c>
      <c r="Q138" s="113" t="s">
        <v>51</v>
      </c>
      <c r="R138" s="113" t="s">
        <v>51</v>
      </c>
      <c r="S138" s="27">
        <v>100</v>
      </c>
      <c r="T138" s="27">
        <v>101.6</v>
      </c>
      <c r="U138" s="27">
        <v>105.4</v>
      </c>
      <c r="V138" s="27">
        <v>108.8</v>
      </c>
      <c r="W138" s="27">
        <v>114.5</v>
      </c>
      <c r="X138" s="27">
        <v>126.5</v>
      </c>
      <c r="Y138" s="27">
        <v>123.6</v>
      </c>
      <c r="Z138" s="27">
        <v>139.30000000000001</v>
      </c>
      <c r="AA138" s="27">
        <v>145.80000000000001</v>
      </c>
      <c r="AB138" s="89">
        <v>152.9</v>
      </c>
      <c r="AC138" s="166">
        <v>155.80000000000001</v>
      </c>
      <c r="AD138" s="50"/>
      <c r="AE138" s="50"/>
      <c r="AF138" s="50"/>
      <c r="AG138" s="39"/>
      <c r="AH138" s="39"/>
    </row>
    <row r="139" spans="2:34" ht="15.75">
      <c r="B139" s="80"/>
      <c r="C139" s="76" t="s">
        <v>62</v>
      </c>
      <c r="D139" s="121" t="s">
        <v>51</v>
      </c>
      <c r="E139" s="113" t="s">
        <v>51</v>
      </c>
      <c r="F139" s="113" t="s">
        <v>51</v>
      </c>
      <c r="G139" s="113" t="s">
        <v>51</v>
      </c>
      <c r="H139" s="113" t="s">
        <v>51</v>
      </c>
      <c r="I139" s="113" t="s">
        <v>51</v>
      </c>
      <c r="J139" s="113" t="s">
        <v>51</v>
      </c>
      <c r="K139" s="113" t="s">
        <v>51</v>
      </c>
      <c r="L139" s="113" t="s">
        <v>51</v>
      </c>
      <c r="M139" s="113" t="s">
        <v>51</v>
      </c>
      <c r="N139" s="113" t="s">
        <v>51</v>
      </c>
      <c r="O139" s="113" t="s">
        <v>51</v>
      </c>
      <c r="P139" s="113" t="s">
        <v>51</v>
      </c>
      <c r="Q139" s="113" t="s">
        <v>51</v>
      </c>
      <c r="R139" s="113" t="s">
        <v>51</v>
      </c>
      <c r="S139" s="113" t="s">
        <v>51</v>
      </c>
      <c r="T139" s="113" t="s">
        <v>51</v>
      </c>
      <c r="U139" s="113" t="s">
        <v>51</v>
      </c>
      <c r="V139" s="113" t="s">
        <v>51</v>
      </c>
      <c r="W139" s="113" t="s">
        <v>51</v>
      </c>
      <c r="X139" s="27">
        <v>100</v>
      </c>
      <c r="Y139" s="89">
        <v>97.7</v>
      </c>
      <c r="Z139" s="89">
        <v>110.1</v>
      </c>
      <c r="AA139" s="89">
        <v>115.3</v>
      </c>
      <c r="AB139" s="89">
        <v>120.9</v>
      </c>
      <c r="AC139" s="166">
        <v>123.2</v>
      </c>
      <c r="AD139" s="115"/>
      <c r="AE139" s="115"/>
      <c r="AF139" s="115"/>
      <c r="AG139" s="115"/>
      <c r="AH139" s="115"/>
    </row>
    <row r="140" spans="2:34">
      <c r="B140" s="82" t="s">
        <v>29</v>
      </c>
      <c r="C140" s="58" t="s">
        <v>57</v>
      </c>
      <c r="D140" s="119" t="s">
        <v>51</v>
      </c>
      <c r="E140" s="49">
        <v>117.9</v>
      </c>
      <c r="F140" s="49">
        <v>123.7</v>
      </c>
      <c r="G140" s="49">
        <v>131.80000000000001</v>
      </c>
      <c r="H140" s="49">
        <v>98.5</v>
      </c>
      <c r="I140" s="49">
        <v>98.7</v>
      </c>
      <c r="J140" s="114">
        <v>119.3</v>
      </c>
      <c r="K140" s="124">
        <v>92</v>
      </c>
      <c r="L140" s="124">
        <v>96.1</v>
      </c>
      <c r="M140" s="124">
        <v>112.7</v>
      </c>
      <c r="N140" s="124">
        <v>95.7</v>
      </c>
      <c r="O140" s="124">
        <v>110.1</v>
      </c>
      <c r="P140" s="124">
        <v>118.2</v>
      </c>
      <c r="Q140" s="124">
        <v>113.3</v>
      </c>
      <c r="R140" s="124">
        <v>107.6</v>
      </c>
      <c r="S140" s="47">
        <v>108.8</v>
      </c>
      <c r="T140" s="124">
        <v>114.6</v>
      </c>
      <c r="U140" s="124">
        <v>108.1</v>
      </c>
      <c r="V140" s="37">
        <v>105.7</v>
      </c>
      <c r="W140" s="37">
        <v>102.1</v>
      </c>
      <c r="X140" s="40">
        <v>109.3</v>
      </c>
      <c r="Y140" s="107">
        <v>110.2</v>
      </c>
      <c r="Z140" s="107">
        <v>111.7</v>
      </c>
      <c r="AA140" s="107">
        <v>104.8</v>
      </c>
      <c r="AB140" s="107">
        <v>110</v>
      </c>
      <c r="AC140" s="163">
        <v>98.7</v>
      </c>
      <c r="AD140" s="39"/>
      <c r="AE140" s="39"/>
      <c r="AF140" s="39"/>
      <c r="AG140" s="39"/>
      <c r="AH140" s="39"/>
    </row>
    <row r="141" spans="2:34">
      <c r="B141" s="80"/>
      <c r="C141" s="58" t="s">
        <v>58</v>
      </c>
      <c r="D141" s="122">
        <v>100</v>
      </c>
      <c r="E141" s="49">
        <v>117.9</v>
      </c>
      <c r="F141" s="49">
        <v>145.80000000000001</v>
      </c>
      <c r="G141" s="49">
        <v>192.2</v>
      </c>
      <c r="H141" s="49">
        <v>189.3</v>
      </c>
      <c r="I141" s="49">
        <v>186.8</v>
      </c>
      <c r="J141" s="49">
        <v>222.9</v>
      </c>
      <c r="K141" s="49">
        <v>205.1</v>
      </c>
      <c r="L141" s="49">
        <v>197.1</v>
      </c>
      <c r="M141" s="49">
        <v>222.1</v>
      </c>
      <c r="N141" s="49">
        <v>212.5</v>
      </c>
      <c r="O141" s="49">
        <v>234</v>
      </c>
      <c r="P141" s="49">
        <v>276.60000000000002</v>
      </c>
      <c r="Q141" s="49">
        <v>313.39999999999998</v>
      </c>
      <c r="R141" s="49">
        <v>337.2</v>
      </c>
      <c r="S141" s="49">
        <v>366.9</v>
      </c>
      <c r="T141" s="49">
        <v>420.5</v>
      </c>
      <c r="U141" s="49">
        <v>454.6</v>
      </c>
      <c r="V141" s="49">
        <v>480.5</v>
      </c>
      <c r="W141" s="49">
        <v>490.6</v>
      </c>
      <c r="X141" s="49">
        <v>536.20000000000005</v>
      </c>
      <c r="Y141" s="49">
        <v>590.9</v>
      </c>
      <c r="Z141" s="49">
        <v>660</v>
      </c>
      <c r="AA141" s="49">
        <v>691.7</v>
      </c>
      <c r="AB141" s="151">
        <v>760.9</v>
      </c>
      <c r="AC141" s="167">
        <v>751</v>
      </c>
      <c r="AD141" s="118"/>
      <c r="AE141" s="118"/>
      <c r="AF141" s="118"/>
      <c r="AG141" s="39"/>
      <c r="AH141" s="39"/>
    </row>
    <row r="142" spans="2:34" ht="15.75">
      <c r="B142" s="80"/>
      <c r="C142" s="58" t="s">
        <v>66</v>
      </c>
      <c r="D142" s="121" t="s">
        <v>51</v>
      </c>
      <c r="E142" s="113" t="s">
        <v>51</v>
      </c>
      <c r="F142" s="113" t="s">
        <v>51</v>
      </c>
      <c r="G142" s="113" t="s">
        <v>51</v>
      </c>
      <c r="H142" s="113" t="s">
        <v>51</v>
      </c>
      <c r="I142" s="27">
        <v>100</v>
      </c>
      <c r="J142" s="112">
        <v>119.3</v>
      </c>
      <c r="K142" s="112">
        <v>109.8</v>
      </c>
      <c r="L142" s="112">
        <v>105.5</v>
      </c>
      <c r="M142" s="112">
        <v>118.9</v>
      </c>
      <c r="N142" s="112">
        <v>113.8</v>
      </c>
      <c r="O142" s="112">
        <v>125.3</v>
      </c>
      <c r="P142" s="112">
        <v>148.1</v>
      </c>
      <c r="Q142" s="112">
        <v>167.8</v>
      </c>
      <c r="R142" s="112">
        <v>180.6</v>
      </c>
      <c r="S142" s="112">
        <v>196.5</v>
      </c>
      <c r="T142" s="112">
        <v>225.2</v>
      </c>
      <c r="U142" s="112">
        <v>243.4</v>
      </c>
      <c r="V142" s="112">
        <v>257.3</v>
      </c>
      <c r="W142" s="112">
        <v>262.7</v>
      </c>
      <c r="X142" s="112">
        <v>287.10000000000002</v>
      </c>
      <c r="Y142" s="112">
        <v>316.39999999999998</v>
      </c>
      <c r="Z142" s="112">
        <v>353.4</v>
      </c>
      <c r="AA142" s="112">
        <v>370.4</v>
      </c>
      <c r="AB142" s="152">
        <v>407.4</v>
      </c>
      <c r="AC142" s="165">
        <v>402.1</v>
      </c>
      <c r="AD142" s="50"/>
      <c r="AE142" s="50"/>
      <c r="AF142" s="50"/>
      <c r="AG142" s="39"/>
      <c r="AH142" s="39"/>
    </row>
    <row r="143" spans="2:34" ht="15.75">
      <c r="B143" s="80"/>
      <c r="C143" s="58" t="s">
        <v>67</v>
      </c>
      <c r="D143" s="121" t="s">
        <v>51</v>
      </c>
      <c r="E143" s="113" t="s">
        <v>51</v>
      </c>
      <c r="F143" s="113" t="s">
        <v>51</v>
      </c>
      <c r="G143" s="113" t="s">
        <v>51</v>
      </c>
      <c r="H143" s="113" t="s">
        <v>51</v>
      </c>
      <c r="I143" s="113" t="s">
        <v>51</v>
      </c>
      <c r="J143" s="113" t="s">
        <v>51</v>
      </c>
      <c r="K143" s="113" t="s">
        <v>51</v>
      </c>
      <c r="L143" s="113" t="s">
        <v>51</v>
      </c>
      <c r="M143" s="113" t="s">
        <v>51</v>
      </c>
      <c r="N143" s="27">
        <v>100</v>
      </c>
      <c r="O143" s="27">
        <v>110.1</v>
      </c>
      <c r="P143" s="27">
        <v>130.1</v>
      </c>
      <c r="Q143" s="27">
        <v>147.4</v>
      </c>
      <c r="R143" s="27">
        <v>158.6</v>
      </c>
      <c r="S143" s="27">
        <v>172.6</v>
      </c>
      <c r="T143" s="27">
        <v>197.8</v>
      </c>
      <c r="U143" s="27">
        <v>213.8</v>
      </c>
      <c r="V143" s="27">
        <v>226</v>
      </c>
      <c r="W143" s="27">
        <v>230.7</v>
      </c>
      <c r="X143" s="27">
        <v>252.2</v>
      </c>
      <c r="Y143" s="27">
        <v>277.89999999999998</v>
      </c>
      <c r="Z143" s="27">
        <v>310.39999999999998</v>
      </c>
      <c r="AA143" s="27">
        <v>325.3</v>
      </c>
      <c r="AB143" s="89">
        <v>357.8</v>
      </c>
      <c r="AC143" s="166">
        <v>353.1</v>
      </c>
      <c r="AD143" s="50"/>
      <c r="AE143" s="50"/>
      <c r="AF143" s="50"/>
      <c r="AG143" s="39"/>
      <c r="AH143" s="39"/>
    </row>
    <row r="144" spans="2:34" ht="15.75">
      <c r="B144" s="80"/>
      <c r="C144" s="76" t="s">
        <v>61</v>
      </c>
      <c r="D144" s="121" t="s">
        <v>51</v>
      </c>
      <c r="E144" s="113" t="s">
        <v>51</v>
      </c>
      <c r="F144" s="113" t="s">
        <v>51</v>
      </c>
      <c r="G144" s="113" t="s">
        <v>51</v>
      </c>
      <c r="H144" s="113" t="s">
        <v>51</v>
      </c>
      <c r="I144" s="113" t="s">
        <v>51</v>
      </c>
      <c r="J144" s="113" t="s">
        <v>51</v>
      </c>
      <c r="K144" s="113" t="s">
        <v>51</v>
      </c>
      <c r="L144" s="113" t="s">
        <v>51</v>
      </c>
      <c r="M144" s="113" t="s">
        <v>51</v>
      </c>
      <c r="N144" s="113" t="s">
        <v>51</v>
      </c>
      <c r="O144" s="113" t="s">
        <v>51</v>
      </c>
      <c r="P144" s="113" t="s">
        <v>51</v>
      </c>
      <c r="Q144" s="113" t="s">
        <v>51</v>
      </c>
      <c r="R144" s="113" t="s">
        <v>51</v>
      </c>
      <c r="S144" s="27">
        <v>100</v>
      </c>
      <c r="T144" s="27">
        <v>114.6</v>
      </c>
      <c r="U144" s="27">
        <v>123.9</v>
      </c>
      <c r="V144" s="27">
        <v>131</v>
      </c>
      <c r="W144" s="27">
        <v>133.80000000000001</v>
      </c>
      <c r="X144" s="27">
        <v>146.19999999999999</v>
      </c>
      <c r="Y144" s="27">
        <v>161.1</v>
      </c>
      <c r="Z144" s="27">
        <v>179.9</v>
      </c>
      <c r="AA144" s="27">
        <v>188.5</v>
      </c>
      <c r="AB144" s="89">
        <v>207.4</v>
      </c>
      <c r="AC144" s="166">
        <v>204.7</v>
      </c>
      <c r="AD144" s="50"/>
      <c r="AE144" s="50"/>
      <c r="AF144" s="50"/>
      <c r="AG144" s="39"/>
      <c r="AH144" s="39"/>
    </row>
    <row r="145" spans="2:34" ht="15.75">
      <c r="B145" s="80"/>
      <c r="C145" s="76" t="s">
        <v>62</v>
      </c>
      <c r="D145" s="121" t="s">
        <v>51</v>
      </c>
      <c r="E145" s="113" t="s">
        <v>51</v>
      </c>
      <c r="F145" s="113" t="s">
        <v>51</v>
      </c>
      <c r="G145" s="113" t="s">
        <v>51</v>
      </c>
      <c r="H145" s="113" t="s">
        <v>51</v>
      </c>
      <c r="I145" s="113" t="s">
        <v>51</v>
      </c>
      <c r="J145" s="113" t="s">
        <v>51</v>
      </c>
      <c r="K145" s="113" t="s">
        <v>51</v>
      </c>
      <c r="L145" s="113" t="s">
        <v>51</v>
      </c>
      <c r="M145" s="113" t="s">
        <v>51</v>
      </c>
      <c r="N145" s="113" t="s">
        <v>51</v>
      </c>
      <c r="O145" s="113" t="s">
        <v>51</v>
      </c>
      <c r="P145" s="113" t="s">
        <v>51</v>
      </c>
      <c r="Q145" s="113" t="s">
        <v>51</v>
      </c>
      <c r="R145" s="113" t="s">
        <v>51</v>
      </c>
      <c r="S145" s="113" t="s">
        <v>51</v>
      </c>
      <c r="T145" s="113" t="s">
        <v>51</v>
      </c>
      <c r="U145" s="113" t="s">
        <v>51</v>
      </c>
      <c r="V145" s="113" t="s">
        <v>51</v>
      </c>
      <c r="W145" s="113" t="s">
        <v>51</v>
      </c>
      <c r="X145" s="27">
        <v>100</v>
      </c>
      <c r="Y145" s="89">
        <v>110.2</v>
      </c>
      <c r="Z145" s="89">
        <v>123.1</v>
      </c>
      <c r="AA145" s="89">
        <v>129</v>
      </c>
      <c r="AB145" s="89">
        <v>141.9</v>
      </c>
      <c r="AC145" s="166">
        <v>140.1</v>
      </c>
      <c r="AD145" s="115"/>
      <c r="AE145" s="115"/>
      <c r="AF145" s="115"/>
      <c r="AG145" s="115"/>
      <c r="AH145" s="115"/>
    </row>
    <row r="146" spans="2:34" ht="26.25">
      <c r="B146" s="82" t="s">
        <v>30</v>
      </c>
      <c r="C146" s="58" t="s">
        <v>57</v>
      </c>
      <c r="D146" s="119" t="s">
        <v>51</v>
      </c>
      <c r="E146" s="49">
        <v>102.4</v>
      </c>
      <c r="F146" s="49">
        <v>105.6</v>
      </c>
      <c r="G146" s="49">
        <v>101</v>
      </c>
      <c r="H146" s="49">
        <v>115.6</v>
      </c>
      <c r="I146" s="49">
        <v>89</v>
      </c>
      <c r="J146" s="114">
        <v>100.8</v>
      </c>
      <c r="K146" s="124">
        <v>104.4</v>
      </c>
      <c r="L146" s="124">
        <v>102.1</v>
      </c>
      <c r="M146" s="124">
        <v>102.4</v>
      </c>
      <c r="N146" s="124">
        <v>102.5</v>
      </c>
      <c r="O146" s="124">
        <v>102.6</v>
      </c>
      <c r="P146" s="124">
        <v>102.2</v>
      </c>
      <c r="Q146" s="124">
        <v>102.2</v>
      </c>
      <c r="R146" s="124">
        <v>105.2</v>
      </c>
      <c r="S146" s="47">
        <v>98.2</v>
      </c>
      <c r="T146" s="124">
        <v>98.6</v>
      </c>
      <c r="U146" s="124">
        <v>99.1</v>
      </c>
      <c r="V146" s="37">
        <v>100.3</v>
      </c>
      <c r="W146" s="37">
        <v>100</v>
      </c>
      <c r="X146" s="40">
        <v>100.8</v>
      </c>
      <c r="Y146" s="107">
        <v>100</v>
      </c>
      <c r="Z146" s="107">
        <v>100.2</v>
      </c>
      <c r="AA146" s="107">
        <v>100.6</v>
      </c>
      <c r="AB146" s="107">
        <v>105.4</v>
      </c>
      <c r="AC146" s="163">
        <v>104.2</v>
      </c>
      <c r="AD146" s="39"/>
      <c r="AE146" s="39"/>
      <c r="AF146" s="39"/>
      <c r="AG146" s="39"/>
      <c r="AH146" s="39"/>
    </row>
    <row r="147" spans="2:34">
      <c r="B147" s="80"/>
      <c r="C147" s="58" t="s">
        <v>58</v>
      </c>
      <c r="D147" s="122">
        <v>100</v>
      </c>
      <c r="E147" s="49">
        <v>102.4</v>
      </c>
      <c r="F147" s="49">
        <v>108.1</v>
      </c>
      <c r="G147" s="49">
        <v>109.2</v>
      </c>
      <c r="H147" s="49">
        <v>126.2</v>
      </c>
      <c r="I147" s="49">
        <v>112.3</v>
      </c>
      <c r="J147" s="49">
        <v>113.2</v>
      </c>
      <c r="K147" s="49">
        <v>118.2</v>
      </c>
      <c r="L147" s="49">
        <v>120.7</v>
      </c>
      <c r="M147" s="49">
        <v>123.6</v>
      </c>
      <c r="N147" s="49">
        <v>126.7</v>
      </c>
      <c r="O147" s="49">
        <v>130</v>
      </c>
      <c r="P147" s="49">
        <v>132.9</v>
      </c>
      <c r="Q147" s="49">
        <v>135.80000000000001</v>
      </c>
      <c r="R147" s="49">
        <v>142.9</v>
      </c>
      <c r="S147" s="49">
        <v>140.30000000000001</v>
      </c>
      <c r="T147" s="49">
        <v>138.30000000000001</v>
      </c>
      <c r="U147" s="49">
        <v>137.1</v>
      </c>
      <c r="V147" s="49">
        <v>137.5</v>
      </c>
      <c r="W147" s="49">
        <v>137.5</v>
      </c>
      <c r="X147" s="49">
        <v>138.6</v>
      </c>
      <c r="Y147" s="49">
        <v>138.6</v>
      </c>
      <c r="Z147" s="49">
        <v>138.9</v>
      </c>
      <c r="AA147" s="49">
        <v>139.69999999999999</v>
      </c>
      <c r="AB147" s="151">
        <v>147.19999999999999</v>
      </c>
      <c r="AC147" s="167">
        <v>153.4</v>
      </c>
      <c r="AD147" s="118"/>
      <c r="AE147" s="118"/>
      <c r="AF147" s="118"/>
      <c r="AG147" s="39"/>
      <c r="AH147" s="39"/>
    </row>
    <row r="148" spans="2:34" ht="15.75">
      <c r="B148" s="80"/>
      <c r="C148" s="58" t="s">
        <v>66</v>
      </c>
      <c r="D148" s="121" t="s">
        <v>51</v>
      </c>
      <c r="E148" s="113" t="s">
        <v>51</v>
      </c>
      <c r="F148" s="113" t="s">
        <v>51</v>
      </c>
      <c r="G148" s="113" t="s">
        <v>51</v>
      </c>
      <c r="H148" s="113" t="s">
        <v>51</v>
      </c>
      <c r="I148" s="27">
        <v>100</v>
      </c>
      <c r="J148" s="112">
        <v>100.8</v>
      </c>
      <c r="K148" s="112">
        <v>105.2</v>
      </c>
      <c r="L148" s="112">
        <v>107.4</v>
      </c>
      <c r="M148" s="112">
        <v>110</v>
      </c>
      <c r="N148" s="112">
        <v>112.8</v>
      </c>
      <c r="O148" s="112">
        <v>115.7</v>
      </c>
      <c r="P148" s="112">
        <v>118.2</v>
      </c>
      <c r="Q148" s="112">
        <v>120.8</v>
      </c>
      <c r="R148" s="112">
        <v>127.1</v>
      </c>
      <c r="S148" s="112">
        <v>124.8</v>
      </c>
      <c r="T148" s="112">
        <v>123.1</v>
      </c>
      <c r="U148" s="112">
        <v>122</v>
      </c>
      <c r="V148" s="112">
        <v>122.4</v>
      </c>
      <c r="W148" s="112">
        <v>122.4</v>
      </c>
      <c r="X148" s="112">
        <v>123.4</v>
      </c>
      <c r="Y148" s="112">
        <v>123.4</v>
      </c>
      <c r="Z148" s="112">
        <v>123.6</v>
      </c>
      <c r="AA148" s="112">
        <v>124.3</v>
      </c>
      <c r="AB148" s="152">
        <v>131</v>
      </c>
      <c r="AC148" s="165">
        <v>136.5</v>
      </c>
      <c r="AD148" s="50"/>
      <c r="AE148" s="50"/>
      <c r="AF148" s="50"/>
      <c r="AG148" s="39"/>
      <c r="AH148" s="39"/>
    </row>
    <row r="149" spans="2:34" ht="15.75">
      <c r="B149" s="80"/>
      <c r="C149" s="58" t="s">
        <v>67</v>
      </c>
      <c r="D149" s="121" t="s">
        <v>51</v>
      </c>
      <c r="E149" s="113" t="s">
        <v>51</v>
      </c>
      <c r="F149" s="113" t="s">
        <v>51</v>
      </c>
      <c r="G149" s="113" t="s">
        <v>51</v>
      </c>
      <c r="H149" s="113" t="s">
        <v>51</v>
      </c>
      <c r="I149" s="113" t="s">
        <v>51</v>
      </c>
      <c r="J149" s="113" t="s">
        <v>51</v>
      </c>
      <c r="K149" s="113" t="s">
        <v>51</v>
      </c>
      <c r="L149" s="113" t="s">
        <v>51</v>
      </c>
      <c r="M149" s="113" t="s">
        <v>51</v>
      </c>
      <c r="N149" s="27">
        <v>100</v>
      </c>
      <c r="O149" s="27">
        <v>102.6</v>
      </c>
      <c r="P149" s="27">
        <v>104.9</v>
      </c>
      <c r="Q149" s="27">
        <v>107.2</v>
      </c>
      <c r="R149" s="27">
        <v>112.8</v>
      </c>
      <c r="S149" s="27">
        <v>110.8</v>
      </c>
      <c r="T149" s="27">
        <v>109.2</v>
      </c>
      <c r="U149" s="27">
        <v>108.2</v>
      </c>
      <c r="V149" s="27">
        <v>108.5</v>
      </c>
      <c r="W149" s="27">
        <v>108.5</v>
      </c>
      <c r="X149" s="27">
        <v>109.4</v>
      </c>
      <c r="Y149" s="27">
        <v>109.4</v>
      </c>
      <c r="Z149" s="27">
        <v>109.6</v>
      </c>
      <c r="AA149" s="27">
        <v>110.3</v>
      </c>
      <c r="AB149" s="89">
        <v>116.3</v>
      </c>
      <c r="AC149" s="166">
        <v>121.2</v>
      </c>
      <c r="AD149" s="50"/>
      <c r="AE149" s="50"/>
      <c r="AF149" s="50"/>
      <c r="AG149" s="39"/>
      <c r="AH149" s="39"/>
    </row>
    <row r="150" spans="2:34" ht="15.75">
      <c r="B150" s="80"/>
      <c r="C150" s="76" t="s">
        <v>61</v>
      </c>
      <c r="D150" s="121" t="s">
        <v>51</v>
      </c>
      <c r="E150" s="113" t="s">
        <v>51</v>
      </c>
      <c r="F150" s="113" t="s">
        <v>51</v>
      </c>
      <c r="G150" s="113" t="s">
        <v>51</v>
      </c>
      <c r="H150" s="113" t="s">
        <v>51</v>
      </c>
      <c r="I150" s="113" t="s">
        <v>51</v>
      </c>
      <c r="J150" s="113" t="s">
        <v>51</v>
      </c>
      <c r="K150" s="113" t="s">
        <v>51</v>
      </c>
      <c r="L150" s="113" t="s">
        <v>51</v>
      </c>
      <c r="M150" s="113" t="s">
        <v>51</v>
      </c>
      <c r="N150" s="113" t="s">
        <v>51</v>
      </c>
      <c r="O150" s="113" t="s">
        <v>51</v>
      </c>
      <c r="P150" s="113" t="s">
        <v>51</v>
      </c>
      <c r="Q150" s="113" t="s">
        <v>51</v>
      </c>
      <c r="R150" s="113" t="s">
        <v>51</v>
      </c>
      <c r="S150" s="27">
        <v>100</v>
      </c>
      <c r="T150" s="27">
        <v>98.6</v>
      </c>
      <c r="U150" s="27">
        <v>97.7</v>
      </c>
      <c r="V150" s="27">
        <v>98</v>
      </c>
      <c r="W150" s="27">
        <v>98</v>
      </c>
      <c r="X150" s="27">
        <v>98.8</v>
      </c>
      <c r="Y150" s="27">
        <v>98.8</v>
      </c>
      <c r="Z150" s="27">
        <v>99</v>
      </c>
      <c r="AA150" s="27">
        <v>99.6</v>
      </c>
      <c r="AB150" s="89">
        <v>105</v>
      </c>
      <c r="AC150" s="166">
        <v>109.4</v>
      </c>
      <c r="AD150" s="50"/>
      <c r="AE150" s="50"/>
      <c r="AF150" s="50"/>
      <c r="AG150" s="39"/>
      <c r="AH150" s="39"/>
    </row>
    <row r="151" spans="2:34" ht="15.75">
      <c r="B151" s="80"/>
      <c r="C151" s="76" t="s">
        <v>62</v>
      </c>
      <c r="D151" s="121" t="s">
        <v>51</v>
      </c>
      <c r="E151" s="113" t="s">
        <v>51</v>
      </c>
      <c r="F151" s="113" t="s">
        <v>51</v>
      </c>
      <c r="G151" s="113" t="s">
        <v>51</v>
      </c>
      <c r="H151" s="113" t="s">
        <v>51</v>
      </c>
      <c r="I151" s="113" t="s">
        <v>51</v>
      </c>
      <c r="J151" s="113" t="s">
        <v>51</v>
      </c>
      <c r="K151" s="113" t="s">
        <v>51</v>
      </c>
      <c r="L151" s="113" t="s">
        <v>51</v>
      </c>
      <c r="M151" s="113" t="s">
        <v>51</v>
      </c>
      <c r="N151" s="113" t="s">
        <v>51</v>
      </c>
      <c r="O151" s="113" t="s">
        <v>51</v>
      </c>
      <c r="P151" s="113" t="s">
        <v>51</v>
      </c>
      <c r="Q151" s="113" t="s">
        <v>51</v>
      </c>
      <c r="R151" s="113" t="s">
        <v>51</v>
      </c>
      <c r="S151" s="113" t="s">
        <v>51</v>
      </c>
      <c r="T151" s="113" t="s">
        <v>51</v>
      </c>
      <c r="U151" s="113" t="s">
        <v>51</v>
      </c>
      <c r="V151" s="113" t="s">
        <v>51</v>
      </c>
      <c r="W151" s="113" t="s">
        <v>51</v>
      </c>
      <c r="X151" s="27">
        <v>100</v>
      </c>
      <c r="Y151" s="89">
        <v>100</v>
      </c>
      <c r="Z151" s="89">
        <v>100.2</v>
      </c>
      <c r="AA151" s="89">
        <v>100.8</v>
      </c>
      <c r="AB151" s="89">
        <v>106.2</v>
      </c>
      <c r="AC151" s="166">
        <v>110.7</v>
      </c>
      <c r="AD151" s="115"/>
      <c r="AE151" s="115"/>
      <c r="AF151" s="115"/>
      <c r="AG151" s="115"/>
      <c r="AH151" s="115"/>
    </row>
    <row r="152" spans="2:34">
      <c r="B152" s="82" t="s">
        <v>31</v>
      </c>
      <c r="C152" s="58" t="s">
        <v>57</v>
      </c>
      <c r="D152" s="123" t="s">
        <v>51</v>
      </c>
      <c r="E152" s="49">
        <v>111.4</v>
      </c>
      <c r="F152" s="49">
        <v>104.8</v>
      </c>
      <c r="G152" s="49">
        <v>105.6</v>
      </c>
      <c r="H152" s="49">
        <v>91.2</v>
      </c>
      <c r="I152" s="49">
        <v>135.69999999999999</v>
      </c>
      <c r="J152" s="114">
        <v>105</v>
      </c>
      <c r="K152" s="124">
        <v>100.1</v>
      </c>
      <c r="L152" s="124">
        <v>108.1</v>
      </c>
      <c r="M152" s="124">
        <v>102.1</v>
      </c>
      <c r="N152" s="124">
        <v>101.7</v>
      </c>
      <c r="O152" s="124">
        <v>101.4</v>
      </c>
      <c r="P152" s="124">
        <v>101.1</v>
      </c>
      <c r="Q152" s="124">
        <v>104.2</v>
      </c>
      <c r="R152" s="124">
        <v>105.2</v>
      </c>
      <c r="S152" s="47">
        <v>94.6</v>
      </c>
      <c r="T152" s="124">
        <v>100.6</v>
      </c>
      <c r="U152" s="124">
        <v>101</v>
      </c>
      <c r="V152" s="37">
        <v>97.2</v>
      </c>
      <c r="W152" s="37">
        <v>100.8</v>
      </c>
      <c r="X152" s="40">
        <v>103.3</v>
      </c>
      <c r="Y152" s="107">
        <v>100.8</v>
      </c>
      <c r="Z152" s="107">
        <v>102</v>
      </c>
      <c r="AA152" s="107">
        <v>103.7</v>
      </c>
      <c r="AB152" s="107">
        <v>103.2</v>
      </c>
      <c r="AC152" s="163">
        <v>104.4</v>
      </c>
      <c r="AD152" s="39"/>
      <c r="AE152" s="39"/>
      <c r="AF152" s="39"/>
      <c r="AG152" s="39"/>
      <c r="AH152" s="39"/>
    </row>
    <row r="153" spans="2:34">
      <c r="B153" s="80"/>
      <c r="C153" s="58" t="s">
        <v>58</v>
      </c>
      <c r="D153" s="122">
        <v>100</v>
      </c>
      <c r="E153" s="49">
        <v>111.4</v>
      </c>
      <c r="F153" s="49">
        <v>116.7</v>
      </c>
      <c r="G153" s="49">
        <v>123.2</v>
      </c>
      <c r="H153" s="49">
        <v>112.4</v>
      </c>
      <c r="I153" s="49">
        <v>152.5</v>
      </c>
      <c r="J153" s="49">
        <v>160.1</v>
      </c>
      <c r="K153" s="49">
        <v>160.30000000000001</v>
      </c>
      <c r="L153" s="49">
        <v>173.3</v>
      </c>
      <c r="M153" s="49">
        <v>176.9</v>
      </c>
      <c r="N153" s="49">
        <v>179.9</v>
      </c>
      <c r="O153" s="49">
        <v>182.4</v>
      </c>
      <c r="P153" s="49">
        <v>184.4</v>
      </c>
      <c r="Q153" s="49">
        <v>192.1</v>
      </c>
      <c r="R153" s="49">
        <v>202.1</v>
      </c>
      <c r="S153" s="49">
        <v>191.2</v>
      </c>
      <c r="T153" s="49">
        <v>192.3</v>
      </c>
      <c r="U153" s="49">
        <v>194.2</v>
      </c>
      <c r="V153" s="49">
        <v>188.8</v>
      </c>
      <c r="W153" s="49">
        <v>190.3</v>
      </c>
      <c r="X153" s="49">
        <v>196.6</v>
      </c>
      <c r="Y153" s="49">
        <v>198.2</v>
      </c>
      <c r="Z153" s="49">
        <v>202.2</v>
      </c>
      <c r="AA153" s="49">
        <v>209.7</v>
      </c>
      <c r="AB153" s="151">
        <v>216.4</v>
      </c>
      <c r="AC153" s="167">
        <v>225.9</v>
      </c>
      <c r="AD153" s="118"/>
      <c r="AE153" s="118"/>
      <c r="AF153" s="118"/>
      <c r="AG153" s="39"/>
      <c r="AH153" s="39"/>
    </row>
    <row r="154" spans="2:34" ht="15.75">
      <c r="B154" s="80"/>
      <c r="C154" s="58" t="s">
        <v>66</v>
      </c>
      <c r="D154" s="121" t="s">
        <v>51</v>
      </c>
      <c r="E154" s="113" t="s">
        <v>51</v>
      </c>
      <c r="F154" s="113" t="s">
        <v>51</v>
      </c>
      <c r="G154" s="113" t="s">
        <v>51</v>
      </c>
      <c r="H154" s="113" t="s">
        <v>51</v>
      </c>
      <c r="I154" s="27">
        <v>100</v>
      </c>
      <c r="J154" s="112">
        <v>105</v>
      </c>
      <c r="K154" s="112">
        <v>105.1</v>
      </c>
      <c r="L154" s="112">
        <v>113.6</v>
      </c>
      <c r="M154" s="112">
        <v>116</v>
      </c>
      <c r="N154" s="112">
        <v>118</v>
      </c>
      <c r="O154" s="112">
        <v>119.7</v>
      </c>
      <c r="P154" s="112">
        <v>121</v>
      </c>
      <c r="Q154" s="112">
        <v>126.1</v>
      </c>
      <c r="R154" s="112">
        <v>132.69999999999999</v>
      </c>
      <c r="S154" s="112">
        <v>125.5</v>
      </c>
      <c r="T154" s="112">
        <v>126.3</v>
      </c>
      <c r="U154" s="112">
        <v>127.6</v>
      </c>
      <c r="V154" s="112">
        <v>124</v>
      </c>
      <c r="W154" s="112">
        <v>125</v>
      </c>
      <c r="X154" s="112">
        <v>129.1</v>
      </c>
      <c r="Y154" s="112">
        <v>130.1</v>
      </c>
      <c r="Z154" s="112">
        <v>132.69999999999999</v>
      </c>
      <c r="AA154" s="112">
        <v>137.6</v>
      </c>
      <c r="AB154" s="152">
        <v>142</v>
      </c>
      <c r="AC154" s="165">
        <v>148.19999999999999</v>
      </c>
      <c r="AD154" s="50"/>
      <c r="AE154" s="50"/>
      <c r="AF154" s="50"/>
      <c r="AG154" s="39"/>
      <c r="AH154" s="39"/>
    </row>
    <row r="155" spans="2:34" ht="15.75">
      <c r="B155" s="80"/>
      <c r="C155" s="58" t="s">
        <v>67</v>
      </c>
      <c r="D155" s="121" t="s">
        <v>51</v>
      </c>
      <c r="E155" s="113" t="s">
        <v>51</v>
      </c>
      <c r="F155" s="113" t="s">
        <v>51</v>
      </c>
      <c r="G155" s="113" t="s">
        <v>51</v>
      </c>
      <c r="H155" s="113" t="s">
        <v>51</v>
      </c>
      <c r="I155" s="113" t="s">
        <v>51</v>
      </c>
      <c r="J155" s="113" t="s">
        <v>51</v>
      </c>
      <c r="K155" s="113" t="s">
        <v>51</v>
      </c>
      <c r="L155" s="113" t="s">
        <v>51</v>
      </c>
      <c r="M155" s="113" t="s">
        <v>51</v>
      </c>
      <c r="N155" s="27">
        <v>100</v>
      </c>
      <c r="O155" s="27">
        <v>101.4</v>
      </c>
      <c r="P155" s="27">
        <v>102.5</v>
      </c>
      <c r="Q155" s="27">
        <v>106.8</v>
      </c>
      <c r="R155" s="27">
        <v>112.4</v>
      </c>
      <c r="S155" s="27">
        <v>106.3</v>
      </c>
      <c r="T155" s="27">
        <v>106.9</v>
      </c>
      <c r="U155" s="27">
        <v>108</v>
      </c>
      <c r="V155" s="27">
        <v>105</v>
      </c>
      <c r="W155" s="27">
        <v>105.8</v>
      </c>
      <c r="X155" s="27">
        <v>109.3</v>
      </c>
      <c r="Y155" s="27">
        <v>110.2</v>
      </c>
      <c r="Z155" s="27">
        <v>112.4</v>
      </c>
      <c r="AA155" s="27">
        <v>116.6</v>
      </c>
      <c r="AB155" s="89">
        <v>120.3</v>
      </c>
      <c r="AC155" s="166">
        <v>125.6</v>
      </c>
      <c r="AD155" s="50"/>
      <c r="AE155" s="50"/>
      <c r="AF155" s="50"/>
      <c r="AG155" s="39"/>
      <c r="AH155" s="39"/>
    </row>
    <row r="156" spans="2:34" ht="15.75">
      <c r="B156" s="80"/>
      <c r="C156" s="76" t="s">
        <v>61</v>
      </c>
      <c r="D156" s="121" t="s">
        <v>51</v>
      </c>
      <c r="E156" s="113" t="s">
        <v>51</v>
      </c>
      <c r="F156" s="113" t="s">
        <v>51</v>
      </c>
      <c r="G156" s="113" t="s">
        <v>51</v>
      </c>
      <c r="H156" s="113" t="s">
        <v>51</v>
      </c>
      <c r="I156" s="113" t="s">
        <v>51</v>
      </c>
      <c r="J156" s="113" t="s">
        <v>51</v>
      </c>
      <c r="K156" s="113" t="s">
        <v>51</v>
      </c>
      <c r="L156" s="113" t="s">
        <v>51</v>
      </c>
      <c r="M156" s="113" t="s">
        <v>51</v>
      </c>
      <c r="N156" s="113" t="s">
        <v>51</v>
      </c>
      <c r="O156" s="113" t="s">
        <v>51</v>
      </c>
      <c r="P156" s="113" t="s">
        <v>51</v>
      </c>
      <c r="Q156" s="113" t="s">
        <v>51</v>
      </c>
      <c r="R156" s="113" t="s">
        <v>51</v>
      </c>
      <c r="S156" s="27">
        <v>100</v>
      </c>
      <c r="T156" s="27">
        <v>100.6</v>
      </c>
      <c r="U156" s="27">
        <v>101.6</v>
      </c>
      <c r="V156" s="27">
        <v>98.8</v>
      </c>
      <c r="W156" s="27">
        <v>99.6</v>
      </c>
      <c r="X156" s="27">
        <v>102.9</v>
      </c>
      <c r="Y156" s="27">
        <v>103.7</v>
      </c>
      <c r="Z156" s="27">
        <v>105.8</v>
      </c>
      <c r="AA156" s="27">
        <v>109.7</v>
      </c>
      <c r="AB156" s="89">
        <v>113.2</v>
      </c>
      <c r="AC156" s="166">
        <v>118.2</v>
      </c>
      <c r="AD156" s="50"/>
      <c r="AE156" s="50"/>
      <c r="AF156" s="50"/>
      <c r="AG156" s="39"/>
      <c r="AH156" s="39"/>
    </row>
    <row r="157" spans="2:34" ht="15.75">
      <c r="B157" s="80"/>
      <c r="C157" s="76" t="s">
        <v>62</v>
      </c>
      <c r="D157" s="121" t="s">
        <v>51</v>
      </c>
      <c r="E157" s="113" t="s">
        <v>51</v>
      </c>
      <c r="F157" s="113" t="s">
        <v>51</v>
      </c>
      <c r="G157" s="113" t="s">
        <v>51</v>
      </c>
      <c r="H157" s="113" t="s">
        <v>51</v>
      </c>
      <c r="I157" s="113" t="s">
        <v>51</v>
      </c>
      <c r="J157" s="113" t="s">
        <v>51</v>
      </c>
      <c r="K157" s="113" t="s">
        <v>51</v>
      </c>
      <c r="L157" s="113" t="s">
        <v>51</v>
      </c>
      <c r="M157" s="113" t="s">
        <v>51</v>
      </c>
      <c r="N157" s="113" t="s">
        <v>51</v>
      </c>
      <c r="O157" s="113" t="s">
        <v>51</v>
      </c>
      <c r="P157" s="113" t="s">
        <v>51</v>
      </c>
      <c r="Q157" s="113" t="s">
        <v>51</v>
      </c>
      <c r="R157" s="113" t="s">
        <v>51</v>
      </c>
      <c r="S157" s="113" t="s">
        <v>51</v>
      </c>
      <c r="T157" s="113" t="s">
        <v>51</v>
      </c>
      <c r="U157" s="113" t="s">
        <v>51</v>
      </c>
      <c r="V157" s="113" t="s">
        <v>51</v>
      </c>
      <c r="W157" s="113" t="s">
        <v>51</v>
      </c>
      <c r="X157" s="27">
        <v>100</v>
      </c>
      <c r="Y157" s="89">
        <v>100.8</v>
      </c>
      <c r="Z157" s="89">
        <v>102.8</v>
      </c>
      <c r="AA157" s="89">
        <v>106.6</v>
      </c>
      <c r="AB157" s="89">
        <v>110</v>
      </c>
      <c r="AC157" s="166">
        <v>114.8</v>
      </c>
      <c r="AD157" s="115"/>
      <c r="AE157" s="115"/>
      <c r="AF157" s="115"/>
      <c r="AG157" s="115"/>
      <c r="AH157" s="115"/>
    </row>
    <row r="158" spans="2:34">
      <c r="B158" s="82" t="s">
        <v>32</v>
      </c>
      <c r="C158" s="58" t="s">
        <v>57</v>
      </c>
      <c r="D158" s="123" t="s">
        <v>51</v>
      </c>
      <c r="E158" s="49">
        <v>106.5</v>
      </c>
      <c r="F158" s="49">
        <v>109.2</v>
      </c>
      <c r="G158" s="49">
        <v>109.6</v>
      </c>
      <c r="H158" s="49">
        <v>95.6</v>
      </c>
      <c r="I158" s="49">
        <v>112.6</v>
      </c>
      <c r="J158" s="114">
        <v>113.9</v>
      </c>
      <c r="K158" s="124">
        <v>109.9</v>
      </c>
      <c r="L158" s="124">
        <v>107.2</v>
      </c>
      <c r="M158" s="124">
        <v>104</v>
      </c>
      <c r="N158" s="124">
        <v>100.3</v>
      </c>
      <c r="O158" s="124">
        <v>104.9</v>
      </c>
      <c r="P158" s="124">
        <v>101</v>
      </c>
      <c r="Q158" s="124">
        <v>103.1</v>
      </c>
      <c r="R158" s="124">
        <v>105.7</v>
      </c>
      <c r="S158" s="47">
        <v>108.8</v>
      </c>
      <c r="T158" s="124">
        <v>105.3</v>
      </c>
      <c r="U158" s="124">
        <v>100.7</v>
      </c>
      <c r="V158" s="37">
        <v>106.2</v>
      </c>
      <c r="W158" s="37">
        <v>105.1</v>
      </c>
      <c r="X158" s="40">
        <v>102.2</v>
      </c>
      <c r="Y158" s="107">
        <v>103.7</v>
      </c>
      <c r="Z158" s="107">
        <v>104.8</v>
      </c>
      <c r="AA158" s="107">
        <v>101.1</v>
      </c>
      <c r="AB158" s="107">
        <v>102.7</v>
      </c>
      <c r="AC158" s="163">
        <v>100.6</v>
      </c>
      <c r="AD158" s="39"/>
      <c r="AE158" s="39"/>
      <c r="AF158" s="39"/>
      <c r="AG158" s="39"/>
      <c r="AH158" s="39"/>
    </row>
    <row r="159" spans="2:34">
      <c r="B159" s="80"/>
      <c r="C159" s="58" t="s">
        <v>58</v>
      </c>
      <c r="D159" s="122">
        <v>100</v>
      </c>
      <c r="E159" s="49">
        <v>106.5</v>
      </c>
      <c r="F159" s="49">
        <v>116.3</v>
      </c>
      <c r="G159" s="49">
        <v>127.5</v>
      </c>
      <c r="H159" s="49">
        <v>121.9</v>
      </c>
      <c r="I159" s="49">
        <v>137.30000000000001</v>
      </c>
      <c r="J159" s="49">
        <v>156.4</v>
      </c>
      <c r="K159" s="49">
        <v>171.9</v>
      </c>
      <c r="L159" s="49">
        <v>184.3</v>
      </c>
      <c r="M159" s="49">
        <v>191.7</v>
      </c>
      <c r="N159" s="49">
        <v>192.3</v>
      </c>
      <c r="O159" s="49">
        <v>201.7</v>
      </c>
      <c r="P159" s="49">
        <v>203.7</v>
      </c>
      <c r="Q159" s="49">
        <v>210</v>
      </c>
      <c r="R159" s="49">
        <v>222</v>
      </c>
      <c r="S159" s="49">
        <v>241.5</v>
      </c>
      <c r="T159" s="49">
        <v>254.3</v>
      </c>
      <c r="U159" s="49">
        <v>256.10000000000002</v>
      </c>
      <c r="V159" s="49">
        <v>272</v>
      </c>
      <c r="W159" s="49">
        <v>285.89999999999998</v>
      </c>
      <c r="X159" s="49">
        <v>292.2</v>
      </c>
      <c r="Y159" s="49">
        <v>303</v>
      </c>
      <c r="Z159" s="49">
        <v>317.5</v>
      </c>
      <c r="AA159" s="49">
        <v>321</v>
      </c>
      <c r="AB159" s="151">
        <v>329.7</v>
      </c>
      <c r="AC159" s="167">
        <v>331.7</v>
      </c>
      <c r="AD159" s="118"/>
      <c r="AE159" s="118"/>
      <c r="AF159" s="118"/>
      <c r="AG159" s="39"/>
      <c r="AH159" s="39"/>
    </row>
    <row r="160" spans="2:34" ht="15.75">
      <c r="B160" s="80"/>
      <c r="C160" s="58" t="s">
        <v>66</v>
      </c>
      <c r="D160" s="121" t="s">
        <v>51</v>
      </c>
      <c r="E160" s="113" t="s">
        <v>51</v>
      </c>
      <c r="F160" s="113" t="s">
        <v>51</v>
      </c>
      <c r="G160" s="113" t="s">
        <v>51</v>
      </c>
      <c r="H160" s="113" t="s">
        <v>51</v>
      </c>
      <c r="I160" s="27">
        <v>100</v>
      </c>
      <c r="J160" s="112">
        <v>113.9</v>
      </c>
      <c r="K160" s="112">
        <v>125.2</v>
      </c>
      <c r="L160" s="112">
        <v>134.19999999999999</v>
      </c>
      <c r="M160" s="112">
        <v>139.6</v>
      </c>
      <c r="N160" s="112">
        <v>140</v>
      </c>
      <c r="O160" s="112">
        <v>146.9</v>
      </c>
      <c r="P160" s="112">
        <v>148.4</v>
      </c>
      <c r="Q160" s="112">
        <v>153</v>
      </c>
      <c r="R160" s="112">
        <v>161.69999999999999</v>
      </c>
      <c r="S160" s="112">
        <v>175.9</v>
      </c>
      <c r="T160" s="112">
        <v>185.2</v>
      </c>
      <c r="U160" s="112">
        <v>186.5</v>
      </c>
      <c r="V160" s="112">
        <v>198.1</v>
      </c>
      <c r="W160" s="112">
        <v>208.2</v>
      </c>
      <c r="X160" s="112">
        <v>212.8</v>
      </c>
      <c r="Y160" s="112">
        <v>220.7</v>
      </c>
      <c r="Z160" s="112">
        <v>231.3</v>
      </c>
      <c r="AA160" s="112">
        <v>233.8</v>
      </c>
      <c r="AB160" s="152">
        <v>240.1</v>
      </c>
      <c r="AC160" s="165">
        <v>241.5</v>
      </c>
      <c r="AD160" s="50"/>
      <c r="AE160" s="50"/>
      <c r="AF160" s="50"/>
      <c r="AG160" s="39"/>
      <c r="AH160" s="39"/>
    </row>
    <row r="161" spans="2:34" ht="15.75">
      <c r="B161" s="80"/>
      <c r="C161" s="58" t="s">
        <v>67</v>
      </c>
      <c r="D161" s="121" t="s">
        <v>51</v>
      </c>
      <c r="E161" s="113" t="s">
        <v>51</v>
      </c>
      <c r="F161" s="113" t="s">
        <v>51</v>
      </c>
      <c r="G161" s="113" t="s">
        <v>51</v>
      </c>
      <c r="H161" s="113" t="s">
        <v>51</v>
      </c>
      <c r="I161" s="113" t="s">
        <v>51</v>
      </c>
      <c r="J161" s="113" t="s">
        <v>51</v>
      </c>
      <c r="K161" s="113" t="s">
        <v>51</v>
      </c>
      <c r="L161" s="113" t="s">
        <v>51</v>
      </c>
      <c r="M161" s="113" t="s">
        <v>51</v>
      </c>
      <c r="N161" s="27">
        <v>100</v>
      </c>
      <c r="O161" s="27">
        <v>104.9</v>
      </c>
      <c r="P161" s="27">
        <v>105.9</v>
      </c>
      <c r="Q161" s="27">
        <v>109.2</v>
      </c>
      <c r="R161" s="27">
        <v>115.4</v>
      </c>
      <c r="S161" s="27">
        <v>125.6</v>
      </c>
      <c r="T161" s="27">
        <v>132.30000000000001</v>
      </c>
      <c r="U161" s="27">
        <v>133.19999999999999</v>
      </c>
      <c r="V161" s="27">
        <v>141.5</v>
      </c>
      <c r="W161" s="27">
        <v>148.69999999999999</v>
      </c>
      <c r="X161" s="27">
        <v>152</v>
      </c>
      <c r="Y161" s="27">
        <v>157.6</v>
      </c>
      <c r="Z161" s="27">
        <v>165.2</v>
      </c>
      <c r="AA161" s="27">
        <v>167</v>
      </c>
      <c r="AB161" s="89">
        <v>171.5</v>
      </c>
      <c r="AC161" s="166">
        <v>172.5</v>
      </c>
      <c r="AD161" s="50"/>
      <c r="AE161" s="50"/>
      <c r="AF161" s="50"/>
      <c r="AG161" s="39"/>
      <c r="AH161" s="39"/>
    </row>
    <row r="162" spans="2:34" ht="15.75">
      <c r="B162" s="80"/>
      <c r="C162" s="76" t="s">
        <v>61</v>
      </c>
      <c r="D162" s="121" t="s">
        <v>51</v>
      </c>
      <c r="E162" s="113" t="s">
        <v>51</v>
      </c>
      <c r="F162" s="113" t="s">
        <v>51</v>
      </c>
      <c r="G162" s="113" t="s">
        <v>51</v>
      </c>
      <c r="H162" s="113" t="s">
        <v>51</v>
      </c>
      <c r="I162" s="113" t="s">
        <v>51</v>
      </c>
      <c r="J162" s="113" t="s">
        <v>51</v>
      </c>
      <c r="K162" s="113" t="s">
        <v>51</v>
      </c>
      <c r="L162" s="113" t="s">
        <v>51</v>
      </c>
      <c r="M162" s="113" t="s">
        <v>51</v>
      </c>
      <c r="N162" s="113" t="s">
        <v>51</v>
      </c>
      <c r="O162" s="113" t="s">
        <v>51</v>
      </c>
      <c r="P162" s="113" t="s">
        <v>51</v>
      </c>
      <c r="Q162" s="113" t="s">
        <v>51</v>
      </c>
      <c r="R162" s="113" t="s">
        <v>51</v>
      </c>
      <c r="S162" s="27">
        <v>100</v>
      </c>
      <c r="T162" s="27">
        <v>105.3</v>
      </c>
      <c r="U162" s="27">
        <v>106</v>
      </c>
      <c r="V162" s="27">
        <v>112.6</v>
      </c>
      <c r="W162" s="27">
        <v>118.3</v>
      </c>
      <c r="X162" s="27">
        <v>120.9</v>
      </c>
      <c r="Y162" s="27">
        <v>125.4</v>
      </c>
      <c r="Z162" s="27">
        <v>131.4</v>
      </c>
      <c r="AA162" s="27">
        <v>132.80000000000001</v>
      </c>
      <c r="AB162" s="89">
        <v>136.4</v>
      </c>
      <c r="AC162" s="166">
        <v>137.19999999999999</v>
      </c>
      <c r="AD162" s="50"/>
      <c r="AE162" s="50"/>
      <c r="AF162" s="50"/>
      <c r="AG162" s="39"/>
      <c r="AH162" s="39"/>
    </row>
    <row r="163" spans="2:34" ht="15.75">
      <c r="B163" s="80"/>
      <c r="C163" s="76" t="s">
        <v>62</v>
      </c>
      <c r="D163" s="121" t="s">
        <v>51</v>
      </c>
      <c r="E163" s="113" t="s">
        <v>51</v>
      </c>
      <c r="F163" s="113" t="s">
        <v>51</v>
      </c>
      <c r="G163" s="113" t="s">
        <v>51</v>
      </c>
      <c r="H163" s="113" t="s">
        <v>51</v>
      </c>
      <c r="I163" s="113" t="s">
        <v>51</v>
      </c>
      <c r="J163" s="113" t="s">
        <v>51</v>
      </c>
      <c r="K163" s="113" t="s">
        <v>51</v>
      </c>
      <c r="L163" s="113" t="s">
        <v>51</v>
      </c>
      <c r="M163" s="113" t="s">
        <v>51</v>
      </c>
      <c r="N163" s="113" t="s">
        <v>51</v>
      </c>
      <c r="O163" s="113" t="s">
        <v>51</v>
      </c>
      <c r="P163" s="113" t="s">
        <v>51</v>
      </c>
      <c r="Q163" s="113" t="s">
        <v>51</v>
      </c>
      <c r="R163" s="113" t="s">
        <v>51</v>
      </c>
      <c r="S163" s="113" t="s">
        <v>51</v>
      </c>
      <c r="T163" s="113" t="s">
        <v>51</v>
      </c>
      <c r="U163" s="113" t="s">
        <v>51</v>
      </c>
      <c r="V163" s="113" t="s">
        <v>51</v>
      </c>
      <c r="W163" s="113" t="s">
        <v>51</v>
      </c>
      <c r="X163" s="27">
        <v>100</v>
      </c>
      <c r="Y163" s="89">
        <v>103.7</v>
      </c>
      <c r="Z163" s="89">
        <v>108.7</v>
      </c>
      <c r="AA163" s="89">
        <v>109.9</v>
      </c>
      <c r="AB163" s="89">
        <v>112.9</v>
      </c>
      <c r="AC163" s="166">
        <v>113.6</v>
      </c>
      <c r="AD163" s="115"/>
      <c r="AE163" s="115"/>
      <c r="AF163" s="115"/>
      <c r="AG163" s="115"/>
      <c r="AH163" s="115"/>
    </row>
    <row r="164" spans="2:34" ht="26.25">
      <c r="B164" s="82" t="s">
        <v>71</v>
      </c>
      <c r="C164" s="58" t="s">
        <v>57</v>
      </c>
      <c r="D164" s="119" t="s">
        <v>51</v>
      </c>
      <c r="E164" s="49">
        <v>133.6</v>
      </c>
      <c r="F164" s="49">
        <v>98.6</v>
      </c>
      <c r="G164" s="49">
        <v>112.1</v>
      </c>
      <c r="H164" s="49">
        <v>106.4</v>
      </c>
      <c r="I164" s="49">
        <v>129.5</v>
      </c>
      <c r="J164" s="114">
        <v>95.9</v>
      </c>
      <c r="K164" s="124">
        <v>104.1</v>
      </c>
      <c r="L164" s="124">
        <v>103.3</v>
      </c>
      <c r="M164" s="124">
        <v>104.3</v>
      </c>
      <c r="N164" s="124">
        <v>99.2</v>
      </c>
      <c r="O164" s="124">
        <v>102.7</v>
      </c>
      <c r="P164" s="124">
        <v>105.6</v>
      </c>
      <c r="Q164" s="124">
        <v>113.1</v>
      </c>
      <c r="R164" s="124">
        <v>102.8</v>
      </c>
      <c r="S164" s="47">
        <v>92.9</v>
      </c>
      <c r="T164" s="124">
        <v>101</v>
      </c>
      <c r="U164" s="124">
        <v>97.6</v>
      </c>
      <c r="V164" s="37">
        <v>85.1</v>
      </c>
      <c r="W164" s="37">
        <v>98.8</v>
      </c>
      <c r="X164" s="40">
        <v>105.6</v>
      </c>
      <c r="Y164" s="107">
        <v>107.6</v>
      </c>
      <c r="Z164" s="107">
        <v>97.6</v>
      </c>
      <c r="AA164" s="107">
        <v>106.7</v>
      </c>
      <c r="AB164" s="107">
        <v>104</v>
      </c>
      <c r="AC164" s="163">
        <v>97.1</v>
      </c>
      <c r="AD164" s="39"/>
      <c r="AE164" s="39"/>
      <c r="AF164" s="39"/>
      <c r="AG164" s="39"/>
      <c r="AH164" s="39"/>
    </row>
    <row r="165" spans="2:34">
      <c r="B165" s="80"/>
      <c r="C165" s="58" t="s">
        <v>58</v>
      </c>
      <c r="D165" s="122">
        <v>100</v>
      </c>
      <c r="E165" s="49">
        <v>133.6</v>
      </c>
      <c r="F165" s="49">
        <v>131.69999999999999</v>
      </c>
      <c r="G165" s="49">
        <v>147.6</v>
      </c>
      <c r="H165" s="49">
        <v>157</v>
      </c>
      <c r="I165" s="49">
        <v>203.3</v>
      </c>
      <c r="J165" s="49">
        <v>195</v>
      </c>
      <c r="K165" s="49">
        <v>203</v>
      </c>
      <c r="L165" s="49">
        <v>209.7</v>
      </c>
      <c r="M165" s="49">
        <v>218.7</v>
      </c>
      <c r="N165" s="49">
        <v>217</v>
      </c>
      <c r="O165" s="49">
        <v>222.9</v>
      </c>
      <c r="P165" s="49">
        <v>235.4</v>
      </c>
      <c r="Q165" s="49">
        <v>266.2</v>
      </c>
      <c r="R165" s="49">
        <v>273.7</v>
      </c>
      <c r="S165" s="49">
        <v>254.3</v>
      </c>
      <c r="T165" s="49">
        <v>256.8</v>
      </c>
      <c r="U165" s="49">
        <v>250.6</v>
      </c>
      <c r="V165" s="49">
        <v>213.3</v>
      </c>
      <c r="W165" s="49">
        <v>210.7</v>
      </c>
      <c r="X165" s="49">
        <v>222.5</v>
      </c>
      <c r="Y165" s="49">
        <v>239.4</v>
      </c>
      <c r="Z165" s="49">
        <v>233.7</v>
      </c>
      <c r="AA165" s="49">
        <v>249.4</v>
      </c>
      <c r="AB165" s="151">
        <v>259.39999999999998</v>
      </c>
      <c r="AC165" s="167">
        <v>251.9</v>
      </c>
      <c r="AD165" s="118"/>
      <c r="AE165" s="118"/>
      <c r="AF165" s="118"/>
      <c r="AG165" s="39"/>
      <c r="AH165" s="39"/>
    </row>
    <row r="166" spans="2:34" ht="15.75">
      <c r="B166" s="80"/>
      <c r="C166" s="58" t="s">
        <v>66</v>
      </c>
      <c r="D166" s="121" t="s">
        <v>51</v>
      </c>
      <c r="E166" s="113" t="s">
        <v>51</v>
      </c>
      <c r="F166" s="113" t="s">
        <v>51</v>
      </c>
      <c r="G166" s="113" t="s">
        <v>51</v>
      </c>
      <c r="H166" s="113" t="s">
        <v>51</v>
      </c>
      <c r="I166" s="27">
        <v>100</v>
      </c>
      <c r="J166" s="112">
        <v>95.9</v>
      </c>
      <c r="K166" s="112">
        <v>99.8</v>
      </c>
      <c r="L166" s="112">
        <v>103.1</v>
      </c>
      <c r="M166" s="112">
        <v>107.5</v>
      </c>
      <c r="N166" s="112">
        <v>106.6</v>
      </c>
      <c r="O166" s="112">
        <v>109.5</v>
      </c>
      <c r="P166" s="112">
        <v>115.6</v>
      </c>
      <c r="Q166" s="112">
        <v>130.69999999999999</v>
      </c>
      <c r="R166" s="112">
        <v>134.4</v>
      </c>
      <c r="S166" s="112">
        <v>124.9</v>
      </c>
      <c r="T166" s="112">
        <v>126.1</v>
      </c>
      <c r="U166" s="112">
        <v>123.1</v>
      </c>
      <c r="V166" s="112">
        <v>104.8</v>
      </c>
      <c r="W166" s="112">
        <v>103.5</v>
      </c>
      <c r="X166" s="112">
        <v>109.3</v>
      </c>
      <c r="Y166" s="112">
        <v>117.6</v>
      </c>
      <c r="Z166" s="112">
        <v>114.8</v>
      </c>
      <c r="AA166" s="112">
        <v>122.5</v>
      </c>
      <c r="AB166" s="152">
        <v>127.4</v>
      </c>
      <c r="AC166" s="165">
        <v>123.7</v>
      </c>
      <c r="AD166" s="50"/>
      <c r="AE166" s="50"/>
      <c r="AF166" s="50"/>
      <c r="AG166" s="39"/>
      <c r="AH166" s="39"/>
    </row>
    <row r="167" spans="2:34" ht="15.75">
      <c r="B167" s="80"/>
      <c r="C167" s="58" t="s">
        <v>67</v>
      </c>
      <c r="D167" s="121" t="s">
        <v>51</v>
      </c>
      <c r="E167" s="113" t="s">
        <v>51</v>
      </c>
      <c r="F167" s="113" t="s">
        <v>51</v>
      </c>
      <c r="G167" s="113" t="s">
        <v>51</v>
      </c>
      <c r="H167" s="113" t="s">
        <v>51</v>
      </c>
      <c r="I167" s="113" t="s">
        <v>51</v>
      </c>
      <c r="J167" s="113" t="s">
        <v>51</v>
      </c>
      <c r="K167" s="113" t="s">
        <v>51</v>
      </c>
      <c r="L167" s="113" t="s">
        <v>51</v>
      </c>
      <c r="M167" s="113" t="s">
        <v>51</v>
      </c>
      <c r="N167" s="27">
        <v>100</v>
      </c>
      <c r="O167" s="27">
        <v>102.7</v>
      </c>
      <c r="P167" s="27">
        <v>108.5</v>
      </c>
      <c r="Q167" s="27">
        <v>122.7</v>
      </c>
      <c r="R167" s="27">
        <v>126.1</v>
      </c>
      <c r="S167" s="27">
        <v>117.1</v>
      </c>
      <c r="T167" s="27">
        <v>118.3</v>
      </c>
      <c r="U167" s="27">
        <v>115.5</v>
      </c>
      <c r="V167" s="27">
        <v>98.3</v>
      </c>
      <c r="W167" s="27">
        <v>97.1</v>
      </c>
      <c r="X167" s="27">
        <v>102.5</v>
      </c>
      <c r="Y167" s="27">
        <v>110.3</v>
      </c>
      <c r="Z167" s="27">
        <v>107.7</v>
      </c>
      <c r="AA167" s="27">
        <v>114.9</v>
      </c>
      <c r="AB167" s="89">
        <v>119.5</v>
      </c>
      <c r="AC167" s="166">
        <v>116</v>
      </c>
      <c r="AD167" s="50"/>
      <c r="AE167" s="50"/>
      <c r="AF167" s="50"/>
      <c r="AG167" s="39"/>
      <c r="AH167" s="39"/>
    </row>
    <row r="168" spans="2:34" ht="15.75">
      <c r="B168" s="80"/>
      <c r="C168" s="76" t="s">
        <v>61</v>
      </c>
      <c r="D168" s="121" t="s">
        <v>51</v>
      </c>
      <c r="E168" s="113" t="s">
        <v>51</v>
      </c>
      <c r="F168" s="113" t="s">
        <v>51</v>
      </c>
      <c r="G168" s="113" t="s">
        <v>51</v>
      </c>
      <c r="H168" s="113" t="s">
        <v>51</v>
      </c>
      <c r="I168" s="113" t="s">
        <v>51</v>
      </c>
      <c r="J168" s="113" t="s">
        <v>51</v>
      </c>
      <c r="K168" s="113" t="s">
        <v>51</v>
      </c>
      <c r="L168" s="113" t="s">
        <v>51</v>
      </c>
      <c r="M168" s="113" t="s">
        <v>51</v>
      </c>
      <c r="N168" s="113" t="s">
        <v>51</v>
      </c>
      <c r="O168" s="113" t="s">
        <v>51</v>
      </c>
      <c r="P168" s="113" t="s">
        <v>51</v>
      </c>
      <c r="Q168" s="113" t="s">
        <v>51</v>
      </c>
      <c r="R168" s="113" t="s">
        <v>51</v>
      </c>
      <c r="S168" s="27">
        <v>100</v>
      </c>
      <c r="T168" s="27">
        <v>101</v>
      </c>
      <c r="U168" s="27">
        <v>98.6</v>
      </c>
      <c r="V168" s="27">
        <v>83.9</v>
      </c>
      <c r="W168" s="27">
        <v>82.9</v>
      </c>
      <c r="X168" s="27">
        <v>87.5</v>
      </c>
      <c r="Y168" s="27">
        <v>94.2</v>
      </c>
      <c r="Z168" s="27">
        <v>91.9</v>
      </c>
      <c r="AA168" s="27">
        <v>98.1</v>
      </c>
      <c r="AB168" s="89">
        <v>102</v>
      </c>
      <c r="AC168" s="166">
        <v>99</v>
      </c>
      <c r="AD168" s="50"/>
      <c r="AE168" s="50"/>
      <c r="AF168" s="50"/>
      <c r="AG168" s="39"/>
      <c r="AH168" s="39"/>
    </row>
    <row r="169" spans="2:34" ht="15.75">
      <c r="B169" s="80"/>
      <c r="C169" s="76" t="s">
        <v>62</v>
      </c>
      <c r="D169" s="121" t="s">
        <v>51</v>
      </c>
      <c r="E169" s="113" t="s">
        <v>51</v>
      </c>
      <c r="F169" s="113" t="s">
        <v>51</v>
      </c>
      <c r="G169" s="113" t="s">
        <v>51</v>
      </c>
      <c r="H169" s="113" t="s">
        <v>51</v>
      </c>
      <c r="I169" s="113" t="s">
        <v>51</v>
      </c>
      <c r="J169" s="113" t="s">
        <v>51</v>
      </c>
      <c r="K169" s="113" t="s">
        <v>51</v>
      </c>
      <c r="L169" s="113" t="s">
        <v>51</v>
      </c>
      <c r="M169" s="113" t="s">
        <v>51</v>
      </c>
      <c r="N169" s="113" t="s">
        <v>51</v>
      </c>
      <c r="O169" s="113" t="s">
        <v>51</v>
      </c>
      <c r="P169" s="113" t="s">
        <v>51</v>
      </c>
      <c r="Q169" s="113" t="s">
        <v>51</v>
      </c>
      <c r="R169" s="113" t="s">
        <v>51</v>
      </c>
      <c r="S169" s="113" t="s">
        <v>51</v>
      </c>
      <c r="T169" s="113" t="s">
        <v>51</v>
      </c>
      <c r="U169" s="113" t="s">
        <v>51</v>
      </c>
      <c r="V169" s="113" t="s">
        <v>51</v>
      </c>
      <c r="W169" s="113" t="s">
        <v>51</v>
      </c>
      <c r="X169" s="27">
        <v>100</v>
      </c>
      <c r="Y169" s="89">
        <v>107.6</v>
      </c>
      <c r="Z169" s="89">
        <v>105</v>
      </c>
      <c r="AA169" s="89">
        <v>112</v>
      </c>
      <c r="AB169" s="89">
        <v>116.5</v>
      </c>
      <c r="AC169" s="166">
        <v>113.1</v>
      </c>
      <c r="AD169" s="115"/>
      <c r="AE169" s="115"/>
      <c r="AF169" s="115"/>
      <c r="AG169" s="115"/>
      <c r="AH169" s="115"/>
    </row>
    <row r="170" spans="2:34">
      <c r="B170" s="82" t="s">
        <v>34</v>
      </c>
      <c r="C170" s="58" t="s">
        <v>57</v>
      </c>
      <c r="D170" s="119" t="s">
        <v>51</v>
      </c>
      <c r="E170" s="49">
        <v>104.5</v>
      </c>
      <c r="F170" s="49">
        <v>91.6</v>
      </c>
      <c r="G170" s="49">
        <v>111.7</v>
      </c>
      <c r="H170" s="49">
        <v>111.1</v>
      </c>
      <c r="I170" s="49">
        <v>55.5</v>
      </c>
      <c r="J170" s="114">
        <v>101.9</v>
      </c>
      <c r="K170" s="124">
        <v>110.9</v>
      </c>
      <c r="L170" s="124">
        <v>97.4</v>
      </c>
      <c r="M170" s="124">
        <v>93.6</v>
      </c>
      <c r="N170" s="124">
        <v>104.7</v>
      </c>
      <c r="O170" s="124">
        <v>110.9</v>
      </c>
      <c r="P170" s="124">
        <v>107.6</v>
      </c>
      <c r="Q170" s="124">
        <v>100.9</v>
      </c>
      <c r="R170" s="124">
        <v>101.4</v>
      </c>
      <c r="S170" s="47">
        <v>106.4</v>
      </c>
      <c r="T170" s="124">
        <v>99.1</v>
      </c>
      <c r="U170" s="124">
        <v>125.2</v>
      </c>
      <c r="V170" s="37">
        <v>102.5</v>
      </c>
      <c r="W170" s="37">
        <v>107.7</v>
      </c>
      <c r="X170" s="40">
        <v>105.8</v>
      </c>
      <c r="Y170" s="107">
        <v>100.4</v>
      </c>
      <c r="Z170" s="107">
        <v>100.1</v>
      </c>
      <c r="AA170" s="107">
        <v>100.9</v>
      </c>
      <c r="AB170" s="107">
        <v>105.5</v>
      </c>
      <c r="AC170" s="163">
        <v>92.1</v>
      </c>
      <c r="AD170" s="39"/>
      <c r="AE170" s="39"/>
      <c r="AF170" s="39"/>
      <c r="AG170" s="39"/>
      <c r="AH170" s="39"/>
    </row>
    <row r="171" spans="2:34">
      <c r="B171" s="80"/>
      <c r="C171" s="58" t="s">
        <v>58</v>
      </c>
      <c r="D171" s="122">
        <v>100</v>
      </c>
      <c r="E171" s="49">
        <v>104.5</v>
      </c>
      <c r="F171" s="49">
        <v>95.7</v>
      </c>
      <c r="G171" s="49">
        <v>106.9</v>
      </c>
      <c r="H171" s="49">
        <v>118.8</v>
      </c>
      <c r="I171" s="49">
        <v>65.900000000000006</v>
      </c>
      <c r="J171" s="49">
        <v>67.2</v>
      </c>
      <c r="K171" s="49">
        <v>74.5</v>
      </c>
      <c r="L171" s="49">
        <v>72.599999999999994</v>
      </c>
      <c r="M171" s="49">
        <v>68</v>
      </c>
      <c r="N171" s="49">
        <v>71.2</v>
      </c>
      <c r="O171" s="49">
        <v>79</v>
      </c>
      <c r="P171" s="49">
        <v>85</v>
      </c>
      <c r="Q171" s="49">
        <v>85.8</v>
      </c>
      <c r="R171" s="49">
        <v>87</v>
      </c>
      <c r="S171" s="49">
        <v>92.6</v>
      </c>
      <c r="T171" s="49">
        <v>91.8</v>
      </c>
      <c r="U171" s="49">
        <v>114.9</v>
      </c>
      <c r="V171" s="49">
        <v>117.8</v>
      </c>
      <c r="W171" s="49">
        <v>126.9</v>
      </c>
      <c r="X171" s="49">
        <v>134.30000000000001</v>
      </c>
      <c r="Y171" s="49">
        <v>134.80000000000001</v>
      </c>
      <c r="Z171" s="49">
        <v>134.9</v>
      </c>
      <c r="AA171" s="49">
        <v>136.1</v>
      </c>
      <c r="AB171" s="151">
        <v>143.6</v>
      </c>
      <c r="AC171" s="167">
        <v>132.30000000000001</v>
      </c>
      <c r="AD171" s="118"/>
      <c r="AE171" s="118"/>
      <c r="AF171" s="118"/>
      <c r="AG171" s="39"/>
      <c r="AH171" s="39"/>
    </row>
    <row r="172" spans="2:34" ht="15.75">
      <c r="B172" s="80"/>
      <c r="C172" s="58" t="s">
        <v>66</v>
      </c>
      <c r="D172" s="121" t="s">
        <v>51</v>
      </c>
      <c r="E172" s="113" t="s">
        <v>51</v>
      </c>
      <c r="F172" s="113" t="s">
        <v>51</v>
      </c>
      <c r="G172" s="113" t="s">
        <v>51</v>
      </c>
      <c r="H172" s="113" t="s">
        <v>51</v>
      </c>
      <c r="I172" s="27">
        <v>100</v>
      </c>
      <c r="J172" s="112">
        <v>101.9</v>
      </c>
      <c r="K172" s="112">
        <v>113</v>
      </c>
      <c r="L172" s="112">
        <v>110.1</v>
      </c>
      <c r="M172" s="112">
        <v>103.1</v>
      </c>
      <c r="N172" s="112">
        <v>107.9</v>
      </c>
      <c r="O172" s="112">
        <v>119.7</v>
      </c>
      <c r="P172" s="112">
        <v>128.80000000000001</v>
      </c>
      <c r="Q172" s="112">
        <v>130</v>
      </c>
      <c r="R172" s="112">
        <v>131.80000000000001</v>
      </c>
      <c r="S172" s="112">
        <v>140.19999999999999</v>
      </c>
      <c r="T172" s="112">
        <v>138.9</v>
      </c>
      <c r="U172" s="112">
        <v>173.9</v>
      </c>
      <c r="V172" s="112">
        <v>178.2</v>
      </c>
      <c r="W172" s="112">
        <v>191.9</v>
      </c>
      <c r="X172" s="112">
        <v>203</v>
      </c>
      <c r="Y172" s="112">
        <v>203.8</v>
      </c>
      <c r="Z172" s="112">
        <v>204</v>
      </c>
      <c r="AA172" s="112">
        <v>205.8</v>
      </c>
      <c r="AB172" s="152">
        <v>217.1</v>
      </c>
      <c r="AC172" s="165">
        <v>199.9</v>
      </c>
      <c r="AD172" s="50"/>
      <c r="AE172" s="50"/>
      <c r="AF172" s="50"/>
      <c r="AG172" s="39"/>
      <c r="AH172" s="39"/>
    </row>
    <row r="173" spans="2:34" ht="15.75">
      <c r="B173" s="80"/>
      <c r="C173" s="58" t="s">
        <v>67</v>
      </c>
      <c r="D173" s="121" t="s">
        <v>51</v>
      </c>
      <c r="E173" s="113" t="s">
        <v>51</v>
      </c>
      <c r="F173" s="113" t="s">
        <v>51</v>
      </c>
      <c r="G173" s="113" t="s">
        <v>51</v>
      </c>
      <c r="H173" s="113" t="s">
        <v>51</v>
      </c>
      <c r="I173" s="113" t="s">
        <v>51</v>
      </c>
      <c r="J173" s="113" t="s">
        <v>51</v>
      </c>
      <c r="K173" s="113" t="s">
        <v>51</v>
      </c>
      <c r="L173" s="113" t="s">
        <v>51</v>
      </c>
      <c r="M173" s="113" t="s">
        <v>51</v>
      </c>
      <c r="N173" s="27">
        <v>100</v>
      </c>
      <c r="O173" s="27">
        <v>110.9</v>
      </c>
      <c r="P173" s="27">
        <v>119.3</v>
      </c>
      <c r="Q173" s="27">
        <v>120.4</v>
      </c>
      <c r="R173" s="27">
        <v>122.1</v>
      </c>
      <c r="S173" s="27">
        <v>129.9</v>
      </c>
      <c r="T173" s="27">
        <v>128.69999999999999</v>
      </c>
      <c r="U173" s="27">
        <v>161.1</v>
      </c>
      <c r="V173" s="27">
        <v>165.1</v>
      </c>
      <c r="W173" s="27">
        <v>177.8</v>
      </c>
      <c r="X173" s="27">
        <v>188.1</v>
      </c>
      <c r="Y173" s="27">
        <v>188.9</v>
      </c>
      <c r="Z173" s="27">
        <v>189.1</v>
      </c>
      <c r="AA173" s="27">
        <v>190.8</v>
      </c>
      <c r="AB173" s="89">
        <v>201.3</v>
      </c>
      <c r="AC173" s="166">
        <v>185.4</v>
      </c>
      <c r="AD173" s="50"/>
      <c r="AE173" s="50"/>
      <c r="AF173" s="50"/>
      <c r="AG173" s="39"/>
      <c r="AH173" s="39"/>
    </row>
    <row r="174" spans="2:34" ht="15.75">
      <c r="B174" s="80"/>
      <c r="C174" s="76" t="s">
        <v>61</v>
      </c>
      <c r="D174" s="121" t="s">
        <v>51</v>
      </c>
      <c r="E174" s="113" t="s">
        <v>51</v>
      </c>
      <c r="F174" s="113" t="s">
        <v>51</v>
      </c>
      <c r="G174" s="113" t="s">
        <v>51</v>
      </c>
      <c r="H174" s="113" t="s">
        <v>51</v>
      </c>
      <c r="I174" s="113" t="s">
        <v>51</v>
      </c>
      <c r="J174" s="113" t="s">
        <v>51</v>
      </c>
      <c r="K174" s="113" t="s">
        <v>51</v>
      </c>
      <c r="L174" s="113" t="s">
        <v>51</v>
      </c>
      <c r="M174" s="113" t="s">
        <v>51</v>
      </c>
      <c r="N174" s="113" t="s">
        <v>51</v>
      </c>
      <c r="O174" s="113" t="s">
        <v>51</v>
      </c>
      <c r="P174" s="113" t="s">
        <v>51</v>
      </c>
      <c r="Q174" s="113" t="s">
        <v>51</v>
      </c>
      <c r="R174" s="113" t="s">
        <v>51</v>
      </c>
      <c r="S174" s="27">
        <v>100</v>
      </c>
      <c r="T174" s="27">
        <v>99.1</v>
      </c>
      <c r="U174" s="27">
        <v>124.1</v>
      </c>
      <c r="V174" s="27">
        <v>127.2</v>
      </c>
      <c r="W174" s="27">
        <v>137</v>
      </c>
      <c r="X174" s="27">
        <v>144.9</v>
      </c>
      <c r="Y174" s="27">
        <v>145.5</v>
      </c>
      <c r="Z174" s="27">
        <v>145.6</v>
      </c>
      <c r="AA174" s="27">
        <v>146.9</v>
      </c>
      <c r="AB174" s="89">
        <v>155</v>
      </c>
      <c r="AC174" s="166">
        <v>142.80000000000001</v>
      </c>
      <c r="AD174" s="50"/>
      <c r="AE174" s="50"/>
      <c r="AF174" s="50"/>
      <c r="AG174" s="39"/>
      <c r="AH174" s="39"/>
    </row>
    <row r="175" spans="2:34" ht="15.75">
      <c r="B175" s="80"/>
      <c r="C175" s="76" t="s">
        <v>62</v>
      </c>
      <c r="D175" s="121" t="s">
        <v>51</v>
      </c>
      <c r="E175" s="113" t="s">
        <v>51</v>
      </c>
      <c r="F175" s="113" t="s">
        <v>51</v>
      </c>
      <c r="G175" s="113" t="s">
        <v>51</v>
      </c>
      <c r="H175" s="113" t="s">
        <v>51</v>
      </c>
      <c r="I175" s="113" t="s">
        <v>51</v>
      </c>
      <c r="J175" s="113" t="s">
        <v>51</v>
      </c>
      <c r="K175" s="113" t="s">
        <v>51</v>
      </c>
      <c r="L175" s="113" t="s">
        <v>51</v>
      </c>
      <c r="M175" s="113" t="s">
        <v>51</v>
      </c>
      <c r="N175" s="113" t="s">
        <v>51</v>
      </c>
      <c r="O175" s="113" t="s">
        <v>51</v>
      </c>
      <c r="P175" s="113" t="s">
        <v>51</v>
      </c>
      <c r="Q175" s="113" t="s">
        <v>51</v>
      </c>
      <c r="R175" s="113" t="s">
        <v>51</v>
      </c>
      <c r="S175" s="113" t="s">
        <v>51</v>
      </c>
      <c r="T175" s="113" t="s">
        <v>51</v>
      </c>
      <c r="U175" s="113" t="s">
        <v>51</v>
      </c>
      <c r="V175" s="113" t="s">
        <v>51</v>
      </c>
      <c r="W175" s="113" t="s">
        <v>51</v>
      </c>
      <c r="X175" s="27">
        <v>100</v>
      </c>
      <c r="Y175" s="89">
        <v>100.4</v>
      </c>
      <c r="Z175" s="89">
        <v>100.5</v>
      </c>
      <c r="AA175" s="89">
        <v>101.4</v>
      </c>
      <c r="AB175" s="89">
        <v>107</v>
      </c>
      <c r="AC175" s="166">
        <v>98.5</v>
      </c>
      <c r="AD175" s="115"/>
      <c r="AE175" s="115"/>
      <c r="AF175" s="115"/>
      <c r="AG175" s="115"/>
      <c r="AH175" s="115"/>
    </row>
    <row r="176" spans="2:34" ht="40.5">
      <c r="B176" s="82" t="s">
        <v>35</v>
      </c>
      <c r="C176" s="58" t="s">
        <v>57</v>
      </c>
      <c r="D176" s="119" t="s">
        <v>51</v>
      </c>
      <c r="E176" s="49">
        <v>103.9</v>
      </c>
      <c r="F176" s="49">
        <v>107</v>
      </c>
      <c r="G176" s="49">
        <v>111.9</v>
      </c>
      <c r="H176" s="49">
        <v>93.2</v>
      </c>
      <c r="I176" s="49">
        <v>129.4</v>
      </c>
      <c r="J176" s="114">
        <v>101.1</v>
      </c>
      <c r="K176" s="124">
        <v>103.9</v>
      </c>
      <c r="L176" s="124">
        <v>101.7</v>
      </c>
      <c r="M176" s="124">
        <v>102.8</v>
      </c>
      <c r="N176" s="124">
        <v>105.7</v>
      </c>
      <c r="O176" s="124">
        <v>101.5</v>
      </c>
      <c r="P176" s="124">
        <v>87.1</v>
      </c>
      <c r="Q176" s="124">
        <v>183</v>
      </c>
      <c r="R176" s="124">
        <v>98.7</v>
      </c>
      <c r="S176" s="47">
        <v>60.5</v>
      </c>
      <c r="T176" s="124">
        <v>108.3</v>
      </c>
      <c r="U176" s="124">
        <v>108.6</v>
      </c>
      <c r="V176" s="37">
        <v>102.2</v>
      </c>
      <c r="W176" s="37">
        <v>78.5</v>
      </c>
      <c r="X176" s="40">
        <v>106.9</v>
      </c>
      <c r="Y176" s="107">
        <v>100.5</v>
      </c>
      <c r="Z176" s="107">
        <v>86.1</v>
      </c>
      <c r="AA176" s="107">
        <v>126.7</v>
      </c>
      <c r="AB176" s="107">
        <v>106.8</v>
      </c>
      <c r="AC176" s="163">
        <v>79.099999999999994</v>
      </c>
      <c r="AD176" s="39"/>
      <c r="AE176" s="39"/>
      <c r="AF176" s="39"/>
      <c r="AG176" s="39"/>
      <c r="AH176" s="39"/>
    </row>
    <row r="177" spans="2:34">
      <c r="B177" s="80"/>
      <c r="C177" s="58" t="s">
        <v>58</v>
      </c>
      <c r="D177" s="122">
        <v>100</v>
      </c>
      <c r="E177" s="49">
        <v>103.9</v>
      </c>
      <c r="F177" s="49">
        <v>111.2</v>
      </c>
      <c r="G177" s="49">
        <v>124.4</v>
      </c>
      <c r="H177" s="49">
        <v>115.9</v>
      </c>
      <c r="I177" s="49">
        <v>150</v>
      </c>
      <c r="J177" s="49">
        <v>151.69999999999999</v>
      </c>
      <c r="K177" s="49">
        <v>157.6</v>
      </c>
      <c r="L177" s="49">
        <v>160.30000000000001</v>
      </c>
      <c r="M177" s="49">
        <v>164.8</v>
      </c>
      <c r="N177" s="49">
        <v>174.2</v>
      </c>
      <c r="O177" s="49">
        <v>176.8</v>
      </c>
      <c r="P177" s="49">
        <v>154</v>
      </c>
      <c r="Q177" s="49">
        <v>281.8</v>
      </c>
      <c r="R177" s="49">
        <v>278.10000000000002</v>
      </c>
      <c r="S177" s="49">
        <v>168.3</v>
      </c>
      <c r="T177" s="49">
        <v>182.3</v>
      </c>
      <c r="U177" s="49">
        <v>198</v>
      </c>
      <c r="V177" s="49">
        <v>202.4</v>
      </c>
      <c r="W177" s="49">
        <v>158.9</v>
      </c>
      <c r="X177" s="49">
        <v>169.9</v>
      </c>
      <c r="Y177" s="49">
        <v>170.7</v>
      </c>
      <c r="Z177" s="49">
        <v>147</v>
      </c>
      <c r="AA177" s="49">
        <v>186.2</v>
      </c>
      <c r="AB177" s="151">
        <v>198.9</v>
      </c>
      <c r="AC177" s="167">
        <v>157.30000000000001</v>
      </c>
      <c r="AD177" s="118"/>
      <c r="AE177" s="118"/>
      <c r="AF177" s="118"/>
      <c r="AG177" s="39"/>
      <c r="AH177" s="39"/>
    </row>
    <row r="178" spans="2:34" ht="15.75">
      <c r="B178" s="80"/>
      <c r="C178" s="58" t="s">
        <v>66</v>
      </c>
      <c r="D178" s="121" t="s">
        <v>51</v>
      </c>
      <c r="E178" s="113" t="s">
        <v>51</v>
      </c>
      <c r="F178" s="113" t="s">
        <v>51</v>
      </c>
      <c r="G178" s="113" t="s">
        <v>51</v>
      </c>
      <c r="H178" s="113" t="s">
        <v>51</v>
      </c>
      <c r="I178" s="27">
        <v>100</v>
      </c>
      <c r="J178" s="112">
        <v>101.1</v>
      </c>
      <c r="K178" s="112">
        <v>105</v>
      </c>
      <c r="L178" s="112">
        <v>106.8</v>
      </c>
      <c r="M178" s="112">
        <v>109.8</v>
      </c>
      <c r="N178" s="112">
        <v>116.1</v>
      </c>
      <c r="O178" s="112">
        <v>117.8</v>
      </c>
      <c r="P178" s="112">
        <v>102.6</v>
      </c>
      <c r="Q178" s="112">
        <v>187.8</v>
      </c>
      <c r="R178" s="112">
        <v>185.4</v>
      </c>
      <c r="S178" s="112">
        <v>112.2</v>
      </c>
      <c r="T178" s="112">
        <v>121.5</v>
      </c>
      <c r="U178" s="112">
        <v>131.9</v>
      </c>
      <c r="V178" s="112">
        <v>134.80000000000001</v>
      </c>
      <c r="W178" s="112">
        <v>105.8</v>
      </c>
      <c r="X178" s="112">
        <v>113.1</v>
      </c>
      <c r="Y178" s="112">
        <v>113.7</v>
      </c>
      <c r="Z178" s="112">
        <v>97.9</v>
      </c>
      <c r="AA178" s="112">
        <v>124</v>
      </c>
      <c r="AB178" s="152">
        <v>132.4</v>
      </c>
      <c r="AC178" s="165">
        <v>104.7</v>
      </c>
      <c r="AD178" s="50"/>
      <c r="AE178" s="50"/>
      <c r="AF178" s="50"/>
      <c r="AG178" s="39"/>
      <c r="AH178" s="39"/>
    </row>
    <row r="179" spans="2:34" ht="15.75">
      <c r="B179" s="80"/>
      <c r="C179" s="58" t="s">
        <v>67</v>
      </c>
      <c r="D179" s="121" t="s">
        <v>51</v>
      </c>
      <c r="E179" s="113" t="s">
        <v>51</v>
      </c>
      <c r="F179" s="113" t="s">
        <v>51</v>
      </c>
      <c r="G179" s="113" t="s">
        <v>51</v>
      </c>
      <c r="H179" s="113" t="s">
        <v>51</v>
      </c>
      <c r="I179" s="113" t="s">
        <v>51</v>
      </c>
      <c r="J179" s="113" t="s">
        <v>51</v>
      </c>
      <c r="K179" s="113" t="s">
        <v>51</v>
      </c>
      <c r="L179" s="113" t="s">
        <v>51</v>
      </c>
      <c r="M179" s="113" t="s">
        <v>51</v>
      </c>
      <c r="N179" s="27">
        <v>100</v>
      </c>
      <c r="O179" s="27">
        <v>101.5</v>
      </c>
      <c r="P179" s="27">
        <v>88.4</v>
      </c>
      <c r="Q179" s="27">
        <v>161.80000000000001</v>
      </c>
      <c r="R179" s="27">
        <v>159.69999999999999</v>
      </c>
      <c r="S179" s="27">
        <v>96.6</v>
      </c>
      <c r="T179" s="27">
        <v>104.6</v>
      </c>
      <c r="U179" s="27">
        <v>113.6</v>
      </c>
      <c r="V179" s="27">
        <v>116.1</v>
      </c>
      <c r="W179" s="27">
        <v>91.1</v>
      </c>
      <c r="X179" s="27">
        <v>97.4</v>
      </c>
      <c r="Y179" s="27">
        <v>97.9</v>
      </c>
      <c r="Z179" s="27">
        <v>84.3</v>
      </c>
      <c r="AA179" s="27">
        <v>106.8</v>
      </c>
      <c r="AB179" s="89">
        <v>114.1</v>
      </c>
      <c r="AC179" s="166">
        <v>90.3</v>
      </c>
      <c r="AD179" s="50"/>
      <c r="AE179" s="50"/>
      <c r="AF179" s="50"/>
      <c r="AG179" s="39"/>
      <c r="AH179" s="39"/>
    </row>
    <row r="180" spans="2:34" ht="15.75">
      <c r="B180" s="80"/>
      <c r="C180" s="76" t="s">
        <v>61</v>
      </c>
      <c r="D180" s="121" t="s">
        <v>51</v>
      </c>
      <c r="E180" s="113" t="s">
        <v>51</v>
      </c>
      <c r="F180" s="113" t="s">
        <v>51</v>
      </c>
      <c r="G180" s="113" t="s">
        <v>51</v>
      </c>
      <c r="H180" s="113" t="s">
        <v>51</v>
      </c>
      <c r="I180" s="113" t="s">
        <v>51</v>
      </c>
      <c r="J180" s="113" t="s">
        <v>51</v>
      </c>
      <c r="K180" s="113" t="s">
        <v>51</v>
      </c>
      <c r="L180" s="113" t="s">
        <v>51</v>
      </c>
      <c r="M180" s="113" t="s">
        <v>51</v>
      </c>
      <c r="N180" s="113" t="s">
        <v>51</v>
      </c>
      <c r="O180" s="113" t="s">
        <v>51</v>
      </c>
      <c r="P180" s="113" t="s">
        <v>51</v>
      </c>
      <c r="Q180" s="113" t="s">
        <v>51</v>
      </c>
      <c r="R180" s="113" t="s">
        <v>51</v>
      </c>
      <c r="S180" s="27">
        <v>100</v>
      </c>
      <c r="T180" s="27">
        <v>108.3</v>
      </c>
      <c r="U180" s="27">
        <v>117.6</v>
      </c>
      <c r="V180" s="27">
        <v>120.2</v>
      </c>
      <c r="W180" s="27">
        <v>94.4</v>
      </c>
      <c r="X180" s="27">
        <v>100.9</v>
      </c>
      <c r="Y180" s="27">
        <v>101.4</v>
      </c>
      <c r="Z180" s="27">
        <v>87.3</v>
      </c>
      <c r="AA180" s="27">
        <v>110.6</v>
      </c>
      <c r="AB180" s="89">
        <v>118.1</v>
      </c>
      <c r="AC180" s="166">
        <v>93.4</v>
      </c>
      <c r="AD180" s="50"/>
      <c r="AE180" s="50"/>
      <c r="AF180" s="50"/>
      <c r="AG180" s="39"/>
      <c r="AH180" s="39"/>
    </row>
    <row r="181" spans="2:34" ht="15.75">
      <c r="B181" s="80"/>
      <c r="C181" s="76" t="s">
        <v>62</v>
      </c>
      <c r="D181" s="121" t="s">
        <v>51</v>
      </c>
      <c r="E181" s="113" t="s">
        <v>51</v>
      </c>
      <c r="F181" s="113" t="s">
        <v>51</v>
      </c>
      <c r="G181" s="113" t="s">
        <v>51</v>
      </c>
      <c r="H181" s="113" t="s">
        <v>51</v>
      </c>
      <c r="I181" s="113" t="s">
        <v>51</v>
      </c>
      <c r="J181" s="113" t="s">
        <v>51</v>
      </c>
      <c r="K181" s="113" t="s">
        <v>51</v>
      </c>
      <c r="L181" s="113" t="s">
        <v>51</v>
      </c>
      <c r="M181" s="113" t="s">
        <v>51</v>
      </c>
      <c r="N181" s="113" t="s">
        <v>51</v>
      </c>
      <c r="O181" s="113" t="s">
        <v>51</v>
      </c>
      <c r="P181" s="113" t="s">
        <v>51</v>
      </c>
      <c r="Q181" s="113" t="s">
        <v>51</v>
      </c>
      <c r="R181" s="113" t="s">
        <v>51</v>
      </c>
      <c r="S181" s="113" t="s">
        <v>51</v>
      </c>
      <c r="T181" s="113" t="s">
        <v>51</v>
      </c>
      <c r="U181" s="113" t="s">
        <v>51</v>
      </c>
      <c r="V181" s="113" t="s">
        <v>51</v>
      </c>
      <c r="W181" s="113" t="s">
        <v>51</v>
      </c>
      <c r="X181" s="27">
        <v>100</v>
      </c>
      <c r="Y181" s="89">
        <v>100.5</v>
      </c>
      <c r="Z181" s="89">
        <v>86.5</v>
      </c>
      <c r="AA181" s="89">
        <v>109.6</v>
      </c>
      <c r="AB181" s="89">
        <v>117.1</v>
      </c>
      <c r="AC181" s="166">
        <v>92.6</v>
      </c>
      <c r="AD181" s="115"/>
      <c r="AE181" s="115"/>
      <c r="AF181" s="115"/>
      <c r="AG181" s="115"/>
      <c r="AH181" s="115"/>
    </row>
    <row r="182" spans="2:34">
      <c r="B182" s="83" t="s">
        <v>72</v>
      </c>
      <c r="C182" s="58" t="s">
        <v>57</v>
      </c>
      <c r="D182" s="119" t="s">
        <v>51</v>
      </c>
      <c r="E182" s="26">
        <v>109.4</v>
      </c>
      <c r="F182" s="26">
        <v>108.6</v>
      </c>
      <c r="G182" s="26">
        <v>106.1</v>
      </c>
      <c r="H182" s="26">
        <v>105.4</v>
      </c>
      <c r="I182" s="26">
        <v>103.3</v>
      </c>
      <c r="J182" s="114">
        <v>98.8</v>
      </c>
      <c r="K182" s="27">
        <v>101.5</v>
      </c>
      <c r="L182" s="27">
        <v>102.4</v>
      </c>
      <c r="M182" s="27">
        <v>106.3</v>
      </c>
      <c r="N182" s="27">
        <v>102.4</v>
      </c>
      <c r="O182" s="27">
        <v>107.1</v>
      </c>
      <c r="P182" s="27">
        <v>109.4</v>
      </c>
      <c r="Q182" s="28">
        <v>105.3</v>
      </c>
      <c r="R182" s="28">
        <v>99.7</v>
      </c>
      <c r="S182" s="27">
        <v>104.4</v>
      </c>
      <c r="T182" s="28">
        <v>104</v>
      </c>
      <c r="U182" s="28">
        <v>99.4</v>
      </c>
      <c r="V182" s="37">
        <v>99.4</v>
      </c>
      <c r="W182" s="37">
        <v>104.8</v>
      </c>
      <c r="X182" s="40">
        <v>103.7</v>
      </c>
      <c r="Y182" s="107">
        <v>102.3</v>
      </c>
      <c r="Z182" s="107">
        <v>104.9</v>
      </c>
      <c r="AA182" s="107">
        <v>105.6</v>
      </c>
      <c r="AB182" s="107">
        <v>103.6</v>
      </c>
      <c r="AC182" s="163">
        <v>96.6</v>
      </c>
      <c r="AD182" s="118"/>
      <c r="AE182" s="118"/>
      <c r="AF182" s="118"/>
      <c r="AG182" s="39"/>
      <c r="AH182" s="39"/>
    </row>
    <row r="183" spans="2:34">
      <c r="B183" s="59"/>
      <c r="C183" s="58" t="s">
        <v>58</v>
      </c>
      <c r="D183" s="122">
        <v>100</v>
      </c>
      <c r="E183" s="49">
        <v>109.4</v>
      </c>
      <c r="F183" s="49">
        <v>118.8</v>
      </c>
      <c r="G183" s="49">
        <v>126</v>
      </c>
      <c r="H183" s="49">
        <v>132.80000000000001</v>
      </c>
      <c r="I183" s="49">
        <v>137.19999999999999</v>
      </c>
      <c r="J183" s="49">
        <v>135.6</v>
      </c>
      <c r="K183" s="49">
        <v>137.6</v>
      </c>
      <c r="L183" s="49">
        <v>140.9</v>
      </c>
      <c r="M183" s="49">
        <v>149.80000000000001</v>
      </c>
      <c r="N183" s="49">
        <v>153.4</v>
      </c>
      <c r="O183" s="49">
        <v>164.3</v>
      </c>
      <c r="P183" s="49">
        <v>179.7</v>
      </c>
      <c r="Q183" s="49">
        <v>189.2</v>
      </c>
      <c r="R183" s="49">
        <v>188.6</v>
      </c>
      <c r="S183" s="49">
        <v>196.9</v>
      </c>
      <c r="T183" s="49">
        <v>204.8</v>
      </c>
      <c r="U183" s="49">
        <v>203.6</v>
      </c>
      <c r="V183" s="49">
        <v>202.4</v>
      </c>
      <c r="W183" s="49">
        <v>212.1</v>
      </c>
      <c r="X183" s="49">
        <v>219.9</v>
      </c>
      <c r="Y183" s="49">
        <v>225</v>
      </c>
      <c r="Z183" s="49">
        <v>236</v>
      </c>
      <c r="AA183" s="49">
        <v>249.2</v>
      </c>
      <c r="AB183" s="151">
        <v>258.2</v>
      </c>
      <c r="AC183" s="164">
        <v>249.4</v>
      </c>
      <c r="AD183" s="118"/>
      <c r="AE183" s="118"/>
      <c r="AF183" s="118"/>
      <c r="AG183" s="39"/>
      <c r="AH183" s="39"/>
    </row>
    <row r="184" spans="2:34" ht="15.75">
      <c r="B184" s="59"/>
      <c r="C184" s="58" t="s">
        <v>66</v>
      </c>
      <c r="D184" s="121" t="s">
        <v>51</v>
      </c>
      <c r="E184" s="113" t="s">
        <v>51</v>
      </c>
      <c r="F184" s="113" t="s">
        <v>51</v>
      </c>
      <c r="G184" s="113" t="s">
        <v>51</v>
      </c>
      <c r="H184" s="113" t="s">
        <v>51</v>
      </c>
      <c r="I184" s="27">
        <v>100</v>
      </c>
      <c r="J184" s="112">
        <v>98.8</v>
      </c>
      <c r="K184" s="112">
        <v>100.3</v>
      </c>
      <c r="L184" s="112">
        <v>102.7</v>
      </c>
      <c r="M184" s="112">
        <v>109.2</v>
      </c>
      <c r="N184" s="112">
        <v>111.8</v>
      </c>
      <c r="O184" s="112">
        <v>119.7</v>
      </c>
      <c r="P184" s="112">
        <v>131</v>
      </c>
      <c r="Q184" s="112">
        <v>137.9</v>
      </c>
      <c r="R184" s="112">
        <v>137.5</v>
      </c>
      <c r="S184" s="112">
        <v>143.6</v>
      </c>
      <c r="T184" s="112">
        <v>149.30000000000001</v>
      </c>
      <c r="U184" s="112">
        <v>148.4</v>
      </c>
      <c r="V184" s="112">
        <v>147.5</v>
      </c>
      <c r="W184" s="112">
        <v>154.6</v>
      </c>
      <c r="X184" s="112">
        <v>160.30000000000001</v>
      </c>
      <c r="Y184" s="112">
        <v>164</v>
      </c>
      <c r="Z184" s="112">
        <v>172</v>
      </c>
      <c r="AA184" s="112">
        <v>181.6</v>
      </c>
      <c r="AB184" s="152">
        <v>188.1</v>
      </c>
      <c r="AC184" s="165">
        <v>181.7</v>
      </c>
      <c r="AD184" s="50"/>
      <c r="AE184" s="50"/>
      <c r="AF184" s="50"/>
      <c r="AG184" s="39"/>
      <c r="AH184" s="39"/>
    </row>
    <row r="185" spans="2:34" ht="15.75">
      <c r="B185" s="59"/>
      <c r="C185" s="58" t="s">
        <v>67</v>
      </c>
      <c r="D185" s="121" t="s">
        <v>51</v>
      </c>
      <c r="E185" s="113" t="s">
        <v>51</v>
      </c>
      <c r="F185" s="113" t="s">
        <v>51</v>
      </c>
      <c r="G185" s="113" t="s">
        <v>51</v>
      </c>
      <c r="H185" s="113" t="s">
        <v>51</v>
      </c>
      <c r="I185" s="113" t="s">
        <v>51</v>
      </c>
      <c r="J185" s="113" t="s">
        <v>51</v>
      </c>
      <c r="K185" s="113" t="s">
        <v>51</v>
      </c>
      <c r="L185" s="113" t="s">
        <v>51</v>
      </c>
      <c r="M185" s="113" t="s">
        <v>51</v>
      </c>
      <c r="N185" s="27">
        <v>100</v>
      </c>
      <c r="O185" s="27">
        <v>107.1</v>
      </c>
      <c r="P185" s="27">
        <v>117.2</v>
      </c>
      <c r="Q185" s="27">
        <v>123.4</v>
      </c>
      <c r="R185" s="27">
        <v>123</v>
      </c>
      <c r="S185" s="27">
        <v>128.4</v>
      </c>
      <c r="T185" s="27">
        <v>133.5</v>
      </c>
      <c r="U185" s="27">
        <v>132.69999999999999</v>
      </c>
      <c r="V185" s="27">
        <v>131.9</v>
      </c>
      <c r="W185" s="27">
        <v>138.19999999999999</v>
      </c>
      <c r="X185" s="27">
        <v>143.30000000000001</v>
      </c>
      <c r="Y185" s="27">
        <v>146.6</v>
      </c>
      <c r="Z185" s="27">
        <v>153.80000000000001</v>
      </c>
      <c r="AA185" s="27">
        <v>162.4</v>
      </c>
      <c r="AB185" s="89">
        <v>168.2</v>
      </c>
      <c r="AC185" s="166">
        <v>162.5</v>
      </c>
      <c r="AD185" s="50"/>
      <c r="AE185" s="50"/>
      <c r="AF185" s="50"/>
      <c r="AG185" s="39"/>
      <c r="AH185" s="39"/>
    </row>
    <row r="186" spans="2:34" ht="15.75">
      <c r="B186" s="59"/>
      <c r="C186" s="76" t="s">
        <v>61</v>
      </c>
      <c r="D186" s="121" t="s">
        <v>51</v>
      </c>
      <c r="E186" s="113" t="s">
        <v>51</v>
      </c>
      <c r="F186" s="113" t="s">
        <v>51</v>
      </c>
      <c r="G186" s="113" t="s">
        <v>51</v>
      </c>
      <c r="H186" s="113" t="s">
        <v>51</v>
      </c>
      <c r="I186" s="113" t="s">
        <v>51</v>
      </c>
      <c r="J186" s="113" t="s">
        <v>51</v>
      </c>
      <c r="K186" s="113" t="s">
        <v>51</v>
      </c>
      <c r="L186" s="113" t="s">
        <v>51</v>
      </c>
      <c r="M186" s="113" t="s">
        <v>51</v>
      </c>
      <c r="N186" s="113" t="s">
        <v>51</v>
      </c>
      <c r="O186" s="113" t="s">
        <v>51</v>
      </c>
      <c r="P186" s="113" t="s">
        <v>51</v>
      </c>
      <c r="Q186" s="113" t="s">
        <v>51</v>
      </c>
      <c r="R186" s="113" t="s">
        <v>51</v>
      </c>
      <c r="S186" s="27">
        <v>100</v>
      </c>
      <c r="T186" s="27">
        <v>104</v>
      </c>
      <c r="U186" s="27">
        <v>103.4</v>
      </c>
      <c r="V186" s="27">
        <v>102.8</v>
      </c>
      <c r="W186" s="27">
        <v>107.7</v>
      </c>
      <c r="X186" s="27">
        <v>111.7</v>
      </c>
      <c r="Y186" s="27">
        <v>114.3</v>
      </c>
      <c r="Z186" s="27">
        <v>119.9</v>
      </c>
      <c r="AA186" s="27">
        <v>126.6</v>
      </c>
      <c r="AB186" s="89">
        <v>131.19999999999999</v>
      </c>
      <c r="AC186" s="166">
        <v>126.7</v>
      </c>
      <c r="AD186" s="50"/>
      <c r="AE186" s="50"/>
      <c r="AF186" s="50"/>
      <c r="AG186" s="39"/>
      <c r="AH186" s="39"/>
    </row>
    <row r="187" spans="2:34" ht="15.75">
      <c r="B187" s="59"/>
      <c r="C187" s="76" t="s">
        <v>62</v>
      </c>
      <c r="D187" s="121" t="s">
        <v>51</v>
      </c>
      <c r="E187" s="113" t="s">
        <v>51</v>
      </c>
      <c r="F187" s="113" t="s">
        <v>51</v>
      </c>
      <c r="G187" s="113" t="s">
        <v>51</v>
      </c>
      <c r="H187" s="113" t="s">
        <v>51</v>
      </c>
      <c r="I187" s="113" t="s">
        <v>51</v>
      </c>
      <c r="J187" s="113" t="s">
        <v>51</v>
      </c>
      <c r="K187" s="113" t="s">
        <v>51</v>
      </c>
      <c r="L187" s="113" t="s">
        <v>51</v>
      </c>
      <c r="M187" s="113" t="s">
        <v>51</v>
      </c>
      <c r="N187" s="113" t="s">
        <v>51</v>
      </c>
      <c r="O187" s="113" t="s">
        <v>51</v>
      </c>
      <c r="P187" s="113" t="s">
        <v>51</v>
      </c>
      <c r="Q187" s="113" t="s">
        <v>51</v>
      </c>
      <c r="R187" s="113" t="s">
        <v>51</v>
      </c>
      <c r="S187" s="113" t="s">
        <v>51</v>
      </c>
      <c r="T187" s="113" t="s">
        <v>51</v>
      </c>
      <c r="U187" s="113" t="s">
        <v>51</v>
      </c>
      <c r="V187" s="113" t="s">
        <v>51</v>
      </c>
      <c r="W187" s="113" t="s">
        <v>51</v>
      </c>
      <c r="X187" s="27">
        <v>100</v>
      </c>
      <c r="Y187" s="89">
        <v>102.3</v>
      </c>
      <c r="Z187" s="89">
        <v>107.3</v>
      </c>
      <c r="AA187" s="89">
        <v>113.3</v>
      </c>
      <c r="AB187" s="89">
        <v>117.4</v>
      </c>
      <c r="AC187" s="166">
        <v>113.4</v>
      </c>
      <c r="AD187" s="115"/>
      <c r="AE187" s="115"/>
      <c r="AF187" s="115"/>
      <c r="AG187" s="115"/>
      <c r="AH187" s="115"/>
    </row>
    <row r="188" spans="2:34">
      <c r="B188" s="59" t="s">
        <v>73</v>
      </c>
      <c r="C188" s="58" t="s">
        <v>57</v>
      </c>
      <c r="D188" s="119" t="s">
        <v>51</v>
      </c>
      <c r="E188" s="26">
        <v>107.3</v>
      </c>
      <c r="F188" s="26">
        <v>106.3</v>
      </c>
      <c r="G188" s="26">
        <v>104.3</v>
      </c>
      <c r="H188" s="26">
        <v>105</v>
      </c>
      <c r="I188" s="26">
        <v>104</v>
      </c>
      <c r="J188" s="114">
        <v>102.4</v>
      </c>
      <c r="K188" s="27">
        <v>103.5</v>
      </c>
      <c r="L188" s="27">
        <v>101.8</v>
      </c>
      <c r="M188" s="27">
        <v>104.2</v>
      </c>
      <c r="N188" s="27">
        <v>102.2</v>
      </c>
      <c r="O188" s="27">
        <v>104.9</v>
      </c>
      <c r="P188" s="27">
        <v>105.1</v>
      </c>
      <c r="Q188" s="28">
        <v>106.1</v>
      </c>
      <c r="R188" s="26">
        <v>103.4</v>
      </c>
      <c r="S188" s="27">
        <v>102.8</v>
      </c>
      <c r="T188" s="28">
        <v>101.7</v>
      </c>
      <c r="U188" s="28">
        <v>100.3</v>
      </c>
      <c r="V188" s="37">
        <v>100.8</v>
      </c>
      <c r="W188" s="37">
        <v>102.8</v>
      </c>
      <c r="X188" s="40">
        <v>103.4</v>
      </c>
      <c r="Y188" s="107">
        <v>103.5</v>
      </c>
      <c r="Z188" s="107">
        <v>104.2</v>
      </c>
      <c r="AA188" s="107">
        <v>104.3</v>
      </c>
      <c r="AB188" s="107">
        <v>104.5</v>
      </c>
      <c r="AC188" s="163">
        <v>98.9</v>
      </c>
      <c r="AD188" s="50"/>
      <c r="AE188" s="50"/>
      <c r="AF188" s="50"/>
      <c r="AG188" s="39"/>
      <c r="AH188" s="39"/>
    </row>
    <row r="189" spans="2:34">
      <c r="B189" s="59"/>
      <c r="C189" s="58" t="s">
        <v>58</v>
      </c>
      <c r="D189" s="122">
        <v>100</v>
      </c>
      <c r="E189" s="26">
        <v>107.3</v>
      </c>
      <c r="F189" s="26">
        <v>114.1</v>
      </c>
      <c r="G189" s="26">
        <v>119</v>
      </c>
      <c r="H189" s="26">
        <v>125</v>
      </c>
      <c r="I189" s="26">
        <v>130</v>
      </c>
      <c r="J189" s="26">
        <v>133.1</v>
      </c>
      <c r="K189" s="26">
        <v>137.80000000000001</v>
      </c>
      <c r="L189" s="26">
        <v>140.30000000000001</v>
      </c>
      <c r="M189" s="26">
        <v>146.19999999999999</v>
      </c>
      <c r="N189" s="26">
        <v>149.4</v>
      </c>
      <c r="O189" s="26">
        <v>156.69999999999999</v>
      </c>
      <c r="P189" s="26">
        <v>164.7</v>
      </c>
      <c r="Q189" s="26">
        <v>174.7</v>
      </c>
      <c r="R189" s="26">
        <v>180.6</v>
      </c>
      <c r="S189" s="26">
        <v>185.7</v>
      </c>
      <c r="T189" s="26">
        <v>188.9</v>
      </c>
      <c r="U189" s="26">
        <v>189.5</v>
      </c>
      <c r="V189" s="26">
        <v>191</v>
      </c>
      <c r="W189" s="26">
        <v>196.3</v>
      </c>
      <c r="X189" s="26">
        <v>203</v>
      </c>
      <c r="Y189" s="26">
        <v>210.1</v>
      </c>
      <c r="Z189" s="26">
        <v>218.9</v>
      </c>
      <c r="AA189" s="26">
        <v>228.3</v>
      </c>
      <c r="AB189" s="91">
        <v>238.6</v>
      </c>
      <c r="AC189" s="164">
        <v>236</v>
      </c>
      <c r="AD189" s="118"/>
      <c r="AE189" s="118"/>
      <c r="AF189" s="118"/>
      <c r="AG189" s="39"/>
      <c r="AH189" s="39"/>
    </row>
    <row r="190" spans="2:34" ht="15.75">
      <c r="B190" s="59"/>
      <c r="C190" s="58" t="s">
        <v>66</v>
      </c>
      <c r="D190" s="121" t="s">
        <v>51</v>
      </c>
      <c r="E190" s="113" t="s">
        <v>51</v>
      </c>
      <c r="F190" s="113" t="s">
        <v>51</v>
      </c>
      <c r="G190" s="113" t="s">
        <v>51</v>
      </c>
      <c r="H190" s="113" t="s">
        <v>51</v>
      </c>
      <c r="I190" s="27">
        <v>100</v>
      </c>
      <c r="J190" s="112">
        <v>102.4</v>
      </c>
      <c r="K190" s="112">
        <v>106</v>
      </c>
      <c r="L190" s="112">
        <v>107.9</v>
      </c>
      <c r="M190" s="112">
        <v>112.4</v>
      </c>
      <c r="N190" s="112">
        <v>114.9</v>
      </c>
      <c r="O190" s="112">
        <v>120.5</v>
      </c>
      <c r="P190" s="112">
        <v>126.6</v>
      </c>
      <c r="Q190" s="112">
        <v>134.30000000000001</v>
      </c>
      <c r="R190" s="112">
        <v>138.9</v>
      </c>
      <c r="S190" s="112">
        <v>142.80000000000001</v>
      </c>
      <c r="T190" s="112">
        <v>145.19999999999999</v>
      </c>
      <c r="U190" s="112">
        <v>145.6</v>
      </c>
      <c r="V190" s="112">
        <v>146.80000000000001</v>
      </c>
      <c r="W190" s="112">
        <v>150.9</v>
      </c>
      <c r="X190" s="112">
        <v>156</v>
      </c>
      <c r="Y190" s="112">
        <v>161.5</v>
      </c>
      <c r="Z190" s="112">
        <v>168.3</v>
      </c>
      <c r="AA190" s="112">
        <v>175.5</v>
      </c>
      <c r="AB190" s="152">
        <v>183.4</v>
      </c>
      <c r="AC190" s="165">
        <v>181.4</v>
      </c>
      <c r="AD190" s="50"/>
      <c r="AE190" s="50"/>
      <c r="AF190" s="50"/>
      <c r="AG190" s="39"/>
      <c r="AH190" s="39"/>
    </row>
    <row r="191" spans="2:34" ht="15.75">
      <c r="B191" s="59"/>
      <c r="C191" s="58" t="s">
        <v>67</v>
      </c>
      <c r="D191" s="121" t="s">
        <v>51</v>
      </c>
      <c r="E191" s="113" t="s">
        <v>51</v>
      </c>
      <c r="F191" s="113" t="s">
        <v>51</v>
      </c>
      <c r="G191" s="113" t="s">
        <v>51</v>
      </c>
      <c r="H191" s="113" t="s">
        <v>51</v>
      </c>
      <c r="I191" s="113" t="s">
        <v>51</v>
      </c>
      <c r="J191" s="113" t="s">
        <v>51</v>
      </c>
      <c r="K191" s="113" t="s">
        <v>51</v>
      </c>
      <c r="L191" s="113" t="s">
        <v>51</v>
      </c>
      <c r="M191" s="113" t="s">
        <v>51</v>
      </c>
      <c r="N191" s="27">
        <v>100</v>
      </c>
      <c r="O191" s="27">
        <v>104.9</v>
      </c>
      <c r="P191" s="27">
        <v>110.2</v>
      </c>
      <c r="Q191" s="27">
        <v>116.9</v>
      </c>
      <c r="R191" s="27">
        <v>120.9</v>
      </c>
      <c r="S191" s="27">
        <v>124.3</v>
      </c>
      <c r="T191" s="27">
        <v>126.4</v>
      </c>
      <c r="U191" s="27">
        <v>126.8</v>
      </c>
      <c r="V191" s="27">
        <v>127.8</v>
      </c>
      <c r="W191" s="27">
        <v>131.4</v>
      </c>
      <c r="X191" s="27">
        <v>135.9</v>
      </c>
      <c r="Y191" s="27">
        <v>140.69999999999999</v>
      </c>
      <c r="Z191" s="27">
        <v>146.6</v>
      </c>
      <c r="AA191" s="27">
        <v>152.9</v>
      </c>
      <c r="AB191" s="89">
        <v>159.80000000000001</v>
      </c>
      <c r="AC191" s="166">
        <v>158</v>
      </c>
      <c r="AD191" s="50"/>
      <c r="AE191" s="50"/>
      <c r="AF191" s="50"/>
      <c r="AG191" s="39"/>
      <c r="AH191" s="39"/>
    </row>
    <row r="192" spans="2:34" ht="15.75">
      <c r="B192" s="59"/>
      <c r="C192" s="76" t="s">
        <v>61</v>
      </c>
      <c r="D192" s="121" t="s">
        <v>51</v>
      </c>
      <c r="E192" s="113" t="s">
        <v>51</v>
      </c>
      <c r="F192" s="113" t="s">
        <v>51</v>
      </c>
      <c r="G192" s="113" t="s">
        <v>51</v>
      </c>
      <c r="H192" s="113" t="s">
        <v>51</v>
      </c>
      <c r="I192" s="113" t="s">
        <v>51</v>
      </c>
      <c r="J192" s="113" t="s">
        <v>51</v>
      </c>
      <c r="K192" s="113" t="s">
        <v>51</v>
      </c>
      <c r="L192" s="113" t="s">
        <v>51</v>
      </c>
      <c r="M192" s="113" t="s">
        <v>51</v>
      </c>
      <c r="N192" s="113" t="s">
        <v>51</v>
      </c>
      <c r="O192" s="113" t="s">
        <v>51</v>
      </c>
      <c r="P192" s="113" t="s">
        <v>51</v>
      </c>
      <c r="Q192" s="113" t="s">
        <v>51</v>
      </c>
      <c r="R192" s="113" t="s">
        <v>51</v>
      </c>
      <c r="S192" s="27">
        <v>100</v>
      </c>
      <c r="T192" s="27">
        <v>101.7</v>
      </c>
      <c r="U192" s="27">
        <v>102</v>
      </c>
      <c r="V192" s="27">
        <v>102.8</v>
      </c>
      <c r="W192" s="27">
        <v>105.7</v>
      </c>
      <c r="X192" s="27">
        <v>109.3</v>
      </c>
      <c r="Y192" s="27">
        <v>113.1</v>
      </c>
      <c r="Z192" s="27">
        <v>117.9</v>
      </c>
      <c r="AA192" s="27">
        <v>123</v>
      </c>
      <c r="AB192" s="89">
        <v>128.5</v>
      </c>
      <c r="AC192" s="166">
        <v>127.1</v>
      </c>
      <c r="AD192" s="50"/>
      <c r="AE192" s="50"/>
      <c r="AF192" s="50"/>
      <c r="AG192" s="39"/>
      <c r="AH192" s="39"/>
    </row>
    <row r="193" spans="2:34" ht="15.75">
      <c r="B193" s="59"/>
      <c r="C193" s="76" t="s">
        <v>62</v>
      </c>
      <c r="D193" s="121" t="s">
        <v>51</v>
      </c>
      <c r="E193" s="113" t="s">
        <v>51</v>
      </c>
      <c r="F193" s="113" t="s">
        <v>51</v>
      </c>
      <c r="G193" s="113" t="s">
        <v>51</v>
      </c>
      <c r="H193" s="113" t="s">
        <v>51</v>
      </c>
      <c r="I193" s="113" t="s">
        <v>51</v>
      </c>
      <c r="J193" s="113" t="s">
        <v>51</v>
      </c>
      <c r="K193" s="113" t="s">
        <v>51</v>
      </c>
      <c r="L193" s="113" t="s">
        <v>51</v>
      </c>
      <c r="M193" s="113" t="s">
        <v>51</v>
      </c>
      <c r="N193" s="113" t="s">
        <v>51</v>
      </c>
      <c r="O193" s="113" t="s">
        <v>51</v>
      </c>
      <c r="P193" s="113" t="s">
        <v>51</v>
      </c>
      <c r="Q193" s="113" t="s">
        <v>51</v>
      </c>
      <c r="R193" s="113" t="s">
        <v>51</v>
      </c>
      <c r="S193" s="113" t="s">
        <v>51</v>
      </c>
      <c r="T193" s="113" t="s">
        <v>51</v>
      </c>
      <c r="U193" s="113" t="s">
        <v>51</v>
      </c>
      <c r="V193" s="113" t="s">
        <v>51</v>
      </c>
      <c r="W193" s="113" t="s">
        <v>51</v>
      </c>
      <c r="X193" s="27">
        <v>100</v>
      </c>
      <c r="Y193" s="89">
        <v>103.5</v>
      </c>
      <c r="Z193" s="89">
        <v>107.8</v>
      </c>
      <c r="AA193" s="89">
        <v>112.4</v>
      </c>
      <c r="AB193" s="89">
        <v>117.5</v>
      </c>
      <c r="AC193" s="166">
        <v>116.2</v>
      </c>
      <c r="AD193" s="50"/>
      <c r="AE193" s="50"/>
      <c r="AF193" s="50"/>
      <c r="AG193" s="50"/>
      <c r="AH193" s="50"/>
    </row>
    <row r="194" spans="2:34">
      <c r="B194" s="84" t="s">
        <v>38</v>
      </c>
      <c r="C194" s="76"/>
      <c r="D194" s="125"/>
      <c r="E194" s="114"/>
      <c r="F194" s="114"/>
      <c r="G194" s="114"/>
      <c r="H194" s="114"/>
      <c r="I194" s="114"/>
      <c r="J194" s="114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89"/>
      <c r="Z194" s="89"/>
      <c r="AA194" s="89"/>
      <c r="AB194" s="89"/>
      <c r="AC194" s="153"/>
      <c r="AD194" s="115"/>
      <c r="AE194" s="115"/>
      <c r="AF194" s="115"/>
      <c r="AG194" s="115"/>
      <c r="AH194" s="115"/>
    </row>
    <row r="195" spans="2:34">
      <c r="B195" s="85" t="s">
        <v>39</v>
      </c>
      <c r="C195" s="58" t="s">
        <v>57</v>
      </c>
      <c r="D195" s="119" t="s">
        <v>51</v>
      </c>
      <c r="E195" s="26">
        <v>109.2</v>
      </c>
      <c r="F195" s="26">
        <v>107.3</v>
      </c>
      <c r="G195" s="26">
        <v>105.1</v>
      </c>
      <c r="H195" s="26">
        <v>105.6</v>
      </c>
      <c r="I195" s="26">
        <v>102.8</v>
      </c>
      <c r="J195" s="114">
        <v>102.1</v>
      </c>
      <c r="K195" s="27">
        <v>103.8</v>
      </c>
      <c r="L195" s="27">
        <v>101.3</v>
      </c>
      <c r="M195" s="27">
        <v>104.4</v>
      </c>
      <c r="N195" s="27">
        <v>101.7</v>
      </c>
      <c r="O195" s="27">
        <v>104.6</v>
      </c>
      <c r="P195" s="27">
        <v>105.6</v>
      </c>
      <c r="Q195" s="28">
        <v>106.7</v>
      </c>
      <c r="R195" s="102">
        <v>103.3</v>
      </c>
      <c r="S195" s="27">
        <v>102.5</v>
      </c>
      <c r="T195" s="28">
        <v>103</v>
      </c>
      <c r="U195" s="28">
        <v>100.5</v>
      </c>
      <c r="V195" s="37">
        <v>100.3</v>
      </c>
      <c r="W195" s="37">
        <v>102.6</v>
      </c>
      <c r="X195" s="40">
        <v>103.8</v>
      </c>
      <c r="Y195" s="107">
        <v>103.9</v>
      </c>
      <c r="Z195" s="107">
        <v>104.8</v>
      </c>
      <c r="AA195" s="107">
        <v>104.3</v>
      </c>
      <c r="AB195" s="107">
        <v>104</v>
      </c>
      <c r="AC195" s="163">
        <v>97</v>
      </c>
      <c r="AD195" s="50"/>
      <c r="AE195" s="50"/>
      <c r="AF195" s="50"/>
      <c r="AG195" s="39"/>
      <c r="AH195" s="39"/>
    </row>
    <row r="196" spans="2:34">
      <c r="B196" s="86"/>
      <c r="C196" s="58" t="s">
        <v>58</v>
      </c>
      <c r="D196" s="122">
        <v>100</v>
      </c>
      <c r="E196" s="49">
        <v>109.2</v>
      </c>
      <c r="F196" s="26">
        <v>117.2</v>
      </c>
      <c r="G196" s="26">
        <v>123.2</v>
      </c>
      <c r="H196" s="26">
        <v>130.1</v>
      </c>
      <c r="I196" s="26">
        <v>133.69999999999999</v>
      </c>
      <c r="J196" s="26">
        <v>136.5</v>
      </c>
      <c r="K196" s="26">
        <v>141.69999999999999</v>
      </c>
      <c r="L196" s="26">
        <v>143.5</v>
      </c>
      <c r="M196" s="26">
        <v>149.80000000000001</v>
      </c>
      <c r="N196" s="26">
        <v>152.30000000000001</v>
      </c>
      <c r="O196" s="26">
        <v>159.30000000000001</v>
      </c>
      <c r="P196" s="26">
        <v>168.2</v>
      </c>
      <c r="Q196" s="26">
        <v>179.5</v>
      </c>
      <c r="R196" s="26">
        <v>185.4</v>
      </c>
      <c r="S196" s="26">
        <v>190</v>
      </c>
      <c r="T196" s="26">
        <v>195.7</v>
      </c>
      <c r="U196" s="26">
        <v>196.7</v>
      </c>
      <c r="V196" s="26">
        <v>197.3</v>
      </c>
      <c r="W196" s="26">
        <v>202.4</v>
      </c>
      <c r="X196" s="26">
        <v>210.1</v>
      </c>
      <c r="Y196" s="26">
        <v>218.3</v>
      </c>
      <c r="Z196" s="26">
        <v>228.8</v>
      </c>
      <c r="AA196" s="26">
        <v>238.6</v>
      </c>
      <c r="AB196" s="91">
        <v>248.1</v>
      </c>
      <c r="AC196" s="164">
        <v>240.7</v>
      </c>
      <c r="AD196" s="118"/>
      <c r="AE196" s="118"/>
      <c r="AF196" s="118"/>
      <c r="AG196" s="39"/>
      <c r="AH196" s="39"/>
    </row>
    <row r="197" spans="2:34" ht="15.75">
      <c r="B197" s="86"/>
      <c r="C197" s="58" t="s">
        <v>66</v>
      </c>
      <c r="D197" s="121" t="s">
        <v>51</v>
      </c>
      <c r="E197" s="113" t="s">
        <v>51</v>
      </c>
      <c r="F197" s="113" t="s">
        <v>51</v>
      </c>
      <c r="G197" s="113" t="s">
        <v>51</v>
      </c>
      <c r="H197" s="113" t="s">
        <v>51</v>
      </c>
      <c r="I197" s="27">
        <v>100</v>
      </c>
      <c r="J197" s="112">
        <v>102.1</v>
      </c>
      <c r="K197" s="112">
        <v>106</v>
      </c>
      <c r="L197" s="112">
        <v>107.4</v>
      </c>
      <c r="M197" s="112">
        <v>112.1</v>
      </c>
      <c r="N197" s="112">
        <v>114</v>
      </c>
      <c r="O197" s="112">
        <v>119.2</v>
      </c>
      <c r="P197" s="112">
        <v>125.9</v>
      </c>
      <c r="Q197" s="112">
        <v>134.30000000000001</v>
      </c>
      <c r="R197" s="112">
        <v>138.69999999999999</v>
      </c>
      <c r="S197" s="112">
        <v>142.19999999999999</v>
      </c>
      <c r="T197" s="112">
        <v>146.5</v>
      </c>
      <c r="U197" s="112">
        <v>147.19999999999999</v>
      </c>
      <c r="V197" s="112">
        <v>147.6</v>
      </c>
      <c r="W197" s="112">
        <v>151.4</v>
      </c>
      <c r="X197" s="112">
        <v>157.19999999999999</v>
      </c>
      <c r="Y197" s="112">
        <v>163.30000000000001</v>
      </c>
      <c r="Z197" s="112">
        <v>171.1</v>
      </c>
      <c r="AA197" s="112">
        <v>178.5</v>
      </c>
      <c r="AB197" s="152">
        <v>185.6</v>
      </c>
      <c r="AC197" s="165">
        <v>180</v>
      </c>
      <c r="AD197" s="50"/>
      <c r="AE197" s="50"/>
      <c r="AF197" s="50"/>
      <c r="AG197" s="39"/>
      <c r="AH197" s="39"/>
    </row>
    <row r="198" spans="2:34" ht="15.75">
      <c r="B198" s="86"/>
      <c r="C198" s="58" t="s">
        <v>67</v>
      </c>
      <c r="D198" s="121" t="s">
        <v>51</v>
      </c>
      <c r="E198" s="113" t="s">
        <v>51</v>
      </c>
      <c r="F198" s="113" t="s">
        <v>51</v>
      </c>
      <c r="G198" s="113" t="s">
        <v>51</v>
      </c>
      <c r="H198" s="113" t="s">
        <v>51</v>
      </c>
      <c r="I198" s="113" t="s">
        <v>51</v>
      </c>
      <c r="J198" s="113" t="s">
        <v>51</v>
      </c>
      <c r="K198" s="113" t="s">
        <v>51</v>
      </c>
      <c r="L198" s="113" t="s">
        <v>51</v>
      </c>
      <c r="M198" s="113" t="s">
        <v>51</v>
      </c>
      <c r="N198" s="27">
        <v>100</v>
      </c>
      <c r="O198" s="27">
        <v>104.6</v>
      </c>
      <c r="P198" s="27">
        <v>110.5</v>
      </c>
      <c r="Q198" s="27">
        <v>117.9</v>
      </c>
      <c r="R198" s="27">
        <v>121.8</v>
      </c>
      <c r="S198" s="27">
        <v>124.8</v>
      </c>
      <c r="T198" s="27">
        <v>128.5</v>
      </c>
      <c r="U198" s="27">
        <v>129.1</v>
      </c>
      <c r="V198" s="27">
        <v>129.5</v>
      </c>
      <c r="W198" s="27">
        <v>132.9</v>
      </c>
      <c r="X198" s="27">
        <v>138</v>
      </c>
      <c r="Y198" s="27">
        <v>143.4</v>
      </c>
      <c r="Z198" s="27">
        <v>150.30000000000001</v>
      </c>
      <c r="AA198" s="27">
        <v>156.80000000000001</v>
      </c>
      <c r="AB198" s="89">
        <v>163.1</v>
      </c>
      <c r="AC198" s="166">
        <v>158.19999999999999</v>
      </c>
      <c r="AD198" s="50"/>
      <c r="AE198" s="50"/>
      <c r="AF198" s="50"/>
      <c r="AG198" s="39"/>
      <c r="AH198" s="39"/>
    </row>
    <row r="199" spans="2:34" ht="15.75">
      <c r="B199" s="86"/>
      <c r="C199" s="76" t="s">
        <v>61</v>
      </c>
      <c r="D199" s="121" t="s">
        <v>51</v>
      </c>
      <c r="E199" s="113" t="s">
        <v>51</v>
      </c>
      <c r="F199" s="113" t="s">
        <v>51</v>
      </c>
      <c r="G199" s="113" t="s">
        <v>51</v>
      </c>
      <c r="H199" s="113" t="s">
        <v>51</v>
      </c>
      <c r="I199" s="113" t="s">
        <v>51</v>
      </c>
      <c r="J199" s="113" t="s">
        <v>51</v>
      </c>
      <c r="K199" s="113" t="s">
        <v>51</v>
      </c>
      <c r="L199" s="113" t="s">
        <v>51</v>
      </c>
      <c r="M199" s="113" t="s">
        <v>51</v>
      </c>
      <c r="N199" s="113" t="s">
        <v>51</v>
      </c>
      <c r="O199" s="113" t="s">
        <v>51</v>
      </c>
      <c r="P199" s="113" t="s">
        <v>51</v>
      </c>
      <c r="Q199" s="113" t="s">
        <v>51</v>
      </c>
      <c r="R199" s="113" t="s">
        <v>51</v>
      </c>
      <c r="S199" s="27">
        <v>100</v>
      </c>
      <c r="T199" s="27">
        <v>103</v>
      </c>
      <c r="U199" s="27">
        <v>103.5</v>
      </c>
      <c r="V199" s="27">
        <v>103.8</v>
      </c>
      <c r="W199" s="27">
        <v>106.5</v>
      </c>
      <c r="X199" s="27">
        <v>110.5</v>
      </c>
      <c r="Y199" s="27">
        <v>114.8</v>
      </c>
      <c r="Z199" s="27">
        <v>120.3</v>
      </c>
      <c r="AA199" s="27">
        <v>125.5</v>
      </c>
      <c r="AB199" s="89">
        <v>130.5</v>
      </c>
      <c r="AC199" s="166">
        <v>126.6</v>
      </c>
      <c r="AD199" s="50"/>
      <c r="AE199" s="50"/>
      <c r="AF199" s="50"/>
      <c r="AG199" s="39"/>
      <c r="AH199" s="39"/>
    </row>
    <row r="200" spans="2:34" ht="15.75">
      <c r="B200" s="86"/>
      <c r="C200" s="76" t="s">
        <v>62</v>
      </c>
      <c r="D200" s="121" t="s">
        <v>51</v>
      </c>
      <c r="E200" s="113" t="s">
        <v>51</v>
      </c>
      <c r="F200" s="113" t="s">
        <v>51</v>
      </c>
      <c r="G200" s="113" t="s">
        <v>51</v>
      </c>
      <c r="H200" s="113" t="s">
        <v>51</v>
      </c>
      <c r="I200" s="113" t="s">
        <v>51</v>
      </c>
      <c r="J200" s="113" t="s">
        <v>51</v>
      </c>
      <c r="K200" s="113" t="s">
        <v>51</v>
      </c>
      <c r="L200" s="113" t="s">
        <v>51</v>
      </c>
      <c r="M200" s="113" t="s">
        <v>51</v>
      </c>
      <c r="N200" s="113" t="s">
        <v>51</v>
      </c>
      <c r="O200" s="113" t="s">
        <v>51</v>
      </c>
      <c r="P200" s="113" t="s">
        <v>51</v>
      </c>
      <c r="Q200" s="113" t="s">
        <v>51</v>
      </c>
      <c r="R200" s="113" t="s">
        <v>51</v>
      </c>
      <c r="S200" s="113" t="s">
        <v>51</v>
      </c>
      <c r="T200" s="113" t="s">
        <v>51</v>
      </c>
      <c r="U200" s="113" t="s">
        <v>51</v>
      </c>
      <c r="V200" s="113" t="s">
        <v>51</v>
      </c>
      <c r="W200" s="113" t="s">
        <v>51</v>
      </c>
      <c r="X200" s="27">
        <v>100</v>
      </c>
      <c r="Y200" s="89">
        <v>103.9</v>
      </c>
      <c r="Z200" s="89">
        <v>108.9</v>
      </c>
      <c r="AA200" s="89">
        <v>113.6</v>
      </c>
      <c r="AB200" s="89">
        <v>118.1</v>
      </c>
      <c r="AC200" s="166">
        <v>114.6</v>
      </c>
      <c r="AD200" s="50"/>
      <c r="AE200" s="50"/>
      <c r="AF200" s="50"/>
      <c r="AG200" s="50"/>
      <c r="AH200" s="50"/>
    </row>
    <row r="201" spans="2:34" ht="39">
      <c r="B201" s="72" t="s">
        <v>74</v>
      </c>
      <c r="C201" s="87" t="s">
        <v>57</v>
      </c>
      <c r="D201" s="125" t="s">
        <v>51</v>
      </c>
      <c r="E201" s="114">
        <v>102.7</v>
      </c>
      <c r="F201" s="114">
        <v>102.8</v>
      </c>
      <c r="G201" s="114">
        <v>102</v>
      </c>
      <c r="H201" s="114">
        <v>103.2</v>
      </c>
      <c r="I201" s="114">
        <v>107.9</v>
      </c>
      <c r="J201" s="114">
        <v>103.9</v>
      </c>
      <c r="K201" s="27">
        <v>102.1</v>
      </c>
      <c r="L201" s="27">
        <v>103.5</v>
      </c>
      <c r="M201" s="27">
        <v>103.8</v>
      </c>
      <c r="N201" s="27">
        <v>103.5</v>
      </c>
      <c r="O201" s="27">
        <v>105.5</v>
      </c>
      <c r="P201" s="27">
        <v>103.2</v>
      </c>
      <c r="Q201" s="27">
        <v>104.3</v>
      </c>
      <c r="R201" s="27">
        <v>103.3</v>
      </c>
      <c r="S201" s="27">
        <v>103.3</v>
      </c>
      <c r="T201" s="27">
        <v>98.2</v>
      </c>
      <c r="U201" s="27">
        <v>99.7</v>
      </c>
      <c r="V201" s="27">
        <v>102.5</v>
      </c>
      <c r="W201" s="27">
        <v>104</v>
      </c>
      <c r="X201" s="27">
        <v>102.4</v>
      </c>
      <c r="Y201" s="89">
        <v>101.9</v>
      </c>
      <c r="Z201" s="89">
        <v>102.7</v>
      </c>
      <c r="AA201" s="89">
        <v>103.5</v>
      </c>
      <c r="AB201" s="89">
        <v>106.5</v>
      </c>
      <c r="AC201" s="166">
        <v>104.9</v>
      </c>
      <c r="AD201" s="50"/>
      <c r="AE201" s="50"/>
      <c r="AF201" s="50"/>
      <c r="AG201" s="39"/>
      <c r="AH201" s="39"/>
    </row>
    <row r="202" spans="2:34">
      <c r="B202" s="86"/>
      <c r="C202" s="87" t="s">
        <v>58</v>
      </c>
      <c r="D202" s="125">
        <v>100</v>
      </c>
      <c r="E202" s="114">
        <v>102.7</v>
      </c>
      <c r="F202" s="114">
        <v>105.6</v>
      </c>
      <c r="G202" s="114">
        <v>107.7</v>
      </c>
      <c r="H202" s="114">
        <v>111.1</v>
      </c>
      <c r="I202" s="114">
        <v>119.9</v>
      </c>
      <c r="J202" s="114">
        <v>124.6</v>
      </c>
      <c r="K202" s="114">
        <v>127.2</v>
      </c>
      <c r="L202" s="114">
        <v>131.69999999999999</v>
      </c>
      <c r="M202" s="114">
        <v>136.69999999999999</v>
      </c>
      <c r="N202" s="114">
        <v>141.5</v>
      </c>
      <c r="O202" s="114">
        <v>149.30000000000001</v>
      </c>
      <c r="P202" s="114">
        <v>154.1</v>
      </c>
      <c r="Q202" s="114">
        <v>160.69999999999999</v>
      </c>
      <c r="R202" s="114">
        <v>166</v>
      </c>
      <c r="S202" s="114">
        <v>171.5</v>
      </c>
      <c r="T202" s="114">
        <v>168.4</v>
      </c>
      <c r="U202" s="114">
        <v>167.9</v>
      </c>
      <c r="V202" s="114">
        <v>172.1</v>
      </c>
      <c r="W202" s="114">
        <v>179</v>
      </c>
      <c r="X202" s="114">
        <v>183.3</v>
      </c>
      <c r="Y202" s="114">
        <v>186.8</v>
      </c>
      <c r="Z202" s="114">
        <v>191.8</v>
      </c>
      <c r="AA202" s="114">
        <v>198.5</v>
      </c>
      <c r="AB202" s="144">
        <v>211.4</v>
      </c>
      <c r="AC202" s="168">
        <v>221.8</v>
      </c>
      <c r="AD202" s="50"/>
      <c r="AE202" s="50"/>
      <c r="AF202" s="50"/>
      <c r="AG202" s="39"/>
      <c r="AH202" s="39"/>
    </row>
    <row r="203" spans="2:34" ht="15.75">
      <c r="B203" s="86"/>
      <c r="C203" s="87" t="s">
        <v>75</v>
      </c>
      <c r="D203" s="121" t="s">
        <v>51</v>
      </c>
      <c r="E203" s="113" t="s">
        <v>51</v>
      </c>
      <c r="F203" s="113" t="s">
        <v>51</v>
      </c>
      <c r="G203" s="113" t="s">
        <v>51</v>
      </c>
      <c r="H203" s="113" t="s">
        <v>51</v>
      </c>
      <c r="I203" s="114">
        <v>100</v>
      </c>
      <c r="J203" s="114">
        <v>103.9</v>
      </c>
      <c r="K203" s="114">
        <v>106.1</v>
      </c>
      <c r="L203" s="114">
        <v>109.8</v>
      </c>
      <c r="M203" s="114">
        <v>114</v>
      </c>
      <c r="N203" s="114">
        <v>118</v>
      </c>
      <c r="O203" s="114">
        <v>124.5</v>
      </c>
      <c r="P203" s="114">
        <v>128.5</v>
      </c>
      <c r="Q203" s="114">
        <v>134</v>
      </c>
      <c r="R203" s="114">
        <v>138.4</v>
      </c>
      <c r="S203" s="114">
        <v>143</v>
      </c>
      <c r="T203" s="114">
        <v>140.4</v>
      </c>
      <c r="U203" s="114">
        <v>140</v>
      </c>
      <c r="V203" s="114">
        <v>143.5</v>
      </c>
      <c r="W203" s="114">
        <v>149.19999999999999</v>
      </c>
      <c r="X203" s="114">
        <v>152.80000000000001</v>
      </c>
      <c r="Y203" s="114">
        <v>155.69999999999999</v>
      </c>
      <c r="Z203" s="114">
        <v>159.9</v>
      </c>
      <c r="AA203" s="114">
        <v>165.5</v>
      </c>
      <c r="AB203" s="144">
        <v>176.3</v>
      </c>
      <c r="AC203" s="168">
        <v>184.9</v>
      </c>
      <c r="AD203" s="50"/>
      <c r="AE203" s="50"/>
      <c r="AF203" s="50"/>
      <c r="AG203" s="39"/>
      <c r="AH203" s="39"/>
    </row>
    <row r="204" spans="2:34" ht="15.75">
      <c r="B204" s="86"/>
      <c r="C204" s="87" t="s">
        <v>76</v>
      </c>
      <c r="D204" s="121" t="s">
        <v>51</v>
      </c>
      <c r="E204" s="113" t="s">
        <v>51</v>
      </c>
      <c r="F204" s="113" t="s">
        <v>51</v>
      </c>
      <c r="G204" s="113" t="s">
        <v>51</v>
      </c>
      <c r="H204" s="113" t="s">
        <v>51</v>
      </c>
      <c r="I204" s="113" t="s">
        <v>51</v>
      </c>
      <c r="J204" s="113" t="s">
        <v>51</v>
      </c>
      <c r="K204" s="113" t="s">
        <v>51</v>
      </c>
      <c r="L204" s="113" t="s">
        <v>51</v>
      </c>
      <c r="M204" s="113" t="s">
        <v>51</v>
      </c>
      <c r="N204" s="27">
        <v>100</v>
      </c>
      <c r="O204" s="27">
        <v>105.5</v>
      </c>
      <c r="P204" s="27">
        <v>108.9</v>
      </c>
      <c r="Q204" s="27">
        <v>113.6</v>
      </c>
      <c r="R204" s="27">
        <v>117.3</v>
      </c>
      <c r="S204" s="27">
        <v>121.2</v>
      </c>
      <c r="T204" s="27">
        <v>119</v>
      </c>
      <c r="U204" s="27">
        <v>118.6</v>
      </c>
      <c r="V204" s="27">
        <v>121.6</v>
      </c>
      <c r="W204" s="27">
        <v>126.5</v>
      </c>
      <c r="X204" s="27">
        <v>129.5</v>
      </c>
      <c r="Y204" s="27">
        <v>132</v>
      </c>
      <c r="Z204" s="27">
        <v>135.6</v>
      </c>
      <c r="AA204" s="27">
        <v>140.30000000000001</v>
      </c>
      <c r="AB204" s="89">
        <v>149.4</v>
      </c>
      <c r="AC204" s="166">
        <v>156.69999999999999</v>
      </c>
      <c r="AD204" s="50"/>
      <c r="AE204" s="50"/>
      <c r="AF204" s="50"/>
      <c r="AG204" s="39"/>
      <c r="AH204" s="39"/>
    </row>
    <row r="205" spans="2:34" ht="15.75">
      <c r="B205" s="86"/>
      <c r="C205" s="71" t="s">
        <v>77</v>
      </c>
      <c r="D205" s="121" t="s">
        <v>51</v>
      </c>
      <c r="E205" s="113" t="s">
        <v>51</v>
      </c>
      <c r="F205" s="113" t="s">
        <v>51</v>
      </c>
      <c r="G205" s="113" t="s">
        <v>51</v>
      </c>
      <c r="H205" s="113" t="s">
        <v>51</v>
      </c>
      <c r="I205" s="113" t="s">
        <v>51</v>
      </c>
      <c r="J205" s="113" t="s">
        <v>51</v>
      </c>
      <c r="K205" s="113" t="s">
        <v>51</v>
      </c>
      <c r="L205" s="113" t="s">
        <v>51</v>
      </c>
      <c r="M205" s="113" t="s">
        <v>51</v>
      </c>
      <c r="N205" s="113" t="s">
        <v>51</v>
      </c>
      <c r="O205" s="113" t="s">
        <v>51</v>
      </c>
      <c r="P205" s="113" t="s">
        <v>51</v>
      </c>
      <c r="Q205" s="113" t="s">
        <v>51</v>
      </c>
      <c r="R205" s="113" t="s">
        <v>51</v>
      </c>
      <c r="S205" s="27">
        <v>100</v>
      </c>
      <c r="T205" s="27">
        <v>98.2</v>
      </c>
      <c r="U205" s="27">
        <v>97.9</v>
      </c>
      <c r="V205" s="27">
        <v>100.3</v>
      </c>
      <c r="W205" s="27">
        <v>104.3</v>
      </c>
      <c r="X205" s="27">
        <v>106.8</v>
      </c>
      <c r="Y205" s="27">
        <v>108.8</v>
      </c>
      <c r="Z205" s="27">
        <v>111.7</v>
      </c>
      <c r="AA205" s="27">
        <v>115.6</v>
      </c>
      <c r="AB205" s="89">
        <v>123.1</v>
      </c>
      <c r="AC205" s="166">
        <v>129.1</v>
      </c>
      <c r="AD205" s="50"/>
      <c r="AE205" s="50"/>
      <c r="AF205" s="50"/>
      <c r="AG205" s="39"/>
      <c r="AH205" s="39"/>
    </row>
    <row r="206" spans="2:34" ht="15.75">
      <c r="B206" s="86"/>
      <c r="C206" s="76" t="s">
        <v>62</v>
      </c>
      <c r="D206" s="121" t="s">
        <v>51</v>
      </c>
      <c r="E206" s="113" t="s">
        <v>51</v>
      </c>
      <c r="F206" s="113" t="s">
        <v>51</v>
      </c>
      <c r="G206" s="113" t="s">
        <v>51</v>
      </c>
      <c r="H206" s="113" t="s">
        <v>51</v>
      </c>
      <c r="I206" s="113" t="s">
        <v>51</v>
      </c>
      <c r="J206" s="113" t="s">
        <v>51</v>
      </c>
      <c r="K206" s="113" t="s">
        <v>51</v>
      </c>
      <c r="L206" s="113" t="s">
        <v>51</v>
      </c>
      <c r="M206" s="113" t="s">
        <v>51</v>
      </c>
      <c r="N206" s="113" t="s">
        <v>51</v>
      </c>
      <c r="O206" s="113" t="s">
        <v>51</v>
      </c>
      <c r="P206" s="113" t="s">
        <v>51</v>
      </c>
      <c r="Q206" s="113" t="s">
        <v>51</v>
      </c>
      <c r="R206" s="113" t="s">
        <v>51</v>
      </c>
      <c r="S206" s="113" t="s">
        <v>51</v>
      </c>
      <c r="T206" s="113" t="s">
        <v>51</v>
      </c>
      <c r="U206" s="113" t="s">
        <v>51</v>
      </c>
      <c r="V206" s="113" t="s">
        <v>51</v>
      </c>
      <c r="W206" s="113" t="s">
        <v>51</v>
      </c>
      <c r="X206" s="27">
        <v>100</v>
      </c>
      <c r="Y206" s="89">
        <v>101.9</v>
      </c>
      <c r="Z206" s="89">
        <v>104.7</v>
      </c>
      <c r="AA206" s="89">
        <v>108.4</v>
      </c>
      <c r="AB206" s="89">
        <v>115.4</v>
      </c>
      <c r="AC206" s="166">
        <v>114.6</v>
      </c>
      <c r="AD206" s="115"/>
      <c r="AE206" s="115"/>
      <c r="AF206" s="115"/>
      <c r="AG206" s="115"/>
      <c r="AH206" s="115"/>
    </row>
    <row r="207" spans="2:34">
      <c r="B207" s="86" t="s">
        <v>78</v>
      </c>
      <c r="C207" s="58" t="s">
        <v>57</v>
      </c>
      <c r="D207" s="119" t="s">
        <v>51</v>
      </c>
      <c r="E207" s="26">
        <v>117.9</v>
      </c>
      <c r="F207" s="26">
        <v>117.2</v>
      </c>
      <c r="G207" s="26">
        <v>112.4</v>
      </c>
      <c r="H207" s="26">
        <v>106.5</v>
      </c>
      <c r="I207" s="26">
        <v>101.1</v>
      </c>
      <c r="J207" s="114">
        <v>86.5</v>
      </c>
      <c r="K207" s="27">
        <v>93.6</v>
      </c>
      <c r="L207" s="27">
        <v>104.9</v>
      </c>
      <c r="M207" s="27">
        <v>115.7</v>
      </c>
      <c r="N207" s="27">
        <v>103.2</v>
      </c>
      <c r="O207" s="27">
        <v>116.2</v>
      </c>
      <c r="P207" s="27">
        <v>125.4</v>
      </c>
      <c r="Q207" s="28">
        <v>102.7</v>
      </c>
      <c r="R207" s="102">
        <v>87.4</v>
      </c>
      <c r="S207" s="27">
        <v>110.5</v>
      </c>
      <c r="T207" s="102">
        <v>112.4</v>
      </c>
      <c r="U207" s="102">
        <v>96.2</v>
      </c>
      <c r="V207" s="37">
        <v>94.2</v>
      </c>
      <c r="W207" s="37">
        <v>112.8</v>
      </c>
      <c r="X207" s="40">
        <v>104.7</v>
      </c>
      <c r="Y207" s="107">
        <v>98</v>
      </c>
      <c r="Z207" s="107">
        <v>107.6</v>
      </c>
      <c r="AA207" s="107">
        <v>110.5</v>
      </c>
      <c r="AB207" s="107">
        <v>100.3</v>
      </c>
      <c r="AC207" s="163">
        <v>87.9</v>
      </c>
      <c r="AD207" s="50"/>
      <c r="AE207" s="50"/>
      <c r="AF207" s="50"/>
      <c r="AG207" s="39"/>
      <c r="AH207" s="39"/>
    </row>
    <row r="208" spans="2:34">
      <c r="B208" s="59"/>
      <c r="C208" s="58" t="s">
        <v>58</v>
      </c>
      <c r="D208" s="122">
        <v>100</v>
      </c>
      <c r="E208" s="49">
        <v>117.9</v>
      </c>
      <c r="F208" s="26">
        <v>138.19999999999999</v>
      </c>
      <c r="G208" s="26">
        <v>155.30000000000001</v>
      </c>
      <c r="H208" s="26">
        <v>165.4</v>
      </c>
      <c r="I208" s="26">
        <v>167.2</v>
      </c>
      <c r="J208" s="26">
        <v>144.6</v>
      </c>
      <c r="K208" s="26">
        <v>135.30000000000001</v>
      </c>
      <c r="L208" s="26">
        <v>141.9</v>
      </c>
      <c r="M208" s="26">
        <v>164.2</v>
      </c>
      <c r="N208" s="26">
        <v>169.5</v>
      </c>
      <c r="O208" s="26">
        <v>197</v>
      </c>
      <c r="P208" s="26">
        <v>247</v>
      </c>
      <c r="Q208" s="26">
        <v>253.7</v>
      </c>
      <c r="R208" s="26">
        <v>221.7</v>
      </c>
      <c r="S208" s="26">
        <v>245</v>
      </c>
      <c r="T208" s="26">
        <v>275.39999999999998</v>
      </c>
      <c r="U208" s="26">
        <v>264.89999999999998</v>
      </c>
      <c r="V208" s="26">
        <v>249.5</v>
      </c>
      <c r="W208" s="26">
        <v>281.39999999999998</v>
      </c>
      <c r="X208" s="26">
        <v>294.60000000000002</v>
      </c>
      <c r="Y208" s="26">
        <v>288.7</v>
      </c>
      <c r="Z208" s="26">
        <v>310.60000000000002</v>
      </c>
      <c r="AA208" s="26">
        <v>343.2</v>
      </c>
      <c r="AB208" s="91">
        <v>344.2</v>
      </c>
      <c r="AC208" s="164">
        <v>302.60000000000002</v>
      </c>
      <c r="AD208" s="118"/>
      <c r="AE208" s="118"/>
      <c r="AF208" s="118"/>
      <c r="AG208" s="39"/>
      <c r="AH208" s="39"/>
    </row>
    <row r="209" spans="2:34" ht="15.75">
      <c r="B209" s="59"/>
      <c r="C209" s="58" t="s">
        <v>66</v>
      </c>
      <c r="D209" s="121" t="s">
        <v>51</v>
      </c>
      <c r="E209" s="113" t="s">
        <v>51</v>
      </c>
      <c r="F209" s="113" t="s">
        <v>51</v>
      </c>
      <c r="G209" s="113" t="s">
        <v>51</v>
      </c>
      <c r="H209" s="113" t="s">
        <v>51</v>
      </c>
      <c r="I209" s="27">
        <v>100</v>
      </c>
      <c r="J209" s="112">
        <v>86.5</v>
      </c>
      <c r="K209" s="112">
        <v>81</v>
      </c>
      <c r="L209" s="112">
        <v>85</v>
      </c>
      <c r="M209" s="112">
        <v>98.3</v>
      </c>
      <c r="N209" s="112">
        <v>101.4</v>
      </c>
      <c r="O209" s="112">
        <v>117.8</v>
      </c>
      <c r="P209" s="112">
        <v>147.69999999999999</v>
      </c>
      <c r="Q209" s="112">
        <v>151.69999999999999</v>
      </c>
      <c r="R209" s="112">
        <v>132.6</v>
      </c>
      <c r="S209" s="112">
        <v>146.5</v>
      </c>
      <c r="T209" s="112">
        <v>164.7</v>
      </c>
      <c r="U209" s="112">
        <v>158.4</v>
      </c>
      <c r="V209" s="112">
        <v>149.19999999999999</v>
      </c>
      <c r="W209" s="112">
        <v>168.3</v>
      </c>
      <c r="X209" s="112">
        <v>176.2</v>
      </c>
      <c r="Y209" s="112">
        <v>172.7</v>
      </c>
      <c r="Z209" s="112">
        <v>185.8</v>
      </c>
      <c r="AA209" s="112">
        <v>205.3</v>
      </c>
      <c r="AB209" s="152">
        <v>205.9</v>
      </c>
      <c r="AC209" s="165">
        <v>181</v>
      </c>
      <c r="AD209" s="50"/>
      <c r="AE209" s="50"/>
      <c r="AF209" s="50"/>
      <c r="AG209" s="39"/>
      <c r="AH209" s="39"/>
    </row>
    <row r="210" spans="2:34" ht="15.75">
      <c r="B210" s="59"/>
      <c r="C210" s="58" t="s">
        <v>67</v>
      </c>
      <c r="D210" s="121" t="s">
        <v>51</v>
      </c>
      <c r="E210" s="113" t="s">
        <v>51</v>
      </c>
      <c r="F210" s="113" t="s">
        <v>51</v>
      </c>
      <c r="G210" s="113" t="s">
        <v>51</v>
      </c>
      <c r="H210" s="113" t="s">
        <v>51</v>
      </c>
      <c r="I210" s="113" t="s">
        <v>51</v>
      </c>
      <c r="J210" s="113" t="s">
        <v>51</v>
      </c>
      <c r="K210" s="113" t="s">
        <v>51</v>
      </c>
      <c r="L210" s="113" t="s">
        <v>51</v>
      </c>
      <c r="M210" s="113" t="s">
        <v>51</v>
      </c>
      <c r="N210" s="27">
        <v>100</v>
      </c>
      <c r="O210" s="27">
        <v>116.2</v>
      </c>
      <c r="P210" s="27">
        <v>145.69999999999999</v>
      </c>
      <c r="Q210" s="27">
        <v>149.6</v>
      </c>
      <c r="R210" s="27">
        <v>130.80000000000001</v>
      </c>
      <c r="S210" s="27">
        <v>144.5</v>
      </c>
      <c r="T210" s="27">
        <v>162.4</v>
      </c>
      <c r="U210" s="27">
        <v>156.19999999999999</v>
      </c>
      <c r="V210" s="27">
        <v>147.1</v>
      </c>
      <c r="W210" s="27">
        <v>165.9</v>
      </c>
      <c r="X210" s="27">
        <v>173.7</v>
      </c>
      <c r="Y210" s="27">
        <v>170.2</v>
      </c>
      <c r="Z210" s="27">
        <v>183.1</v>
      </c>
      <c r="AA210" s="27">
        <v>202.3</v>
      </c>
      <c r="AB210" s="89">
        <v>202.9</v>
      </c>
      <c r="AC210" s="166">
        <v>178.3</v>
      </c>
      <c r="AD210" s="50"/>
      <c r="AE210" s="50"/>
      <c r="AF210" s="50"/>
      <c r="AG210" s="39"/>
      <c r="AH210" s="39"/>
    </row>
    <row r="211" spans="2:34" ht="15.75">
      <c r="B211" s="59"/>
      <c r="C211" s="76" t="s">
        <v>61</v>
      </c>
      <c r="D211" s="121" t="s">
        <v>51</v>
      </c>
      <c r="E211" s="113" t="s">
        <v>51</v>
      </c>
      <c r="F211" s="113" t="s">
        <v>51</v>
      </c>
      <c r="G211" s="113" t="s">
        <v>51</v>
      </c>
      <c r="H211" s="113" t="s">
        <v>51</v>
      </c>
      <c r="I211" s="113" t="s">
        <v>51</v>
      </c>
      <c r="J211" s="113" t="s">
        <v>51</v>
      </c>
      <c r="K211" s="113" t="s">
        <v>51</v>
      </c>
      <c r="L211" s="113" t="s">
        <v>51</v>
      </c>
      <c r="M211" s="113" t="s">
        <v>51</v>
      </c>
      <c r="N211" s="113" t="s">
        <v>51</v>
      </c>
      <c r="O211" s="113" t="s">
        <v>51</v>
      </c>
      <c r="P211" s="113" t="s">
        <v>51</v>
      </c>
      <c r="Q211" s="113" t="s">
        <v>51</v>
      </c>
      <c r="R211" s="113" t="s">
        <v>51</v>
      </c>
      <c r="S211" s="27">
        <v>100</v>
      </c>
      <c r="T211" s="27">
        <v>112.4</v>
      </c>
      <c r="U211" s="27">
        <v>108.1</v>
      </c>
      <c r="V211" s="27">
        <v>101.8</v>
      </c>
      <c r="W211" s="27">
        <v>114.8</v>
      </c>
      <c r="X211" s="27">
        <v>120.2</v>
      </c>
      <c r="Y211" s="27">
        <v>117.8</v>
      </c>
      <c r="Z211" s="27">
        <v>126.8</v>
      </c>
      <c r="AA211" s="27">
        <v>140.1</v>
      </c>
      <c r="AB211" s="89">
        <v>140.5</v>
      </c>
      <c r="AC211" s="166">
        <v>123.5</v>
      </c>
      <c r="AD211" s="50"/>
      <c r="AE211" s="50"/>
      <c r="AF211" s="50"/>
      <c r="AG211" s="39"/>
      <c r="AH211" s="39"/>
    </row>
    <row r="212" spans="2:34" ht="15.75">
      <c r="B212" s="59"/>
      <c r="C212" s="76" t="s">
        <v>62</v>
      </c>
      <c r="D212" s="121" t="s">
        <v>51</v>
      </c>
      <c r="E212" s="113" t="s">
        <v>51</v>
      </c>
      <c r="F212" s="113" t="s">
        <v>51</v>
      </c>
      <c r="G212" s="113" t="s">
        <v>51</v>
      </c>
      <c r="H212" s="113" t="s">
        <v>51</v>
      </c>
      <c r="I212" s="113" t="s">
        <v>51</v>
      </c>
      <c r="J212" s="113" t="s">
        <v>51</v>
      </c>
      <c r="K212" s="113" t="s">
        <v>51</v>
      </c>
      <c r="L212" s="113" t="s">
        <v>51</v>
      </c>
      <c r="M212" s="113" t="s">
        <v>51</v>
      </c>
      <c r="N212" s="113" t="s">
        <v>51</v>
      </c>
      <c r="O212" s="113" t="s">
        <v>51</v>
      </c>
      <c r="P212" s="113" t="s">
        <v>51</v>
      </c>
      <c r="Q212" s="113" t="s">
        <v>51</v>
      </c>
      <c r="R212" s="113" t="s">
        <v>51</v>
      </c>
      <c r="S212" s="113" t="s">
        <v>51</v>
      </c>
      <c r="T212" s="113" t="s">
        <v>51</v>
      </c>
      <c r="U212" s="113" t="s">
        <v>51</v>
      </c>
      <c r="V212" s="113" t="s">
        <v>51</v>
      </c>
      <c r="W212" s="113" t="s">
        <v>51</v>
      </c>
      <c r="X212" s="27">
        <v>100</v>
      </c>
      <c r="Y212" s="89">
        <v>98</v>
      </c>
      <c r="Z212" s="89">
        <v>105.4</v>
      </c>
      <c r="AA212" s="89">
        <v>116.5</v>
      </c>
      <c r="AB212" s="89">
        <v>116.8</v>
      </c>
      <c r="AC212" s="166">
        <v>102.7</v>
      </c>
      <c r="AD212" s="50"/>
      <c r="AE212" s="50"/>
      <c r="AF212" s="50"/>
      <c r="AG212" s="50"/>
      <c r="AH212" s="50"/>
    </row>
    <row r="213" spans="2:34">
      <c r="B213" s="84" t="s">
        <v>38</v>
      </c>
      <c r="C213" s="76"/>
      <c r="D213" s="125"/>
      <c r="E213" s="114"/>
      <c r="F213" s="114"/>
      <c r="G213" s="114"/>
      <c r="H213" s="114"/>
      <c r="I213" s="114"/>
      <c r="J213" s="114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89"/>
      <c r="Z213" s="89"/>
      <c r="AA213" s="89"/>
      <c r="AB213" s="89"/>
      <c r="AC213" s="153"/>
      <c r="AD213" s="115"/>
      <c r="AE213" s="115"/>
      <c r="AF213" s="115"/>
      <c r="AG213" s="115"/>
      <c r="AH213" s="115"/>
    </row>
    <row r="214" spans="2:34">
      <c r="B214" s="57" t="s">
        <v>79</v>
      </c>
      <c r="C214" s="58" t="s">
        <v>57</v>
      </c>
      <c r="D214" s="119" t="s">
        <v>51</v>
      </c>
      <c r="E214" s="26">
        <v>119.7</v>
      </c>
      <c r="F214" s="26">
        <v>122.3</v>
      </c>
      <c r="G214" s="26">
        <v>114.2</v>
      </c>
      <c r="H214" s="26">
        <v>106.8</v>
      </c>
      <c r="I214" s="26">
        <v>102.2</v>
      </c>
      <c r="J214" s="114">
        <v>89.4</v>
      </c>
      <c r="K214" s="27">
        <v>93.9</v>
      </c>
      <c r="L214" s="27">
        <v>101.2</v>
      </c>
      <c r="M214" s="27">
        <v>106.7</v>
      </c>
      <c r="N214" s="27">
        <v>108.3</v>
      </c>
      <c r="O214" s="126">
        <v>115.4</v>
      </c>
      <c r="P214" s="27">
        <v>119</v>
      </c>
      <c r="Q214" s="28">
        <v>108.8</v>
      </c>
      <c r="R214" s="102">
        <v>97.3</v>
      </c>
      <c r="S214" s="27">
        <v>100</v>
      </c>
      <c r="T214" s="102">
        <v>108.8</v>
      </c>
      <c r="U214" s="102">
        <v>98.2</v>
      </c>
      <c r="V214" s="37">
        <v>98.9</v>
      </c>
      <c r="W214" s="37">
        <v>110</v>
      </c>
      <c r="X214" s="40">
        <v>106.1</v>
      </c>
      <c r="Y214" s="107">
        <v>91.8</v>
      </c>
      <c r="Z214" s="107">
        <v>104</v>
      </c>
      <c r="AA214" s="107">
        <v>109.4</v>
      </c>
      <c r="AB214" s="107">
        <v>106.1</v>
      </c>
      <c r="AC214" s="163">
        <v>91</v>
      </c>
      <c r="AD214" s="50"/>
      <c r="AE214" s="50"/>
      <c r="AF214" s="50"/>
      <c r="AG214" s="39"/>
      <c r="AH214" s="39"/>
    </row>
    <row r="215" spans="2:34">
      <c r="B215" s="59"/>
      <c r="C215" s="58" t="s">
        <v>58</v>
      </c>
      <c r="D215" s="122">
        <v>100</v>
      </c>
      <c r="E215" s="26">
        <v>119.7</v>
      </c>
      <c r="F215" s="26">
        <v>146.4</v>
      </c>
      <c r="G215" s="26">
        <v>167.2</v>
      </c>
      <c r="H215" s="26">
        <v>178.6</v>
      </c>
      <c r="I215" s="26">
        <v>182.5</v>
      </c>
      <c r="J215" s="26">
        <v>163.19999999999999</v>
      </c>
      <c r="K215" s="26">
        <v>153.19999999999999</v>
      </c>
      <c r="L215" s="26">
        <v>155</v>
      </c>
      <c r="M215" s="26">
        <v>165.4</v>
      </c>
      <c r="N215" s="26">
        <v>179.1</v>
      </c>
      <c r="O215" s="26">
        <v>206.7</v>
      </c>
      <c r="P215" s="26">
        <v>246</v>
      </c>
      <c r="Q215" s="26">
        <v>267.60000000000002</v>
      </c>
      <c r="R215" s="26">
        <v>260.39999999999998</v>
      </c>
      <c r="S215" s="26">
        <v>260.39999999999998</v>
      </c>
      <c r="T215" s="26">
        <v>283.3</v>
      </c>
      <c r="U215" s="26">
        <v>278.2</v>
      </c>
      <c r="V215" s="26">
        <v>275.10000000000002</v>
      </c>
      <c r="W215" s="26">
        <v>302.60000000000002</v>
      </c>
      <c r="X215" s="26">
        <v>321.10000000000002</v>
      </c>
      <c r="Y215" s="26">
        <v>294.8</v>
      </c>
      <c r="Z215" s="26">
        <v>306.60000000000002</v>
      </c>
      <c r="AA215" s="26">
        <v>335.4</v>
      </c>
      <c r="AB215" s="91">
        <v>355.9</v>
      </c>
      <c r="AC215" s="164">
        <v>323.89999999999998</v>
      </c>
      <c r="AD215" s="118"/>
      <c r="AE215" s="118"/>
      <c r="AF215" s="118"/>
      <c r="AG215" s="39"/>
      <c r="AH215" s="39"/>
    </row>
    <row r="216" spans="2:34" ht="15.75">
      <c r="B216" s="59"/>
      <c r="C216" s="58" t="s">
        <v>66</v>
      </c>
      <c r="D216" s="121" t="s">
        <v>51</v>
      </c>
      <c r="E216" s="113" t="s">
        <v>51</v>
      </c>
      <c r="F216" s="113" t="s">
        <v>51</v>
      </c>
      <c r="G216" s="113" t="s">
        <v>51</v>
      </c>
      <c r="H216" s="113" t="s">
        <v>51</v>
      </c>
      <c r="I216" s="27">
        <v>100</v>
      </c>
      <c r="J216" s="112">
        <v>89.4</v>
      </c>
      <c r="K216" s="112">
        <v>83.9</v>
      </c>
      <c r="L216" s="112">
        <v>84.9</v>
      </c>
      <c r="M216" s="112">
        <v>90.6</v>
      </c>
      <c r="N216" s="112">
        <v>98.1</v>
      </c>
      <c r="O216" s="112">
        <v>113.2</v>
      </c>
      <c r="P216" s="112">
        <v>134.69999999999999</v>
      </c>
      <c r="Q216" s="112">
        <v>146.6</v>
      </c>
      <c r="R216" s="112">
        <v>142.6</v>
      </c>
      <c r="S216" s="112">
        <v>142.6</v>
      </c>
      <c r="T216" s="112">
        <v>155.1</v>
      </c>
      <c r="U216" s="112">
        <v>152.30000000000001</v>
      </c>
      <c r="V216" s="112">
        <v>150.6</v>
      </c>
      <c r="W216" s="112">
        <v>165.7</v>
      </c>
      <c r="X216" s="112">
        <v>175.8</v>
      </c>
      <c r="Y216" s="112">
        <v>161.4</v>
      </c>
      <c r="Z216" s="112">
        <v>167.9</v>
      </c>
      <c r="AA216" s="112">
        <v>183.7</v>
      </c>
      <c r="AB216" s="152">
        <v>194.9</v>
      </c>
      <c r="AC216" s="165">
        <v>177.4</v>
      </c>
      <c r="AD216" s="50"/>
      <c r="AE216" s="50"/>
      <c r="AF216" s="50"/>
      <c r="AG216" s="39"/>
      <c r="AH216" s="39"/>
    </row>
    <row r="217" spans="2:34" ht="15.75">
      <c r="B217" s="59"/>
      <c r="C217" s="58" t="s">
        <v>67</v>
      </c>
      <c r="D217" s="121" t="s">
        <v>51</v>
      </c>
      <c r="E217" s="113" t="s">
        <v>51</v>
      </c>
      <c r="F217" s="113" t="s">
        <v>51</v>
      </c>
      <c r="G217" s="113" t="s">
        <v>51</v>
      </c>
      <c r="H217" s="113" t="s">
        <v>51</v>
      </c>
      <c r="I217" s="113" t="s">
        <v>51</v>
      </c>
      <c r="J217" s="113" t="s">
        <v>51</v>
      </c>
      <c r="K217" s="113" t="s">
        <v>51</v>
      </c>
      <c r="L217" s="113" t="s">
        <v>51</v>
      </c>
      <c r="M217" s="113" t="s">
        <v>51</v>
      </c>
      <c r="N217" s="27">
        <v>100</v>
      </c>
      <c r="O217" s="27">
        <v>115.4</v>
      </c>
      <c r="P217" s="27">
        <v>137.30000000000001</v>
      </c>
      <c r="Q217" s="27">
        <v>149.4</v>
      </c>
      <c r="R217" s="27">
        <v>145.4</v>
      </c>
      <c r="S217" s="27">
        <v>145.4</v>
      </c>
      <c r="T217" s="27">
        <v>158.19999999999999</v>
      </c>
      <c r="U217" s="27">
        <v>155.4</v>
      </c>
      <c r="V217" s="27">
        <v>153.69999999999999</v>
      </c>
      <c r="W217" s="27">
        <v>169.1</v>
      </c>
      <c r="X217" s="27">
        <v>179.4</v>
      </c>
      <c r="Y217" s="27">
        <v>164.7</v>
      </c>
      <c r="Z217" s="27">
        <v>171.3</v>
      </c>
      <c r="AA217" s="27">
        <v>187.4</v>
      </c>
      <c r="AB217" s="89">
        <v>198.8</v>
      </c>
      <c r="AC217" s="166">
        <v>180.9</v>
      </c>
      <c r="AD217" s="50"/>
      <c r="AE217" s="50"/>
      <c r="AF217" s="50"/>
      <c r="AG217" s="39"/>
      <c r="AH217" s="39"/>
    </row>
    <row r="218" spans="2:34" ht="15.75">
      <c r="B218" s="59"/>
      <c r="C218" s="76" t="s">
        <v>61</v>
      </c>
      <c r="D218" s="121" t="s">
        <v>51</v>
      </c>
      <c r="E218" s="113" t="s">
        <v>51</v>
      </c>
      <c r="F218" s="113" t="s">
        <v>51</v>
      </c>
      <c r="G218" s="113" t="s">
        <v>51</v>
      </c>
      <c r="H218" s="113" t="s">
        <v>51</v>
      </c>
      <c r="I218" s="113" t="s">
        <v>51</v>
      </c>
      <c r="J218" s="113" t="s">
        <v>51</v>
      </c>
      <c r="K218" s="113" t="s">
        <v>51</v>
      </c>
      <c r="L218" s="113" t="s">
        <v>51</v>
      </c>
      <c r="M218" s="113" t="s">
        <v>51</v>
      </c>
      <c r="N218" s="113" t="s">
        <v>51</v>
      </c>
      <c r="O218" s="113" t="s">
        <v>51</v>
      </c>
      <c r="P218" s="113" t="s">
        <v>51</v>
      </c>
      <c r="Q218" s="113" t="s">
        <v>51</v>
      </c>
      <c r="R218" s="113" t="s">
        <v>51</v>
      </c>
      <c r="S218" s="27">
        <v>100</v>
      </c>
      <c r="T218" s="27">
        <v>108.8</v>
      </c>
      <c r="U218" s="27">
        <v>106.8</v>
      </c>
      <c r="V218" s="27">
        <v>105.6</v>
      </c>
      <c r="W218" s="27">
        <v>116.2</v>
      </c>
      <c r="X218" s="27">
        <v>123.3</v>
      </c>
      <c r="Y218" s="27">
        <v>113.2</v>
      </c>
      <c r="Z218" s="27">
        <v>117.7</v>
      </c>
      <c r="AA218" s="27">
        <v>128.80000000000001</v>
      </c>
      <c r="AB218" s="89">
        <v>136.69999999999999</v>
      </c>
      <c r="AC218" s="166">
        <v>124.4</v>
      </c>
      <c r="AD218" s="50"/>
      <c r="AE218" s="50"/>
      <c r="AF218" s="50"/>
      <c r="AG218" s="39"/>
      <c r="AH218" s="39"/>
    </row>
    <row r="219" spans="2:34" ht="15.75">
      <c r="B219" s="59"/>
      <c r="C219" s="76" t="s">
        <v>62</v>
      </c>
      <c r="D219" s="121" t="s">
        <v>51</v>
      </c>
      <c r="E219" s="113" t="s">
        <v>51</v>
      </c>
      <c r="F219" s="113" t="s">
        <v>51</v>
      </c>
      <c r="G219" s="113" t="s">
        <v>51</v>
      </c>
      <c r="H219" s="113" t="s">
        <v>51</v>
      </c>
      <c r="I219" s="113" t="s">
        <v>51</v>
      </c>
      <c r="J219" s="113" t="s">
        <v>51</v>
      </c>
      <c r="K219" s="113" t="s">
        <v>51</v>
      </c>
      <c r="L219" s="113" t="s">
        <v>51</v>
      </c>
      <c r="M219" s="113" t="s">
        <v>51</v>
      </c>
      <c r="N219" s="113" t="s">
        <v>51</v>
      </c>
      <c r="O219" s="113" t="s">
        <v>51</v>
      </c>
      <c r="P219" s="113" t="s">
        <v>51</v>
      </c>
      <c r="Q219" s="113" t="s">
        <v>51</v>
      </c>
      <c r="R219" s="113" t="s">
        <v>51</v>
      </c>
      <c r="S219" s="113" t="s">
        <v>51</v>
      </c>
      <c r="T219" s="113" t="s">
        <v>51</v>
      </c>
      <c r="U219" s="113" t="s">
        <v>51</v>
      </c>
      <c r="V219" s="113" t="s">
        <v>51</v>
      </c>
      <c r="W219" s="113" t="s">
        <v>51</v>
      </c>
      <c r="X219" s="27">
        <v>100</v>
      </c>
      <c r="Y219" s="89">
        <v>91.8</v>
      </c>
      <c r="Z219" s="89">
        <v>95.5</v>
      </c>
      <c r="AA219" s="89">
        <v>104.5</v>
      </c>
      <c r="AB219" s="89">
        <v>110.9</v>
      </c>
      <c r="AC219" s="166">
        <v>100.9</v>
      </c>
      <c r="AD219" s="115"/>
      <c r="AE219" s="115"/>
      <c r="AF219" s="115"/>
      <c r="AG219" s="115"/>
      <c r="AH219" s="115"/>
    </row>
    <row r="220" spans="2:34">
      <c r="B220" s="57" t="s">
        <v>43</v>
      </c>
      <c r="C220" s="58" t="s">
        <v>57</v>
      </c>
      <c r="D220" s="119" t="s">
        <v>51</v>
      </c>
      <c r="E220" s="26">
        <v>104</v>
      </c>
      <c r="F220" s="26">
        <v>73.3</v>
      </c>
      <c r="G220" s="26">
        <v>86</v>
      </c>
      <c r="H220" s="26">
        <v>100.9</v>
      </c>
      <c r="I220" s="26">
        <v>78.5</v>
      </c>
      <c r="J220" s="114">
        <v>7</v>
      </c>
      <c r="K220" s="27">
        <v>-38</v>
      </c>
      <c r="L220" s="27">
        <v>-2990.6</v>
      </c>
      <c r="M220" s="27">
        <v>373.1</v>
      </c>
      <c r="N220" s="27">
        <v>52.2</v>
      </c>
      <c r="O220" s="27">
        <v>134.80000000000001</v>
      </c>
      <c r="P220" s="27">
        <v>228.8</v>
      </c>
      <c r="Q220" s="28">
        <v>51.7</v>
      </c>
      <c r="R220" s="28">
        <v>-62.9</v>
      </c>
      <c r="S220" s="27">
        <v>-140.80000000000001</v>
      </c>
      <c r="T220" s="28">
        <v>172.9</v>
      </c>
      <c r="U220" s="28">
        <v>74.099999999999994</v>
      </c>
      <c r="V220" s="37">
        <v>26.3</v>
      </c>
      <c r="W220" s="37">
        <v>281.2</v>
      </c>
      <c r="X220" s="40">
        <v>70</v>
      </c>
      <c r="Y220" s="107">
        <v>336.8</v>
      </c>
      <c r="Z220" s="107">
        <v>145.5</v>
      </c>
      <c r="AA220" s="107">
        <v>118.6</v>
      </c>
      <c r="AB220" s="107">
        <v>58.6</v>
      </c>
      <c r="AC220" s="163">
        <v>46.9</v>
      </c>
      <c r="AD220" s="50"/>
      <c r="AE220" s="50"/>
      <c r="AF220" s="50"/>
      <c r="AG220" s="39"/>
      <c r="AH220" s="39"/>
    </row>
    <row r="221" spans="2:34">
      <c r="B221" s="59"/>
      <c r="C221" s="58" t="s">
        <v>58</v>
      </c>
      <c r="D221" s="122">
        <v>100</v>
      </c>
      <c r="E221" s="26">
        <v>104</v>
      </c>
      <c r="F221" s="26">
        <v>76.2</v>
      </c>
      <c r="G221" s="26">
        <v>65.5</v>
      </c>
      <c r="H221" s="26">
        <v>66.099999999999994</v>
      </c>
      <c r="I221" s="26">
        <v>51.9</v>
      </c>
      <c r="J221" s="26">
        <v>3.6</v>
      </c>
      <c r="K221" s="26">
        <v>-1.4</v>
      </c>
      <c r="L221" s="26">
        <v>41.9</v>
      </c>
      <c r="M221" s="26">
        <v>156.30000000000001</v>
      </c>
      <c r="N221" s="26">
        <v>81.599999999999994</v>
      </c>
      <c r="O221" s="26">
        <v>110</v>
      </c>
      <c r="P221" s="26">
        <v>251.7</v>
      </c>
      <c r="Q221" s="26">
        <v>130.1</v>
      </c>
      <c r="R221" s="26">
        <v>-81.8</v>
      </c>
      <c r="S221" s="26">
        <v>115.2</v>
      </c>
      <c r="T221" s="26">
        <v>199.2</v>
      </c>
      <c r="U221" s="26">
        <v>147.6</v>
      </c>
      <c r="V221" s="26">
        <v>38.799999999999997</v>
      </c>
      <c r="W221" s="26">
        <v>109.1</v>
      </c>
      <c r="X221" s="26">
        <v>76.400000000000006</v>
      </c>
      <c r="Y221" s="26">
        <v>257.3</v>
      </c>
      <c r="Z221" s="26">
        <v>374.4</v>
      </c>
      <c r="AA221" s="26">
        <v>444</v>
      </c>
      <c r="AB221" s="91">
        <v>260.2</v>
      </c>
      <c r="AC221" s="164">
        <v>122</v>
      </c>
      <c r="AD221" s="50"/>
      <c r="AE221" s="50"/>
      <c r="AF221" s="50"/>
      <c r="AG221" s="39"/>
      <c r="AH221" s="39"/>
    </row>
    <row r="222" spans="2:34" ht="15.75">
      <c r="B222" s="59"/>
      <c r="C222" s="58" t="s">
        <v>66</v>
      </c>
      <c r="D222" s="121" t="s">
        <v>51</v>
      </c>
      <c r="E222" s="113" t="s">
        <v>51</v>
      </c>
      <c r="F222" s="113" t="s">
        <v>51</v>
      </c>
      <c r="G222" s="113" t="s">
        <v>51</v>
      </c>
      <c r="H222" s="113" t="s">
        <v>51</v>
      </c>
      <c r="I222" s="27">
        <v>100</v>
      </c>
      <c r="J222" s="114">
        <v>7</v>
      </c>
      <c r="K222" s="114">
        <v>-2.7</v>
      </c>
      <c r="L222" s="114">
        <v>80.7</v>
      </c>
      <c r="M222" s="114">
        <v>301.10000000000002</v>
      </c>
      <c r="N222" s="114">
        <v>157.19999999999999</v>
      </c>
      <c r="O222" s="114">
        <v>211.9</v>
      </c>
      <c r="P222" s="114">
        <v>484.8</v>
      </c>
      <c r="Q222" s="114">
        <v>250.6</v>
      </c>
      <c r="R222" s="114">
        <v>-157.6</v>
      </c>
      <c r="S222" s="114">
        <v>221.9</v>
      </c>
      <c r="T222" s="114">
        <v>383.7</v>
      </c>
      <c r="U222" s="114">
        <v>284.3</v>
      </c>
      <c r="V222" s="114">
        <v>74.8</v>
      </c>
      <c r="W222" s="114">
        <v>210.3</v>
      </c>
      <c r="X222" s="114">
        <v>147.19999999999999</v>
      </c>
      <c r="Y222" s="114">
        <v>495.8</v>
      </c>
      <c r="Z222" s="114">
        <v>721.4</v>
      </c>
      <c r="AA222" s="114">
        <v>855.6</v>
      </c>
      <c r="AB222" s="144">
        <v>501.4</v>
      </c>
      <c r="AC222" s="168">
        <v>235.2</v>
      </c>
      <c r="AD222" s="50"/>
      <c r="AE222" s="50"/>
      <c r="AF222" s="50"/>
      <c r="AG222" s="39"/>
      <c r="AH222" s="39"/>
    </row>
    <row r="223" spans="2:34" ht="15.75">
      <c r="B223" s="59"/>
      <c r="C223" s="58" t="s">
        <v>67</v>
      </c>
      <c r="D223" s="121" t="s">
        <v>51</v>
      </c>
      <c r="E223" s="113" t="s">
        <v>51</v>
      </c>
      <c r="F223" s="113" t="s">
        <v>51</v>
      </c>
      <c r="G223" s="113" t="s">
        <v>51</v>
      </c>
      <c r="H223" s="113" t="s">
        <v>51</v>
      </c>
      <c r="I223" s="113" t="s">
        <v>51</v>
      </c>
      <c r="J223" s="113" t="s">
        <v>51</v>
      </c>
      <c r="K223" s="113" t="s">
        <v>51</v>
      </c>
      <c r="L223" s="113" t="s">
        <v>51</v>
      </c>
      <c r="M223" s="113" t="s">
        <v>51</v>
      </c>
      <c r="N223" s="27">
        <v>100</v>
      </c>
      <c r="O223" s="27">
        <v>134.80000000000001</v>
      </c>
      <c r="P223" s="27">
        <v>308.39999999999998</v>
      </c>
      <c r="Q223" s="27">
        <v>159.4</v>
      </c>
      <c r="R223" s="27">
        <v>-100.3</v>
      </c>
      <c r="S223" s="27">
        <v>141.19999999999999</v>
      </c>
      <c r="T223" s="27">
        <v>244.1</v>
      </c>
      <c r="U223" s="27">
        <v>180.9</v>
      </c>
      <c r="V223" s="27">
        <v>47.6</v>
      </c>
      <c r="W223" s="27">
        <v>133.9</v>
      </c>
      <c r="X223" s="27">
        <v>93.7</v>
      </c>
      <c r="Y223" s="27">
        <v>315.60000000000002</v>
      </c>
      <c r="Z223" s="27">
        <v>459.2</v>
      </c>
      <c r="AA223" s="27">
        <v>544.6</v>
      </c>
      <c r="AB223" s="89">
        <v>319.10000000000002</v>
      </c>
      <c r="AC223" s="166">
        <v>149.69999999999999</v>
      </c>
      <c r="AD223" s="50"/>
      <c r="AE223" s="50"/>
      <c r="AF223" s="50"/>
      <c r="AG223" s="39"/>
      <c r="AH223" s="39"/>
    </row>
    <row r="224" spans="2:34" ht="15.75">
      <c r="B224" s="59"/>
      <c r="C224" s="76" t="s">
        <v>61</v>
      </c>
      <c r="D224" s="121" t="s">
        <v>51</v>
      </c>
      <c r="E224" s="113" t="s">
        <v>51</v>
      </c>
      <c r="F224" s="113" t="s">
        <v>51</v>
      </c>
      <c r="G224" s="113" t="s">
        <v>51</v>
      </c>
      <c r="H224" s="113" t="s">
        <v>51</v>
      </c>
      <c r="I224" s="113" t="s">
        <v>51</v>
      </c>
      <c r="J224" s="113" t="s">
        <v>51</v>
      </c>
      <c r="K224" s="113" t="s">
        <v>51</v>
      </c>
      <c r="L224" s="113" t="s">
        <v>51</v>
      </c>
      <c r="M224" s="113" t="s">
        <v>51</v>
      </c>
      <c r="N224" s="113" t="s">
        <v>51</v>
      </c>
      <c r="O224" s="113" t="s">
        <v>51</v>
      </c>
      <c r="P224" s="113" t="s">
        <v>51</v>
      </c>
      <c r="Q224" s="113" t="s">
        <v>51</v>
      </c>
      <c r="R224" s="113" t="s">
        <v>51</v>
      </c>
      <c r="S224" s="27">
        <v>100</v>
      </c>
      <c r="T224" s="27">
        <v>172.9</v>
      </c>
      <c r="U224" s="27">
        <v>128.1</v>
      </c>
      <c r="V224" s="27">
        <v>33.700000000000003</v>
      </c>
      <c r="W224" s="27">
        <v>94.8</v>
      </c>
      <c r="X224" s="27">
        <v>66.400000000000006</v>
      </c>
      <c r="Y224" s="27">
        <v>223.6</v>
      </c>
      <c r="Z224" s="27">
        <v>325.3</v>
      </c>
      <c r="AA224" s="27">
        <v>385.8</v>
      </c>
      <c r="AB224" s="89">
        <v>226.1</v>
      </c>
      <c r="AC224" s="166">
        <v>106</v>
      </c>
      <c r="AD224" s="50"/>
      <c r="AE224" s="50"/>
      <c r="AF224" s="50"/>
      <c r="AG224" s="39"/>
      <c r="AH224" s="39"/>
    </row>
    <row r="225" spans="2:34" ht="15.75">
      <c r="B225" s="59"/>
      <c r="C225" s="76" t="s">
        <v>62</v>
      </c>
      <c r="D225" s="121" t="s">
        <v>51</v>
      </c>
      <c r="E225" s="113" t="s">
        <v>51</v>
      </c>
      <c r="F225" s="113" t="s">
        <v>51</v>
      </c>
      <c r="G225" s="113" t="s">
        <v>51</v>
      </c>
      <c r="H225" s="113" t="s">
        <v>51</v>
      </c>
      <c r="I225" s="113" t="s">
        <v>51</v>
      </c>
      <c r="J225" s="113" t="s">
        <v>51</v>
      </c>
      <c r="K225" s="113" t="s">
        <v>51</v>
      </c>
      <c r="L225" s="113" t="s">
        <v>51</v>
      </c>
      <c r="M225" s="113" t="s">
        <v>51</v>
      </c>
      <c r="N225" s="113" t="s">
        <v>51</v>
      </c>
      <c r="O225" s="113" t="s">
        <v>51</v>
      </c>
      <c r="P225" s="113" t="s">
        <v>51</v>
      </c>
      <c r="Q225" s="113" t="s">
        <v>51</v>
      </c>
      <c r="R225" s="113" t="s">
        <v>51</v>
      </c>
      <c r="S225" s="113" t="s">
        <v>51</v>
      </c>
      <c r="T225" s="113" t="s">
        <v>51</v>
      </c>
      <c r="U225" s="113" t="s">
        <v>51</v>
      </c>
      <c r="V225" s="113" t="s">
        <v>51</v>
      </c>
      <c r="W225" s="113" t="s">
        <v>51</v>
      </c>
      <c r="X225" s="27">
        <v>100</v>
      </c>
      <c r="Y225" s="27">
        <v>336.8</v>
      </c>
      <c r="Z225" s="27">
        <v>490</v>
      </c>
      <c r="AA225" s="27">
        <v>581.1</v>
      </c>
      <c r="AB225" s="89">
        <v>340.5</v>
      </c>
      <c r="AC225" s="166">
        <v>159.69999999999999</v>
      </c>
      <c r="AD225" s="115"/>
      <c r="AE225" s="115"/>
      <c r="AF225" s="115"/>
      <c r="AG225" s="115"/>
      <c r="AH225" s="115"/>
    </row>
    <row r="226" spans="2:34">
      <c r="B226" s="74" t="s">
        <v>80</v>
      </c>
      <c r="C226" s="64" t="s">
        <v>57</v>
      </c>
      <c r="D226" s="119" t="s">
        <v>70</v>
      </c>
      <c r="E226" s="26">
        <v>111.3</v>
      </c>
      <c r="F226" s="26">
        <v>112.2</v>
      </c>
      <c r="G226" s="26">
        <v>114.2</v>
      </c>
      <c r="H226" s="26">
        <v>97.5</v>
      </c>
      <c r="I226" s="26">
        <v>123.6</v>
      </c>
      <c r="J226" s="114">
        <v>103.1</v>
      </c>
      <c r="K226" s="27">
        <v>104.8</v>
      </c>
      <c r="L226" s="27">
        <v>114.1</v>
      </c>
      <c r="M226" s="27">
        <v>104.8</v>
      </c>
      <c r="N226" s="27">
        <v>110</v>
      </c>
      <c r="O226" s="27">
        <v>115.4</v>
      </c>
      <c r="P226" s="27">
        <v>110.1</v>
      </c>
      <c r="Q226" s="28">
        <v>107.1</v>
      </c>
      <c r="R226" s="102">
        <v>94.1</v>
      </c>
      <c r="S226" s="126">
        <v>112.8</v>
      </c>
      <c r="T226" s="102">
        <v>107.7</v>
      </c>
      <c r="U226" s="102">
        <v>104.3</v>
      </c>
      <c r="V226" s="37">
        <v>105.5</v>
      </c>
      <c r="W226" s="37">
        <v>106.7</v>
      </c>
      <c r="X226" s="40">
        <v>108</v>
      </c>
      <c r="Y226" s="107">
        <v>109.3</v>
      </c>
      <c r="Z226" s="107">
        <v>109.6</v>
      </c>
      <c r="AA226" s="107">
        <v>106.9</v>
      </c>
      <c r="AB226" s="107">
        <v>105.2</v>
      </c>
      <c r="AC226" s="163">
        <v>100.1</v>
      </c>
      <c r="AD226" s="118"/>
      <c r="AE226" s="118"/>
      <c r="AF226" s="118"/>
      <c r="AG226" s="39"/>
      <c r="AH226" s="39"/>
    </row>
    <row r="227" spans="2:34">
      <c r="B227" s="63"/>
      <c r="C227" s="64" t="s">
        <v>58</v>
      </c>
      <c r="D227" s="122">
        <v>100</v>
      </c>
      <c r="E227" s="49">
        <v>111.3</v>
      </c>
      <c r="F227" s="49">
        <v>124.9</v>
      </c>
      <c r="G227" s="49">
        <v>142.6</v>
      </c>
      <c r="H227" s="49">
        <v>139</v>
      </c>
      <c r="I227" s="49">
        <v>171.8</v>
      </c>
      <c r="J227" s="49">
        <v>177.1</v>
      </c>
      <c r="K227" s="49">
        <v>185.6</v>
      </c>
      <c r="L227" s="49">
        <v>211.8</v>
      </c>
      <c r="M227" s="49">
        <v>222</v>
      </c>
      <c r="N227" s="49">
        <v>244.2</v>
      </c>
      <c r="O227" s="49">
        <v>281.8</v>
      </c>
      <c r="P227" s="49">
        <v>310.3</v>
      </c>
      <c r="Q227" s="49">
        <v>332.3</v>
      </c>
      <c r="R227" s="49">
        <v>312.7</v>
      </c>
      <c r="S227" s="49">
        <v>352.7</v>
      </c>
      <c r="T227" s="49">
        <v>379.9</v>
      </c>
      <c r="U227" s="49">
        <v>396.2</v>
      </c>
      <c r="V227" s="49">
        <v>418</v>
      </c>
      <c r="W227" s="49">
        <v>446</v>
      </c>
      <c r="X227" s="49">
        <v>481.7</v>
      </c>
      <c r="Y227" s="49">
        <v>526.5</v>
      </c>
      <c r="Z227" s="49">
        <v>577</v>
      </c>
      <c r="AA227" s="49">
        <v>616.79999999999995</v>
      </c>
      <c r="AB227" s="151">
        <v>648.9</v>
      </c>
      <c r="AC227" s="167">
        <v>649.5</v>
      </c>
      <c r="AD227" s="118"/>
      <c r="AE227" s="118"/>
      <c r="AF227" s="118"/>
      <c r="AG227" s="39"/>
      <c r="AH227" s="39"/>
    </row>
    <row r="228" spans="2:34" ht="15.75">
      <c r="B228" s="63"/>
      <c r="C228" s="64" t="s">
        <v>59</v>
      </c>
      <c r="D228" s="121" t="s">
        <v>51</v>
      </c>
      <c r="E228" s="113" t="s">
        <v>51</v>
      </c>
      <c r="F228" s="113" t="s">
        <v>51</v>
      </c>
      <c r="G228" s="113" t="s">
        <v>51</v>
      </c>
      <c r="H228" s="113" t="s">
        <v>51</v>
      </c>
      <c r="I228" s="27">
        <v>100</v>
      </c>
      <c r="J228" s="112">
        <v>103.1</v>
      </c>
      <c r="K228" s="112">
        <v>108</v>
      </c>
      <c r="L228" s="112">
        <v>123.2</v>
      </c>
      <c r="M228" s="112">
        <v>129.1</v>
      </c>
      <c r="N228" s="112">
        <v>142</v>
      </c>
      <c r="O228" s="112">
        <v>163.9</v>
      </c>
      <c r="P228" s="112">
        <v>180.5</v>
      </c>
      <c r="Q228" s="112">
        <v>193.3</v>
      </c>
      <c r="R228" s="112">
        <v>181.9</v>
      </c>
      <c r="S228" s="112">
        <v>205.2</v>
      </c>
      <c r="T228" s="112">
        <v>221</v>
      </c>
      <c r="U228" s="112">
        <v>230.5</v>
      </c>
      <c r="V228" s="112">
        <v>243.2</v>
      </c>
      <c r="W228" s="112">
        <v>259.5</v>
      </c>
      <c r="X228" s="112">
        <v>280.3</v>
      </c>
      <c r="Y228" s="112">
        <v>306.39999999999998</v>
      </c>
      <c r="Z228" s="112">
        <v>335.8</v>
      </c>
      <c r="AA228" s="112">
        <v>359</v>
      </c>
      <c r="AB228" s="152">
        <v>377.7</v>
      </c>
      <c r="AC228" s="165">
        <v>378.1</v>
      </c>
      <c r="AD228" s="50"/>
      <c r="AE228" s="50"/>
      <c r="AF228" s="50"/>
      <c r="AG228" s="39"/>
      <c r="AH228" s="39"/>
    </row>
    <row r="229" spans="2:34" ht="15.75">
      <c r="B229" s="63"/>
      <c r="C229" s="64" t="s">
        <v>60</v>
      </c>
      <c r="D229" s="121" t="s">
        <v>51</v>
      </c>
      <c r="E229" s="113" t="s">
        <v>51</v>
      </c>
      <c r="F229" s="113" t="s">
        <v>51</v>
      </c>
      <c r="G229" s="113" t="s">
        <v>51</v>
      </c>
      <c r="H229" s="113" t="s">
        <v>51</v>
      </c>
      <c r="I229" s="113" t="s">
        <v>51</v>
      </c>
      <c r="J229" s="113" t="s">
        <v>51</v>
      </c>
      <c r="K229" s="113" t="s">
        <v>51</v>
      </c>
      <c r="L229" s="113" t="s">
        <v>51</v>
      </c>
      <c r="M229" s="113" t="s">
        <v>51</v>
      </c>
      <c r="N229" s="27">
        <v>100</v>
      </c>
      <c r="O229" s="27">
        <v>115.4</v>
      </c>
      <c r="P229" s="27">
        <v>127.1</v>
      </c>
      <c r="Q229" s="27">
        <v>136.1</v>
      </c>
      <c r="R229" s="27">
        <v>128.1</v>
      </c>
      <c r="S229" s="27">
        <v>144.5</v>
      </c>
      <c r="T229" s="27">
        <v>155.6</v>
      </c>
      <c r="U229" s="27">
        <v>162.30000000000001</v>
      </c>
      <c r="V229" s="27">
        <v>171.2</v>
      </c>
      <c r="W229" s="27">
        <v>182.7</v>
      </c>
      <c r="X229" s="27">
        <v>197.3</v>
      </c>
      <c r="Y229" s="27">
        <v>215.6</v>
      </c>
      <c r="Z229" s="27">
        <v>236.3</v>
      </c>
      <c r="AA229" s="27">
        <v>252.6</v>
      </c>
      <c r="AB229" s="89">
        <v>265.7</v>
      </c>
      <c r="AC229" s="166">
        <v>266</v>
      </c>
      <c r="AD229" s="50"/>
      <c r="AE229" s="50"/>
      <c r="AF229" s="50"/>
      <c r="AG229" s="39"/>
      <c r="AH229" s="39"/>
    </row>
    <row r="230" spans="2:34" ht="15.75">
      <c r="B230" s="63"/>
      <c r="C230" s="76" t="s">
        <v>61</v>
      </c>
      <c r="D230" s="121" t="s">
        <v>51</v>
      </c>
      <c r="E230" s="113" t="s">
        <v>51</v>
      </c>
      <c r="F230" s="113" t="s">
        <v>51</v>
      </c>
      <c r="G230" s="113" t="s">
        <v>51</v>
      </c>
      <c r="H230" s="113" t="s">
        <v>51</v>
      </c>
      <c r="I230" s="113" t="s">
        <v>51</v>
      </c>
      <c r="J230" s="113" t="s">
        <v>51</v>
      </c>
      <c r="K230" s="113" t="s">
        <v>51</v>
      </c>
      <c r="L230" s="113" t="s">
        <v>51</v>
      </c>
      <c r="M230" s="113" t="s">
        <v>51</v>
      </c>
      <c r="N230" s="113" t="s">
        <v>51</v>
      </c>
      <c r="O230" s="113" t="s">
        <v>51</v>
      </c>
      <c r="P230" s="113" t="s">
        <v>51</v>
      </c>
      <c r="Q230" s="113" t="s">
        <v>51</v>
      </c>
      <c r="R230" s="113" t="s">
        <v>51</v>
      </c>
      <c r="S230" s="27">
        <v>100</v>
      </c>
      <c r="T230" s="27">
        <v>107.7</v>
      </c>
      <c r="U230" s="27">
        <v>112.3</v>
      </c>
      <c r="V230" s="27">
        <v>118.5</v>
      </c>
      <c r="W230" s="27">
        <v>126.4</v>
      </c>
      <c r="X230" s="27">
        <v>136.5</v>
      </c>
      <c r="Y230" s="27">
        <v>149.19999999999999</v>
      </c>
      <c r="Z230" s="27">
        <v>163.5</v>
      </c>
      <c r="AA230" s="27">
        <v>174.8</v>
      </c>
      <c r="AB230" s="89">
        <v>183.9</v>
      </c>
      <c r="AC230" s="166">
        <v>184.1</v>
      </c>
      <c r="AD230" s="50"/>
      <c r="AE230" s="46"/>
      <c r="AF230" s="46"/>
      <c r="AG230" s="39"/>
      <c r="AH230" s="39"/>
    </row>
    <row r="231" spans="2:34" ht="15.75">
      <c r="B231" s="63"/>
      <c r="C231" s="76" t="s">
        <v>62</v>
      </c>
      <c r="D231" s="121" t="s">
        <v>51</v>
      </c>
      <c r="E231" s="113" t="s">
        <v>51</v>
      </c>
      <c r="F231" s="113" t="s">
        <v>51</v>
      </c>
      <c r="G231" s="113" t="s">
        <v>51</v>
      </c>
      <c r="H231" s="113" t="s">
        <v>51</v>
      </c>
      <c r="I231" s="113" t="s">
        <v>51</v>
      </c>
      <c r="J231" s="113" t="s">
        <v>51</v>
      </c>
      <c r="K231" s="113" t="s">
        <v>51</v>
      </c>
      <c r="L231" s="113" t="s">
        <v>51</v>
      </c>
      <c r="M231" s="113" t="s">
        <v>51</v>
      </c>
      <c r="N231" s="113" t="s">
        <v>51</v>
      </c>
      <c r="O231" s="113" t="s">
        <v>51</v>
      </c>
      <c r="P231" s="113" t="s">
        <v>51</v>
      </c>
      <c r="Q231" s="113" t="s">
        <v>51</v>
      </c>
      <c r="R231" s="113" t="s">
        <v>51</v>
      </c>
      <c r="S231" s="113" t="s">
        <v>51</v>
      </c>
      <c r="T231" s="113" t="s">
        <v>51</v>
      </c>
      <c r="U231" s="113" t="s">
        <v>51</v>
      </c>
      <c r="V231" s="113" t="s">
        <v>51</v>
      </c>
      <c r="W231" s="113" t="s">
        <v>51</v>
      </c>
      <c r="X231" s="27">
        <v>100</v>
      </c>
      <c r="Y231" s="95">
        <v>109.3</v>
      </c>
      <c r="Z231" s="95">
        <v>119.8</v>
      </c>
      <c r="AA231" s="95">
        <v>128.1</v>
      </c>
      <c r="AB231" s="46">
        <v>134.80000000000001</v>
      </c>
      <c r="AC231" s="170">
        <v>134.9</v>
      </c>
      <c r="AD231" s="115"/>
      <c r="AE231" s="115"/>
      <c r="AF231" s="115"/>
      <c r="AG231" s="115"/>
      <c r="AH231" s="115"/>
    </row>
    <row r="232" spans="2:34">
      <c r="B232" s="74" t="s">
        <v>81</v>
      </c>
      <c r="C232" s="64" t="s">
        <v>57</v>
      </c>
      <c r="D232" s="119" t="s">
        <v>70</v>
      </c>
      <c r="E232" s="26">
        <v>127.4</v>
      </c>
      <c r="F232" s="26">
        <v>121.2</v>
      </c>
      <c r="G232" s="26">
        <v>118.6</v>
      </c>
      <c r="H232" s="26">
        <v>101.1</v>
      </c>
      <c r="I232" s="26">
        <v>115.4</v>
      </c>
      <c r="J232" s="114">
        <v>94.8</v>
      </c>
      <c r="K232" s="27">
        <v>102.7</v>
      </c>
      <c r="L232" s="27">
        <v>109.3</v>
      </c>
      <c r="M232" s="27">
        <v>108.6</v>
      </c>
      <c r="N232" s="27">
        <v>106.3</v>
      </c>
      <c r="O232" s="27">
        <v>117.9</v>
      </c>
      <c r="P232" s="27">
        <v>115.8</v>
      </c>
      <c r="Q232" s="28">
        <v>109.5</v>
      </c>
      <c r="R232" s="28">
        <v>87.4</v>
      </c>
      <c r="S232" s="27">
        <v>114.2</v>
      </c>
      <c r="T232" s="28">
        <v>105.6</v>
      </c>
      <c r="U232" s="28">
        <v>99.6</v>
      </c>
      <c r="V232" s="37">
        <v>101.6</v>
      </c>
      <c r="W232" s="37">
        <v>109.9</v>
      </c>
      <c r="X232" s="40">
        <v>106.9</v>
      </c>
      <c r="Y232" s="107">
        <v>107.9</v>
      </c>
      <c r="Z232" s="107">
        <v>110.2</v>
      </c>
      <c r="AA232" s="107">
        <v>107.4</v>
      </c>
      <c r="AB232" s="107">
        <v>103</v>
      </c>
      <c r="AC232" s="163">
        <v>98.8</v>
      </c>
      <c r="AD232" s="118"/>
      <c r="AE232" s="118"/>
      <c r="AF232" s="118"/>
      <c r="AG232" s="39"/>
      <c r="AH232" s="39"/>
    </row>
    <row r="233" spans="2:34">
      <c r="B233" s="63"/>
      <c r="C233" s="64" t="s">
        <v>58</v>
      </c>
      <c r="D233" s="122">
        <v>100</v>
      </c>
      <c r="E233" s="49">
        <v>127.4</v>
      </c>
      <c r="F233" s="49">
        <v>154.4</v>
      </c>
      <c r="G233" s="49">
        <v>183.1</v>
      </c>
      <c r="H233" s="49">
        <v>185.1</v>
      </c>
      <c r="I233" s="49">
        <v>213.6</v>
      </c>
      <c r="J233" s="49">
        <v>202.5</v>
      </c>
      <c r="K233" s="49">
        <v>208</v>
      </c>
      <c r="L233" s="49">
        <v>227.3</v>
      </c>
      <c r="M233" s="49">
        <v>246.8</v>
      </c>
      <c r="N233" s="49">
        <v>262.3</v>
      </c>
      <c r="O233" s="49">
        <v>309.3</v>
      </c>
      <c r="P233" s="49">
        <v>358.2</v>
      </c>
      <c r="Q233" s="49">
        <v>392.2</v>
      </c>
      <c r="R233" s="49">
        <v>342.8</v>
      </c>
      <c r="S233" s="49">
        <v>391.5</v>
      </c>
      <c r="T233" s="49">
        <v>413.4</v>
      </c>
      <c r="U233" s="49">
        <v>411.7</v>
      </c>
      <c r="V233" s="49">
        <v>418.3</v>
      </c>
      <c r="W233" s="49">
        <v>459.7</v>
      </c>
      <c r="X233" s="49">
        <v>491.4</v>
      </c>
      <c r="Y233" s="49">
        <v>530.20000000000005</v>
      </c>
      <c r="Z233" s="49">
        <v>584.29999999999995</v>
      </c>
      <c r="AA233" s="49">
        <v>627.5</v>
      </c>
      <c r="AB233" s="151">
        <v>646.29999999999995</v>
      </c>
      <c r="AC233" s="167">
        <v>638.5</v>
      </c>
      <c r="AD233" s="118"/>
      <c r="AE233" s="118"/>
      <c r="AF233" s="118"/>
      <c r="AG233" s="39"/>
      <c r="AH233" s="39"/>
    </row>
    <row r="234" spans="2:34" ht="15.75">
      <c r="B234" s="63"/>
      <c r="C234" s="64" t="s">
        <v>59</v>
      </c>
      <c r="D234" s="121" t="s">
        <v>51</v>
      </c>
      <c r="E234" s="113" t="s">
        <v>51</v>
      </c>
      <c r="F234" s="113" t="s">
        <v>51</v>
      </c>
      <c r="G234" s="113" t="s">
        <v>51</v>
      </c>
      <c r="H234" s="113" t="s">
        <v>51</v>
      </c>
      <c r="I234" s="27">
        <v>100</v>
      </c>
      <c r="J234" s="112">
        <v>94.8</v>
      </c>
      <c r="K234" s="112">
        <v>97.4</v>
      </c>
      <c r="L234" s="112">
        <v>106.5</v>
      </c>
      <c r="M234" s="112">
        <v>115.7</v>
      </c>
      <c r="N234" s="112">
        <v>123</v>
      </c>
      <c r="O234" s="112">
        <v>145</v>
      </c>
      <c r="P234" s="112">
        <v>167.9</v>
      </c>
      <c r="Q234" s="112">
        <v>183.9</v>
      </c>
      <c r="R234" s="112">
        <v>160.69999999999999</v>
      </c>
      <c r="S234" s="112">
        <v>183.5</v>
      </c>
      <c r="T234" s="112">
        <v>193.8</v>
      </c>
      <c r="U234" s="112">
        <v>193</v>
      </c>
      <c r="V234" s="112">
        <v>196.1</v>
      </c>
      <c r="W234" s="112">
        <v>215.5</v>
      </c>
      <c r="X234" s="112">
        <v>230.4</v>
      </c>
      <c r="Y234" s="112">
        <v>248.6</v>
      </c>
      <c r="Z234" s="112">
        <v>274</v>
      </c>
      <c r="AA234" s="112">
        <v>294.3</v>
      </c>
      <c r="AB234" s="152">
        <v>303.10000000000002</v>
      </c>
      <c r="AC234" s="165">
        <v>299.5</v>
      </c>
      <c r="AD234" s="50"/>
      <c r="AE234" s="50"/>
      <c r="AF234" s="50"/>
      <c r="AG234" s="39"/>
      <c r="AH234" s="39"/>
    </row>
    <row r="235" spans="2:34" ht="15.75">
      <c r="B235" s="63"/>
      <c r="C235" s="64" t="s">
        <v>60</v>
      </c>
      <c r="D235" s="121" t="s">
        <v>51</v>
      </c>
      <c r="E235" s="113" t="s">
        <v>51</v>
      </c>
      <c r="F235" s="113" t="s">
        <v>51</v>
      </c>
      <c r="G235" s="113" t="s">
        <v>51</v>
      </c>
      <c r="H235" s="113" t="s">
        <v>51</v>
      </c>
      <c r="I235" s="113" t="s">
        <v>51</v>
      </c>
      <c r="J235" s="113" t="s">
        <v>51</v>
      </c>
      <c r="K235" s="113" t="s">
        <v>51</v>
      </c>
      <c r="L235" s="113" t="s">
        <v>51</v>
      </c>
      <c r="M235" s="113" t="s">
        <v>51</v>
      </c>
      <c r="N235" s="27">
        <v>100</v>
      </c>
      <c r="O235" s="27">
        <v>117.9</v>
      </c>
      <c r="P235" s="27">
        <v>136.5</v>
      </c>
      <c r="Q235" s="27">
        <v>149.5</v>
      </c>
      <c r="R235" s="27">
        <v>130.69999999999999</v>
      </c>
      <c r="S235" s="27">
        <v>149.30000000000001</v>
      </c>
      <c r="T235" s="27">
        <v>157.69999999999999</v>
      </c>
      <c r="U235" s="27">
        <v>157.1</v>
      </c>
      <c r="V235" s="27">
        <v>159.6</v>
      </c>
      <c r="W235" s="27">
        <v>175.4</v>
      </c>
      <c r="X235" s="27">
        <v>187.5</v>
      </c>
      <c r="Y235" s="27">
        <v>202.3</v>
      </c>
      <c r="Z235" s="27">
        <v>222.9</v>
      </c>
      <c r="AA235" s="27">
        <v>239.4</v>
      </c>
      <c r="AB235" s="89">
        <v>246.6</v>
      </c>
      <c r="AC235" s="166">
        <v>243.6</v>
      </c>
      <c r="AD235" s="50"/>
      <c r="AE235" s="50"/>
      <c r="AF235" s="50"/>
      <c r="AG235" s="39"/>
      <c r="AH235" s="39"/>
    </row>
    <row r="236" spans="2:34" ht="15.75">
      <c r="B236" s="63"/>
      <c r="C236" s="76" t="s">
        <v>61</v>
      </c>
      <c r="D236" s="121" t="s">
        <v>51</v>
      </c>
      <c r="E236" s="113" t="s">
        <v>51</v>
      </c>
      <c r="F236" s="113" t="s">
        <v>51</v>
      </c>
      <c r="G236" s="113" t="s">
        <v>51</v>
      </c>
      <c r="H236" s="113" t="s">
        <v>51</v>
      </c>
      <c r="I236" s="113" t="s">
        <v>51</v>
      </c>
      <c r="J236" s="113" t="s">
        <v>51</v>
      </c>
      <c r="K236" s="113" t="s">
        <v>51</v>
      </c>
      <c r="L236" s="113" t="s">
        <v>51</v>
      </c>
      <c r="M236" s="113" t="s">
        <v>51</v>
      </c>
      <c r="N236" s="113" t="s">
        <v>51</v>
      </c>
      <c r="O236" s="113" t="s">
        <v>51</v>
      </c>
      <c r="P236" s="113" t="s">
        <v>51</v>
      </c>
      <c r="Q236" s="113" t="s">
        <v>51</v>
      </c>
      <c r="R236" s="113" t="s">
        <v>51</v>
      </c>
      <c r="S236" s="27">
        <v>100</v>
      </c>
      <c r="T236" s="27">
        <v>105.6</v>
      </c>
      <c r="U236" s="27">
        <v>105.2</v>
      </c>
      <c r="V236" s="27">
        <v>106.9</v>
      </c>
      <c r="W236" s="27">
        <v>117.5</v>
      </c>
      <c r="X236" s="27">
        <v>125.6</v>
      </c>
      <c r="Y236" s="27">
        <v>135.5</v>
      </c>
      <c r="Z236" s="27">
        <v>149.30000000000001</v>
      </c>
      <c r="AA236" s="27">
        <v>160.30000000000001</v>
      </c>
      <c r="AB236" s="89">
        <v>165.1</v>
      </c>
      <c r="AC236" s="166">
        <v>163.1</v>
      </c>
      <c r="AD236" s="50"/>
      <c r="AE236" s="50"/>
      <c r="AF236" s="50"/>
      <c r="AG236" s="39"/>
      <c r="AH236" s="39"/>
    </row>
    <row r="237" spans="2:34" ht="15.75">
      <c r="B237" s="63"/>
      <c r="C237" s="76" t="s">
        <v>62</v>
      </c>
      <c r="D237" s="121" t="s">
        <v>51</v>
      </c>
      <c r="E237" s="113" t="s">
        <v>51</v>
      </c>
      <c r="F237" s="113" t="s">
        <v>51</v>
      </c>
      <c r="G237" s="113" t="s">
        <v>51</v>
      </c>
      <c r="H237" s="113" t="s">
        <v>51</v>
      </c>
      <c r="I237" s="113" t="s">
        <v>51</v>
      </c>
      <c r="J237" s="113" t="s">
        <v>51</v>
      </c>
      <c r="K237" s="113" t="s">
        <v>51</v>
      </c>
      <c r="L237" s="113" t="s">
        <v>51</v>
      </c>
      <c r="M237" s="113" t="s">
        <v>51</v>
      </c>
      <c r="N237" s="113" t="s">
        <v>51</v>
      </c>
      <c r="O237" s="113" t="s">
        <v>51</v>
      </c>
      <c r="P237" s="113" t="s">
        <v>51</v>
      </c>
      <c r="Q237" s="113" t="s">
        <v>51</v>
      </c>
      <c r="R237" s="113" t="s">
        <v>51</v>
      </c>
      <c r="S237" s="113" t="s">
        <v>51</v>
      </c>
      <c r="T237" s="113" t="s">
        <v>51</v>
      </c>
      <c r="U237" s="113" t="s">
        <v>51</v>
      </c>
      <c r="V237" s="113" t="s">
        <v>51</v>
      </c>
      <c r="W237" s="113" t="s">
        <v>51</v>
      </c>
      <c r="X237" s="27">
        <v>100</v>
      </c>
      <c r="Y237" s="89">
        <v>107.9</v>
      </c>
      <c r="Z237" s="89">
        <v>118.9</v>
      </c>
      <c r="AA237" s="89">
        <v>127.7</v>
      </c>
      <c r="AB237" s="89">
        <v>131.5</v>
      </c>
      <c r="AC237" s="166">
        <v>129.9</v>
      </c>
      <c r="AD237" s="115"/>
      <c r="AE237" s="115"/>
      <c r="AF237" s="115"/>
      <c r="AG237" s="115"/>
      <c r="AH237" s="115"/>
    </row>
    <row r="238" spans="2:34" ht="26.25">
      <c r="B238" s="63" t="s">
        <v>82</v>
      </c>
      <c r="C238" s="64" t="s">
        <v>83</v>
      </c>
      <c r="D238" s="127">
        <v>97.8</v>
      </c>
      <c r="E238" s="26">
        <v>101.4</v>
      </c>
      <c r="F238" s="26">
        <v>103.9</v>
      </c>
      <c r="G238" s="26">
        <v>104.8</v>
      </c>
      <c r="H238" s="26">
        <v>105.9</v>
      </c>
      <c r="I238" s="26">
        <v>106.5</v>
      </c>
      <c r="J238" s="26">
        <v>103.8</v>
      </c>
      <c r="K238" s="26">
        <v>103.6</v>
      </c>
      <c r="L238" s="26">
        <v>102.7</v>
      </c>
      <c r="M238" s="26">
        <v>103</v>
      </c>
      <c r="N238" s="26">
        <v>101.3</v>
      </c>
      <c r="O238" s="26">
        <v>102.3</v>
      </c>
      <c r="P238" s="26">
        <v>103.8</v>
      </c>
      <c r="Q238" s="26">
        <v>105.3</v>
      </c>
      <c r="R238" s="26">
        <v>101</v>
      </c>
      <c r="S238" s="26">
        <v>102.2</v>
      </c>
      <c r="T238" s="26">
        <v>102.2</v>
      </c>
      <c r="U238" s="26">
        <v>100.8</v>
      </c>
      <c r="V238" s="26">
        <v>98.6</v>
      </c>
      <c r="W238" s="26">
        <v>99</v>
      </c>
      <c r="X238" s="26">
        <v>97.2</v>
      </c>
      <c r="Y238" s="26">
        <v>96.2</v>
      </c>
      <c r="Z238" s="26">
        <v>96.2</v>
      </c>
      <c r="AA238" s="26">
        <v>96.9</v>
      </c>
      <c r="AB238" s="91">
        <v>95.2</v>
      </c>
      <c r="AC238" s="164">
        <v>93.2</v>
      </c>
      <c r="AD238" s="115"/>
      <c r="AE238" s="115"/>
      <c r="AF238" s="115"/>
      <c r="AG238" s="115"/>
      <c r="AH238" s="115"/>
    </row>
    <row r="239" spans="2:34">
      <c r="B239" s="63" t="s">
        <v>84</v>
      </c>
      <c r="C239" s="64" t="s">
        <v>85</v>
      </c>
      <c r="D239" s="127">
        <v>78.2</v>
      </c>
      <c r="E239" s="26">
        <v>79.7</v>
      </c>
      <c r="F239" s="26">
        <v>80.2</v>
      </c>
      <c r="G239" s="26">
        <v>79.7</v>
      </c>
      <c r="H239" s="26">
        <v>80.5</v>
      </c>
      <c r="I239" s="26">
        <v>81.900000000000006</v>
      </c>
      <c r="J239" s="114">
        <v>83.3</v>
      </c>
      <c r="K239" s="27">
        <v>85.2</v>
      </c>
      <c r="L239" s="27">
        <v>83.9</v>
      </c>
      <c r="M239" s="27">
        <v>82.7</v>
      </c>
      <c r="N239" s="27">
        <v>81.400000000000006</v>
      </c>
      <c r="O239" s="27">
        <v>80.7</v>
      </c>
      <c r="P239" s="27">
        <v>78.599999999999994</v>
      </c>
      <c r="Q239" s="28">
        <v>80.599999999999994</v>
      </c>
      <c r="R239" s="28">
        <v>80.400000000000006</v>
      </c>
      <c r="S239" s="27">
        <v>80.7</v>
      </c>
      <c r="T239" s="28">
        <v>79.5</v>
      </c>
      <c r="U239" s="28">
        <v>79.400000000000006</v>
      </c>
      <c r="V239" s="37">
        <v>79.099999999999994</v>
      </c>
      <c r="W239" s="37">
        <v>78.2</v>
      </c>
      <c r="X239" s="40">
        <v>76.599999999999994</v>
      </c>
      <c r="Y239" s="107">
        <v>76.5</v>
      </c>
      <c r="Z239" s="107">
        <v>76.3</v>
      </c>
      <c r="AA239" s="107">
        <v>76.2</v>
      </c>
      <c r="AB239" s="107">
        <v>75.5</v>
      </c>
      <c r="AC239" s="164">
        <v>76</v>
      </c>
      <c r="AD239" s="115"/>
      <c r="AE239" s="115"/>
      <c r="AF239" s="115"/>
      <c r="AG239" s="115"/>
      <c r="AH239" s="115"/>
    </row>
    <row r="240" spans="2:34" ht="26.25">
      <c r="B240" s="72" t="s">
        <v>86</v>
      </c>
      <c r="C240" s="64" t="s">
        <v>85</v>
      </c>
      <c r="D240" s="127">
        <v>58.4</v>
      </c>
      <c r="E240" s="26">
        <v>60.5</v>
      </c>
      <c r="F240" s="26">
        <v>61.4</v>
      </c>
      <c r="G240" s="26">
        <v>61.4</v>
      </c>
      <c r="H240" s="26">
        <v>62</v>
      </c>
      <c r="I240" s="26">
        <v>63.2</v>
      </c>
      <c r="J240" s="26">
        <v>64</v>
      </c>
      <c r="K240" s="26">
        <v>65.8</v>
      </c>
      <c r="L240" s="26">
        <v>64.3</v>
      </c>
      <c r="M240" s="26">
        <v>63.7</v>
      </c>
      <c r="N240" s="26">
        <v>62.3</v>
      </c>
      <c r="O240" s="26">
        <v>61.3</v>
      </c>
      <c r="P240" s="26">
        <v>59.6</v>
      </c>
      <c r="Q240" s="26">
        <v>61.1</v>
      </c>
      <c r="R240" s="26">
        <v>60.8</v>
      </c>
      <c r="S240" s="26">
        <v>60.5</v>
      </c>
      <c r="T240" s="26">
        <v>60.4</v>
      </c>
      <c r="U240" s="26">
        <v>60.5</v>
      </c>
      <c r="V240" s="26">
        <v>60.1</v>
      </c>
      <c r="W240" s="26">
        <v>59.3</v>
      </c>
      <c r="X240" s="26">
        <v>57.8</v>
      </c>
      <c r="Y240" s="26">
        <v>57.8</v>
      </c>
      <c r="Z240" s="26">
        <v>57.9</v>
      </c>
      <c r="AA240" s="26">
        <v>57.5</v>
      </c>
      <c r="AB240" s="91">
        <v>56.7</v>
      </c>
      <c r="AC240" s="164">
        <v>55.9</v>
      </c>
      <c r="AD240" s="115"/>
      <c r="AE240" s="115"/>
      <c r="AF240" s="115"/>
      <c r="AG240" s="115"/>
      <c r="AH240" s="115"/>
    </row>
    <row r="241" spans="2:34" ht="26.25">
      <c r="B241" s="70" t="s">
        <v>87</v>
      </c>
      <c r="C241" s="64" t="s">
        <v>85</v>
      </c>
      <c r="D241" s="127">
        <v>19.7</v>
      </c>
      <c r="E241" s="26">
        <v>21.7</v>
      </c>
      <c r="F241" s="26">
        <v>23.7</v>
      </c>
      <c r="G241" s="26">
        <v>25.1</v>
      </c>
      <c r="H241" s="26">
        <v>25.4</v>
      </c>
      <c r="I241" s="26">
        <v>24.6</v>
      </c>
      <c r="J241" s="26">
        <v>20.5</v>
      </c>
      <c r="K241" s="26">
        <v>18.399999999999999</v>
      </c>
      <c r="L241" s="26">
        <v>18.8</v>
      </c>
      <c r="M241" s="26">
        <v>20.2</v>
      </c>
      <c r="N241" s="26">
        <v>19.899999999999999</v>
      </c>
      <c r="O241" s="26">
        <v>21.7</v>
      </c>
      <c r="P241" s="26">
        <v>25.2</v>
      </c>
      <c r="Q241" s="26">
        <v>24.6</v>
      </c>
      <c r="R241" s="26">
        <v>20.6</v>
      </c>
      <c r="S241" s="26">
        <v>21.5</v>
      </c>
      <c r="T241" s="26">
        <v>22.7</v>
      </c>
      <c r="U241" s="26">
        <v>21.3</v>
      </c>
      <c r="V241" s="26">
        <v>19.3</v>
      </c>
      <c r="W241" s="26">
        <v>20.7</v>
      </c>
      <c r="X241" s="26">
        <v>20.6</v>
      </c>
      <c r="Y241" s="26">
        <v>19.7</v>
      </c>
      <c r="Z241" s="26">
        <v>19.899999999999999</v>
      </c>
      <c r="AA241" s="26">
        <v>20.8</v>
      </c>
      <c r="AB241" s="91">
        <v>19.7</v>
      </c>
      <c r="AC241" s="164">
        <v>17.2</v>
      </c>
      <c r="AD241" s="115"/>
      <c r="AE241" s="115"/>
      <c r="AF241" s="115"/>
      <c r="AG241" s="115"/>
      <c r="AH241" s="115"/>
    </row>
    <row r="242" spans="2:34" ht="26.25">
      <c r="B242" s="69" t="s">
        <v>88</v>
      </c>
      <c r="C242" s="64" t="s">
        <v>83</v>
      </c>
      <c r="D242" s="127">
        <v>17.399999999999999</v>
      </c>
      <c r="E242" s="26">
        <v>19.399999999999999</v>
      </c>
      <c r="F242" s="26">
        <v>22.1</v>
      </c>
      <c r="G242" s="26">
        <v>23.9</v>
      </c>
      <c r="H242" s="26">
        <v>24.2</v>
      </c>
      <c r="I242" s="26">
        <v>23.7</v>
      </c>
      <c r="J242" s="26">
        <v>20.399999999999999</v>
      </c>
      <c r="K242" s="26">
        <v>18.399999999999999</v>
      </c>
      <c r="L242" s="26">
        <v>18.100000000000001</v>
      </c>
      <c r="M242" s="26">
        <v>18.3</v>
      </c>
      <c r="N242" s="26">
        <v>18.899999999999999</v>
      </c>
      <c r="O242" s="26">
        <v>20.399999999999999</v>
      </c>
      <c r="P242" s="26">
        <v>22.5</v>
      </c>
      <c r="Q242" s="26">
        <v>23.1</v>
      </c>
      <c r="R242" s="26">
        <v>21.4</v>
      </c>
      <c r="S242" s="26">
        <v>20.3</v>
      </c>
      <c r="T242" s="26">
        <v>20.7</v>
      </c>
      <c r="U242" s="26">
        <v>19.899999999999999</v>
      </c>
      <c r="V242" s="26">
        <v>18.899999999999999</v>
      </c>
      <c r="W242" s="26">
        <v>19.8</v>
      </c>
      <c r="X242" s="26">
        <v>20.100000000000001</v>
      </c>
      <c r="Y242" s="26">
        <v>18</v>
      </c>
      <c r="Z242" s="26">
        <v>17.5</v>
      </c>
      <c r="AA242" s="26">
        <v>18.2</v>
      </c>
      <c r="AB242" s="91">
        <v>18.3</v>
      </c>
      <c r="AC242" s="164">
        <v>16.600000000000001</v>
      </c>
      <c r="AD242" s="115"/>
      <c r="AE242" s="115"/>
      <c r="AF242" s="115"/>
      <c r="AG242" s="115"/>
      <c r="AH242" s="115"/>
    </row>
    <row r="243" spans="2:34" ht="26.25">
      <c r="B243" s="78" t="s">
        <v>89</v>
      </c>
      <c r="C243" s="75" t="s">
        <v>85</v>
      </c>
      <c r="D243" s="145">
        <v>12.8</v>
      </c>
      <c r="E243" s="141">
        <v>14.2</v>
      </c>
      <c r="F243" s="141">
        <v>16</v>
      </c>
      <c r="G243" s="141">
        <v>17.2</v>
      </c>
      <c r="H243" s="141">
        <v>17.7</v>
      </c>
      <c r="I243" s="141">
        <v>18.5</v>
      </c>
      <c r="J243" s="141">
        <v>15</v>
      </c>
      <c r="K243" s="141">
        <v>13.5</v>
      </c>
      <c r="L243" s="141">
        <v>13.5</v>
      </c>
      <c r="M243" s="141">
        <v>13.8</v>
      </c>
      <c r="N243" s="27">
        <v>14</v>
      </c>
      <c r="O243" s="27">
        <v>14.8</v>
      </c>
      <c r="P243" s="27">
        <v>16.100000000000001</v>
      </c>
      <c r="Q243" s="27">
        <v>16.399999999999999</v>
      </c>
      <c r="R243" s="27">
        <v>14.7</v>
      </c>
      <c r="S243" s="27">
        <v>13.2</v>
      </c>
      <c r="T243" s="27">
        <v>13.4</v>
      </c>
      <c r="U243" s="27">
        <v>13.6</v>
      </c>
      <c r="V243" s="40">
        <v>14.4</v>
      </c>
      <c r="W243" s="40">
        <v>14.7</v>
      </c>
      <c r="X243" s="40">
        <v>15.2</v>
      </c>
      <c r="Y243" s="107">
        <v>13.3</v>
      </c>
      <c r="Z243" s="107">
        <v>12.2</v>
      </c>
      <c r="AA243" s="107">
        <v>11.7</v>
      </c>
      <c r="AB243" s="107">
        <v>12.1</v>
      </c>
      <c r="AC243" s="163">
        <v>8.6</v>
      </c>
      <c r="AD243" s="115"/>
      <c r="AE243" s="115"/>
      <c r="AF243" s="115"/>
      <c r="AG243" s="115"/>
      <c r="AH243" s="115"/>
    </row>
    <row r="244" spans="2:34" ht="27" thickBot="1">
      <c r="B244" s="128" t="s">
        <v>90</v>
      </c>
      <c r="C244" s="55" t="s">
        <v>85</v>
      </c>
      <c r="D244" s="146">
        <v>4.5999999999999996</v>
      </c>
      <c r="E244" s="43">
        <v>5.2</v>
      </c>
      <c r="F244" s="43">
        <v>6.1</v>
      </c>
      <c r="G244" s="43">
        <v>6.7</v>
      </c>
      <c r="H244" s="43">
        <v>6.5</v>
      </c>
      <c r="I244" s="43">
        <v>5.2</v>
      </c>
      <c r="J244" s="43">
        <v>5.4</v>
      </c>
      <c r="K244" s="43">
        <v>4.9000000000000004</v>
      </c>
      <c r="L244" s="43">
        <v>4.5999999999999996</v>
      </c>
      <c r="M244" s="43">
        <v>4.5</v>
      </c>
      <c r="N244" s="147">
        <v>4.9000000000000004</v>
      </c>
      <c r="O244" s="147">
        <v>5.6</v>
      </c>
      <c r="P244" s="147">
        <v>6.4</v>
      </c>
      <c r="Q244" s="147">
        <v>6.7</v>
      </c>
      <c r="R244" s="147">
        <v>6.7</v>
      </c>
      <c r="S244" s="147">
        <v>7.1</v>
      </c>
      <c r="T244" s="147">
        <v>7.3</v>
      </c>
      <c r="U244" s="147">
        <v>6.3</v>
      </c>
      <c r="V244" s="133">
        <v>4.5</v>
      </c>
      <c r="W244" s="133">
        <v>5.0999999999999996</v>
      </c>
      <c r="X244" s="133">
        <v>4.9000000000000004</v>
      </c>
      <c r="Y244" s="134">
        <v>4.7</v>
      </c>
      <c r="Z244" s="134">
        <v>5.3</v>
      </c>
      <c r="AA244" s="134">
        <v>6.5</v>
      </c>
      <c r="AB244" s="134">
        <v>6.2</v>
      </c>
      <c r="AC244" s="171">
        <v>6.2</v>
      </c>
      <c r="AD244" s="9"/>
      <c r="AE244" s="9"/>
      <c r="AF244" s="9"/>
      <c r="AG244" s="9"/>
      <c r="AH244" s="9"/>
    </row>
    <row r="245" spans="2:34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30"/>
      <c r="X245" s="13"/>
      <c r="Y245" s="129"/>
      <c r="Z245" s="13"/>
      <c r="AA245" s="25"/>
      <c r="AB245" s="25"/>
      <c r="AC245" s="9"/>
      <c r="AD245" s="9"/>
      <c r="AE245" s="9"/>
      <c r="AF245" s="9"/>
      <c r="AG245" s="9"/>
      <c r="AH245" s="9"/>
    </row>
    <row r="246" spans="2:34">
      <c r="B246" s="24" t="s">
        <v>91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5"/>
      <c r="Z246" s="13"/>
      <c r="AA246" s="25"/>
      <c r="AB246" s="13"/>
      <c r="AC246" s="9"/>
      <c r="AD246" s="9"/>
      <c r="AE246" s="9"/>
      <c r="AF246" s="9"/>
      <c r="AG246" s="9"/>
      <c r="AH246" s="9"/>
    </row>
    <row r="247" spans="2:34">
      <c r="B247" s="17" t="s">
        <v>92</v>
      </c>
      <c r="C247" s="2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90"/>
      <c r="O247" s="94"/>
      <c r="P247" s="90"/>
      <c r="Q247" s="90"/>
      <c r="R247" s="90"/>
      <c r="S247" s="90"/>
      <c r="T247" s="94"/>
      <c r="U247" s="94"/>
      <c r="V247" s="90"/>
      <c r="W247" s="90"/>
      <c r="X247" s="90"/>
      <c r="Y247" s="95"/>
      <c r="Z247" s="13"/>
      <c r="AA247" s="25"/>
      <c r="AB247" s="13"/>
      <c r="AC247" s="9"/>
      <c r="AD247" s="9"/>
      <c r="AE247" s="9"/>
      <c r="AF247" s="9"/>
      <c r="AG247" s="9"/>
      <c r="AH247" s="9"/>
    </row>
    <row r="248" spans="2:34">
      <c r="B248" s="24" t="s">
        <v>93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95"/>
      <c r="Z248" s="13"/>
      <c r="AA248" s="25"/>
      <c r="AB248" s="13"/>
      <c r="AC248" s="9"/>
      <c r="AD248" s="9"/>
      <c r="AE248" s="9"/>
      <c r="AF248" s="9"/>
      <c r="AG248" s="9"/>
      <c r="AH248" s="9"/>
    </row>
    <row r="249" spans="2:34">
      <c r="B249" s="22" t="s">
        <v>94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95"/>
      <c r="Z249" s="13"/>
      <c r="AA249" s="25"/>
      <c r="AB249" s="13"/>
      <c r="AC249" s="9"/>
      <c r="AD249" s="9"/>
      <c r="AE249" s="9"/>
      <c r="AF249" s="9"/>
      <c r="AG249" s="9"/>
      <c r="AH249" s="9"/>
    </row>
    <row r="250" spans="2:34">
      <c r="B250" s="13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95"/>
      <c r="Z250" s="13"/>
      <c r="AA250" s="25"/>
      <c r="AB250" s="13"/>
      <c r="AC250" s="9"/>
      <c r="AD250" s="9"/>
      <c r="AE250" s="9"/>
      <c r="AF250" s="9"/>
      <c r="AG250" s="9"/>
      <c r="AH250" s="9"/>
    </row>
    <row r="251" spans="2:34">
      <c r="B251" s="13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</sheetData>
  <mergeCells count="7">
    <mergeCell ref="B4:C4"/>
    <mergeCell ref="V1:W1"/>
    <mergeCell ref="F1:G1"/>
    <mergeCell ref="B1:C1"/>
    <mergeCell ref="I1:J1"/>
    <mergeCell ref="S1:T1"/>
    <mergeCell ref="I2:T2"/>
  </mergeCells>
  <hyperlinks>
    <hyperlink ref="V1:W1" location="'SPIS TABLIC'!A1" display="Powrót do spisu" xr:uid="{00000000-0004-0000-1000-000000000000}"/>
    <hyperlink ref="F1:G1" location="'SPIS TABLIC'!A1" display="Powrót do spisu" xr:uid="{00000000-0004-0000-1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3AEF-1DFF-4FEB-97BB-1762F3D45BDF}">
  <dimension ref="A1:AB21"/>
  <sheetViews>
    <sheetView showGridLines="0" workbookViewId="0"/>
  </sheetViews>
  <sheetFormatPr defaultRowHeight="15"/>
  <cols>
    <col min="1" max="1" width="20.42578125" customWidth="1"/>
  </cols>
  <sheetData>
    <row r="1" spans="1:28">
      <c r="A1" s="201" t="s">
        <v>127</v>
      </c>
      <c r="B1" s="185"/>
      <c r="C1" s="185"/>
      <c r="D1" s="185"/>
      <c r="E1" s="199"/>
      <c r="F1" s="199"/>
      <c r="G1" s="199"/>
      <c r="H1" s="199"/>
      <c r="I1" s="199"/>
      <c r="J1" s="199"/>
      <c r="K1" s="199"/>
      <c r="L1" s="199"/>
      <c r="M1" s="199"/>
      <c r="N1" s="207"/>
      <c r="O1" s="207"/>
      <c r="P1" s="177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</row>
    <row r="2" spans="1:28">
      <c r="A2" s="200" t="s">
        <v>128</v>
      </c>
      <c r="B2" s="186"/>
      <c r="C2" s="186"/>
      <c r="D2" s="186"/>
      <c r="E2" s="199"/>
      <c r="F2" s="199"/>
      <c r="G2" s="199"/>
      <c r="H2" s="199"/>
      <c r="I2" s="199"/>
      <c r="J2" s="199"/>
      <c r="K2" s="199"/>
      <c r="L2" s="205"/>
      <c r="M2" s="205"/>
      <c r="N2" s="205"/>
      <c r="O2" s="205"/>
      <c r="P2" s="205"/>
      <c r="Q2" s="205"/>
      <c r="R2" s="205"/>
      <c r="S2" s="205"/>
      <c r="T2" s="199"/>
      <c r="U2" s="199"/>
      <c r="V2" s="199"/>
      <c r="W2" s="199"/>
      <c r="X2" s="199"/>
      <c r="Y2" s="199"/>
      <c r="Z2" s="199"/>
      <c r="AA2" s="199"/>
      <c r="AB2" s="199"/>
    </row>
    <row r="3" spans="1:28">
      <c r="A3" s="275" t="s">
        <v>111</v>
      </c>
      <c r="B3" s="190">
        <v>2018</v>
      </c>
      <c r="C3" s="190">
        <v>2019</v>
      </c>
      <c r="D3" s="190">
        <v>2020</v>
      </c>
      <c r="E3" s="276">
        <v>2018</v>
      </c>
      <c r="F3" s="276"/>
      <c r="G3" s="276"/>
      <c r="H3" s="277"/>
      <c r="I3" s="272">
        <v>2019</v>
      </c>
      <c r="J3" s="273"/>
      <c r="K3" s="273"/>
      <c r="L3" s="273"/>
      <c r="M3" s="272">
        <v>2020</v>
      </c>
      <c r="N3" s="273"/>
      <c r="O3" s="273"/>
      <c r="P3" s="274"/>
      <c r="Q3" s="278">
        <v>2021</v>
      </c>
      <c r="R3" s="279"/>
      <c r="S3" s="280"/>
      <c r="T3" s="177"/>
      <c r="U3" s="177"/>
      <c r="V3" s="177"/>
      <c r="W3" s="177"/>
      <c r="X3" s="177"/>
      <c r="Y3" s="177"/>
      <c r="Z3" s="177"/>
      <c r="AA3" s="177"/>
      <c r="AB3" s="177"/>
    </row>
    <row r="4" spans="1:28">
      <c r="A4" s="275"/>
      <c r="B4" s="191" t="s">
        <v>112</v>
      </c>
      <c r="C4" s="191" t="s">
        <v>112</v>
      </c>
      <c r="D4" s="191" t="s">
        <v>112</v>
      </c>
      <c r="E4" s="191" t="s">
        <v>113</v>
      </c>
      <c r="F4" s="191" t="s">
        <v>114</v>
      </c>
      <c r="G4" s="191" t="s">
        <v>115</v>
      </c>
      <c r="H4" s="191" t="s">
        <v>116</v>
      </c>
      <c r="I4" s="191" t="s">
        <v>113</v>
      </c>
      <c r="J4" s="191" t="s">
        <v>114</v>
      </c>
      <c r="K4" s="191" t="s">
        <v>115</v>
      </c>
      <c r="L4" s="206" t="s">
        <v>116</v>
      </c>
      <c r="M4" s="204" t="s">
        <v>113</v>
      </c>
      <c r="N4" s="191" t="s">
        <v>114</v>
      </c>
      <c r="O4" s="191" t="s">
        <v>115</v>
      </c>
      <c r="P4" s="191" t="s">
        <v>116</v>
      </c>
      <c r="Q4" s="204" t="s">
        <v>113</v>
      </c>
      <c r="R4" s="191" t="s">
        <v>114</v>
      </c>
      <c r="S4" s="191" t="s">
        <v>115</v>
      </c>
      <c r="T4" s="177"/>
      <c r="U4" s="177"/>
      <c r="V4" s="177"/>
      <c r="W4" s="177"/>
      <c r="X4" s="177"/>
      <c r="Y4" s="177"/>
      <c r="Z4" s="177"/>
      <c r="AA4" s="177"/>
      <c r="AB4" s="177"/>
    </row>
    <row r="5" spans="1:28">
      <c r="A5" s="192" t="s">
        <v>117</v>
      </c>
      <c r="B5" s="195">
        <v>5.4</v>
      </c>
      <c r="C5" s="195">
        <v>4.7</v>
      </c>
      <c r="D5" s="195">
        <v>-2.5</v>
      </c>
      <c r="E5" s="187">
        <v>5.3</v>
      </c>
      <c r="F5" s="187">
        <v>5.5</v>
      </c>
      <c r="G5" s="187">
        <v>5.5</v>
      </c>
      <c r="H5" s="187">
        <v>5.0999999999999996</v>
      </c>
      <c r="I5" s="187">
        <v>5.5</v>
      </c>
      <c r="J5" s="187">
        <v>5.4</v>
      </c>
      <c r="K5" s="187">
        <v>4.5999999999999996</v>
      </c>
      <c r="L5" s="187">
        <v>3.7</v>
      </c>
      <c r="M5" s="187">
        <v>2.2000000000000002</v>
      </c>
      <c r="N5" s="187">
        <v>-8.1999999999999993</v>
      </c>
      <c r="O5" s="187">
        <v>-1.5</v>
      </c>
      <c r="P5" s="187">
        <v>-2.5</v>
      </c>
      <c r="Q5" s="187">
        <v>-0.8</v>
      </c>
      <c r="R5" s="187">
        <v>11.2</v>
      </c>
      <c r="S5" s="187">
        <v>5.3</v>
      </c>
      <c r="T5" s="179"/>
      <c r="V5" s="179"/>
      <c r="W5" s="179"/>
      <c r="X5" s="179"/>
      <c r="Y5" s="208"/>
      <c r="Z5" s="208"/>
      <c r="AA5" s="208"/>
      <c r="AB5" s="208"/>
    </row>
    <row r="6" spans="1:28">
      <c r="A6" s="193" t="s">
        <v>118</v>
      </c>
      <c r="B6" s="196">
        <v>5.4</v>
      </c>
      <c r="C6" s="196">
        <v>3.4</v>
      </c>
      <c r="D6" s="196">
        <v>-3.1</v>
      </c>
      <c r="E6" s="188">
        <v>6.3</v>
      </c>
      <c r="F6" s="203">
        <v>4.5</v>
      </c>
      <c r="G6" s="203">
        <v>5.8</v>
      </c>
      <c r="H6" s="203">
        <v>4.9000000000000004</v>
      </c>
      <c r="I6" s="188">
        <v>3.7</v>
      </c>
      <c r="J6" s="188">
        <v>4.8</v>
      </c>
      <c r="K6" s="188">
        <v>3.8</v>
      </c>
      <c r="L6" s="188">
        <v>1.8</v>
      </c>
      <c r="M6" s="188">
        <v>1.2</v>
      </c>
      <c r="N6" s="188">
        <v>-8.6</v>
      </c>
      <c r="O6" s="188">
        <v>-2.6</v>
      </c>
      <c r="P6" s="188">
        <v>-2.7</v>
      </c>
      <c r="Q6" s="188">
        <v>0.3</v>
      </c>
      <c r="R6" s="188">
        <v>11.5</v>
      </c>
      <c r="S6" s="188">
        <v>8</v>
      </c>
      <c r="T6" s="179"/>
      <c r="V6" s="179"/>
      <c r="W6" s="179"/>
      <c r="X6" s="179"/>
      <c r="Y6" s="208"/>
      <c r="Z6" s="208"/>
      <c r="AA6" s="208"/>
      <c r="AB6" s="208"/>
    </row>
    <row r="7" spans="1:28">
      <c r="A7" s="193" t="s">
        <v>119</v>
      </c>
      <c r="B7" s="202">
        <v>3.3</v>
      </c>
      <c r="C7" s="196">
        <v>3.3</v>
      </c>
      <c r="D7" s="196">
        <v>-0.8</v>
      </c>
      <c r="E7" s="188">
        <v>3.5</v>
      </c>
      <c r="F7" s="203">
        <v>3.3</v>
      </c>
      <c r="G7" s="203">
        <v>3.3</v>
      </c>
      <c r="H7" s="188">
        <v>3</v>
      </c>
      <c r="I7" s="188">
        <v>3.8</v>
      </c>
      <c r="J7" s="188">
        <v>3.4</v>
      </c>
      <c r="K7" s="188">
        <v>3.7</v>
      </c>
      <c r="L7" s="188">
        <v>2.8</v>
      </c>
      <c r="M7" s="188">
        <v>1.3</v>
      </c>
      <c r="N7" s="188">
        <v>-5.3</v>
      </c>
      <c r="O7" s="188">
        <v>0.8</v>
      </c>
      <c r="P7" s="188">
        <v>0</v>
      </c>
      <c r="Q7" s="188">
        <v>0.3</v>
      </c>
      <c r="R7" s="188">
        <v>7.8</v>
      </c>
      <c r="S7" s="188">
        <v>2.8</v>
      </c>
      <c r="T7" s="179"/>
      <c r="V7" s="179"/>
      <c r="W7" s="179"/>
      <c r="X7" s="179"/>
      <c r="Y7" s="208"/>
      <c r="Z7" s="208"/>
      <c r="AA7" s="208"/>
      <c r="AB7" s="208"/>
    </row>
    <row r="8" spans="1:28" ht="33.75">
      <c r="A8" s="193" t="s">
        <v>120</v>
      </c>
      <c r="B8" s="202">
        <v>2.5</v>
      </c>
      <c r="C8" s="196">
        <v>2.2999999999999998</v>
      </c>
      <c r="D8" s="196">
        <v>-1.7</v>
      </c>
      <c r="E8" s="188">
        <v>2.8</v>
      </c>
      <c r="F8" s="203">
        <v>2.6</v>
      </c>
      <c r="G8" s="203">
        <v>2.4</v>
      </c>
      <c r="H8" s="188">
        <v>2.1</v>
      </c>
      <c r="I8" s="188">
        <v>2.2999999999999998</v>
      </c>
      <c r="J8" s="188">
        <v>2.4</v>
      </c>
      <c r="K8" s="188">
        <v>2.5</v>
      </c>
      <c r="L8" s="188">
        <v>1.9</v>
      </c>
      <c r="M8" s="188">
        <v>0.7</v>
      </c>
      <c r="N8" s="188">
        <v>-6</v>
      </c>
      <c r="O8" s="188">
        <v>0.2</v>
      </c>
      <c r="P8" s="188">
        <v>-1.6</v>
      </c>
      <c r="Q8" s="188">
        <v>0</v>
      </c>
      <c r="R8" s="188">
        <v>7.2</v>
      </c>
      <c r="S8" s="188">
        <v>2.7</v>
      </c>
      <c r="T8" s="179"/>
      <c r="V8" s="179"/>
      <c r="W8" s="179"/>
      <c r="X8" s="179"/>
      <c r="Y8" s="208"/>
      <c r="Z8" s="208"/>
      <c r="AA8" s="208"/>
      <c r="AB8" s="208"/>
    </row>
    <row r="9" spans="1:28">
      <c r="A9" s="193" t="s">
        <v>121</v>
      </c>
      <c r="B9" s="196">
        <v>0.6</v>
      </c>
      <c r="C9" s="196">
        <v>1.1000000000000001</v>
      </c>
      <c r="D9" s="196">
        <v>0.9</v>
      </c>
      <c r="E9" s="203">
        <v>0.5</v>
      </c>
      <c r="F9" s="203">
        <v>0.5</v>
      </c>
      <c r="G9" s="203">
        <v>0.7</v>
      </c>
      <c r="H9" s="188">
        <v>0.7</v>
      </c>
      <c r="I9" s="188">
        <v>1.5</v>
      </c>
      <c r="J9" s="188">
        <v>1</v>
      </c>
      <c r="K9" s="188">
        <v>1.2</v>
      </c>
      <c r="L9" s="188">
        <v>0.9</v>
      </c>
      <c r="M9" s="188">
        <v>0.6</v>
      </c>
      <c r="N9" s="188">
        <v>0.7</v>
      </c>
      <c r="O9" s="188">
        <v>0.6</v>
      </c>
      <c r="P9" s="188">
        <v>1.6</v>
      </c>
      <c r="Q9" s="188">
        <v>0.3</v>
      </c>
      <c r="R9" s="188">
        <v>0.6</v>
      </c>
      <c r="S9" s="188">
        <v>0.1</v>
      </c>
      <c r="T9" s="179"/>
      <c r="V9" s="179"/>
      <c r="W9" s="179"/>
      <c r="X9" s="179"/>
      <c r="Y9" s="179"/>
      <c r="Z9" s="208"/>
      <c r="AA9" s="208"/>
      <c r="AB9" s="208"/>
    </row>
    <row r="10" spans="1:28">
      <c r="A10" s="193" t="s">
        <v>122</v>
      </c>
      <c r="B10" s="196">
        <v>2.1</v>
      </c>
      <c r="C10" s="196">
        <v>0.1</v>
      </c>
      <c r="D10" s="196">
        <v>-2.2999999999999998</v>
      </c>
      <c r="E10" s="203">
        <v>2.8</v>
      </c>
      <c r="F10" s="203">
        <v>1.2</v>
      </c>
      <c r="G10" s="203">
        <v>2.5</v>
      </c>
      <c r="H10" s="203">
        <v>1.9</v>
      </c>
      <c r="I10" s="188">
        <v>-0.1</v>
      </c>
      <c r="J10" s="188">
        <v>1.4</v>
      </c>
      <c r="K10" s="188">
        <v>0.1</v>
      </c>
      <c r="L10" s="188">
        <v>-1</v>
      </c>
      <c r="M10" s="188">
        <v>-0.1</v>
      </c>
      <c r="N10" s="188">
        <v>-3.3</v>
      </c>
      <c r="O10" s="188">
        <v>-3.4</v>
      </c>
      <c r="P10" s="188">
        <v>-2.7</v>
      </c>
      <c r="Q10" s="188">
        <v>0</v>
      </c>
      <c r="R10" s="188">
        <v>3.7</v>
      </c>
      <c r="S10" s="188">
        <v>5.2</v>
      </c>
      <c r="T10" s="179"/>
      <c r="V10" s="179"/>
      <c r="W10" s="179"/>
      <c r="X10" s="179"/>
      <c r="Y10" s="208"/>
      <c r="Z10" s="208"/>
      <c r="AA10" s="208"/>
      <c r="AB10" s="208"/>
    </row>
    <row r="11" spans="1:28" ht="22.5">
      <c r="A11" s="193" t="s">
        <v>123</v>
      </c>
      <c r="B11" s="196">
        <v>1.7</v>
      </c>
      <c r="C11" s="196">
        <v>1.1000000000000001</v>
      </c>
      <c r="D11" s="196">
        <v>-1.6</v>
      </c>
      <c r="E11" s="203">
        <v>1.3</v>
      </c>
      <c r="F11" s="188">
        <v>1</v>
      </c>
      <c r="G11" s="203">
        <v>1.9</v>
      </c>
      <c r="H11" s="203">
        <v>2.2000000000000002</v>
      </c>
      <c r="I11" s="188">
        <v>1.3</v>
      </c>
      <c r="J11" s="188">
        <v>1.2</v>
      </c>
      <c r="K11" s="188">
        <v>0.6</v>
      </c>
      <c r="L11" s="188">
        <v>1.3</v>
      </c>
      <c r="M11" s="188">
        <v>0.3</v>
      </c>
      <c r="N11" s="188">
        <v>-1.4</v>
      </c>
      <c r="O11" s="188">
        <v>-1.3</v>
      </c>
      <c r="P11" s="188">
        <v>-3.8</v>
      </c>
      <c r="Q11" s="188">
        <v>0.2</v>
      </c>
      <c r="R11" s="188">
        <v>0.9</v>
      </c>
      <c r="S11" s="188">
        <v>1.5</v>
      </c>
      <c r="T11" s="179"/>
      <c r="V11" s="179"/>
      <c r="W11" s="179"/>
      <c r="X11" s="179"/>
      <c r="Y11" s="208"/>
      <c r="Z11" s="208"/>
      <c r="AA11" s="208"/>
      <c r="AB11" s="208"/>
    </row>
    <row r="12" spans="1:28" ht="22.5">
      <c r="A12" s="193" t="s">
        <v>124</v>
      </c>
      <c r="B12" s="196">
        <v>0.4</v>
      </c>
      <c r="C12" s="196">
        <v>-1</v>
      </c>
      <c r="D12" s="196">
        <v>-0.7</v>
      </c>
      <c r="E12" s="203">
        <v>1.5</v>
      </c>
      <c r="F12" s="188">
        <v>0.2</v>
      </c>
      <c r="G12" s="203">
        <v>0.6</v>
      </c>
      <c r="H12" s="203">
        <v>-0.3</v>
      </c>
      <c r="I12" s="188">
        <v>-1.4</v>
      </c>
      <c r="J12" s="188">
        <v>0.2</v>
      </c>
      <c r="K12" s="188">
        <v>-0.5</v>
      </c>
      <c r="L12" s="188">
        <v>-2.2999999999999998</v>
      </c>
      <c r="M12" s="188">
        <v>-0.4</v>
      </c>
      <c r="N12" s="188">
        <v>-1.8</v>
      </c>
      <c r="O12" s="188">
        <v>-2.1</v>
      </c>
      <c r="P12" s="188">
        <v>1.1000000000000001</v>
      </c>
      <c r="Q12" s="188">
        <v>-0.2</v>
      </c>
      <c r="R12" s="188">
        <v>2.8</v>
      </c>
      <c r="S12" s="188">
        <v>3.7</v>
      </c>
      <c r="T12" s="179"/>
      <c r="V12" s="179"/>
      <c r="W12" s="179"/>
      <c r="X12" s="179"/>
      <c r="Y12" s="208"/>
      <c r="Z12" s="208"/>
      <c r="AA12" s="208"/>
      <c r="AB12" s="208"/>
    </row>
    <row r="13" spans="1:28">
      <c r="A13" s="193" t="s">
        <v>125</v>
      </c>
      <c r="B13" s="196">
        <v>0</v>
      </c>
      <c r="C13" s="196">
        <v>1.3</v>
      </c>
      <c r="D13" s="196">
        <v>0.6</v>
      </c>
      <c r="E13" s="188">
        <v>-1</v>
      </c>
      <c r="F13" s="188">
        <v>1</v>
      </c>
      <c r="G13" s="188">
        <v>-0.3</v>
      </c>
      <c r="H13" s="188">
        <v>0.2</v>
      </c>
      <c r="I13" s="188">
        <v>1.8</v>
      </c>
      <c r="J13" s="188">
        <v>0.6</v>
      </c>
      <c r="K13" s="188">
        <v>0.8</v>
      </c>
      <c r="L13" s="188">
        <v>1.9</v>
      </c>
      <c r="M13" s="188">
        <v>1</v>
      </c>
      <c r="N13" s="188">
        <v>0.4</v>
      </c>
      <c r="O13" s="188">
        <v>1.1000000000000001</v>
      </c>
      <c r="P13" s="188">
        <v>0.2</v>
      </c>
      <c r="Q13" s="188">
        <v>-1.1000000000000001</v>
      </c>
      <c r="R13" s="188">
        <v>-0.3</v>
      </c>
      <c r="S13" s="188">
        <v>-2.7</v>
      </c>
      <c r="T13" s="208"/>
      <c r="V13" s="179"/>
      <c r="W13" s="179"/>
      <c r="X13" s="179"/>
      <c r="Y13" s="208"/>
      <c r="Z13" s="208"/>
      <c r="AA13" s="208"/>
      <c r="AB13" s="208"/>
    </row>
    <row r="14" spans="1:28">
      <c r="A14" s="194" t="s">
        <v>126</v>
      </c>
      <c r="B14" s="197">
        <v>4.7</v>
      </c>
      <c r="C14" s="197">
        <v>4</v>
      </c>
      <c r="D14" s="197">
        <v>-2.2000000000000002</v>
      </c>
      <c r="E14" s="189">
        <v>4.7</v>
      </c>
      <c r="F14" s="189">
        <v>4.7</v>
      </c>
      <c r="G14" s="189">
        <v>4.8</v>
      </c>
      <c r="H14" s="189">
        <v>4.4000000000000004</v>
      </c>
      <c r="I14" s="189">
        <v>4.7</v>
      </c>
      <c r="J14" s="189">
        <v>4.5999999999999996</v>
      </c>
      <c r="K14" s="189">
        <v>3.9</v>
      </c>
      <c r="L14" s="189">
        <v>3.1</v>
      </c>
      <c r="M14" s="189">
        <v>2</v>
      </c>
      <c r="N14" s="189">
        <v>-6.9</v>
      </c>
      <c r="O14" s="189">
        <v>-1.5</v>
      </c>
      <c r="P14" s="189">
        <v>-2.5</v>
      </c>
      <c r="Q14" s="189">
        <v>-1.1000000000000001</v>
      </c>
      <c r="R14" s="189">
        <v>9</v>
      </c>
      <c r="S14" s="189">
        <v>4.4000000000000004</v>
      </c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>
      <c r="A15" s="182"/>
      <c r="B15" s="181"/>
      <c r="C15" s="181"/>
      <c r="D15" s="181"/>
      <c r="E15" s="198"/>
      <c r="F15" s="198"/>
      <c r="G15" s="198"/>
      <c r="H15" s="198"/>
      <c r="I15" s="198"/>
      <c r="J15" s="198"/>
      <c r="K15" s="198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</row>
    <row r="16" spans="1:28">
      <c r="A16" s="184" t="s">
        <v>129</v>
      </c>
      <c r="B16" s="181"/>
      <c r="C16" s="181"/>
      <c r="D16" s="181"/>
      <c r="E16" s="198"/>
      <c r="F16" s="198"/>
      <c r="G16" s="198"/>
      <c r="H16" s="198"/>
      <c r="I16" s="198"/>
      <c r="J16" s="198"/>
      <c r="K16" s="198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</row>
    <row r="17" spans="1:11">
      <c r="A17" s="181"/>
      <c r="B17" s="180"/>
      <c r="C17" s="180"/>
      <c r="D17" s="180"/>
      <c r="E17" s="198"/>
      <c r="F17" s="198"/>
      <c r="G17" s="198"/>
      <c r="H17" s="198"/>
      <c r="I17" s="198"/>
      <c r="J17" s="198"/>
      <c r="K17" s="198"/>
    </row>
    <row r="18" spans="1:11">
      <c r="A18" s="177"/>
      <c r="B18" s="199"/>
      <c r="C18" s="199"/>
      <c r="D18" s="199"/>
      <c r="E18" s="198"/>
      <c r="F18" s="198"/>
      <c r="G18" s="198"/>
      <c r="H18" s="198"/>
      <c r="I18" s="198"/>
      <c r="J18" s="198"/>
      <c r="K18" s="198"/>
    </row>
    <row r="20" spans="1:11">
      <c r="A20" s="177"/>
      <c r="B20" s="178"/>
      <c r="C20" s="178"/>
      <c r="D20" s="178"/>
      <c r="E20" s="177"/>
      <c r="F20" s="177"/>
      <c r="G20" s="177"/>
      <c r="H20" s="177"/>
      <c r="I20" s="177"/>
      <c r="J20" s="177"/>
      <c r="K20" s="177"/>
    </row>
    <row r="21" spans="1:11">
      <c r="A21" s="183"/>
      <c r="B21" s="177"/>
      <c r="C21" s="177"/>
      <c r="D21" s="177"/>
      <c r="E21" s="177"/>
      <c r="F21" s="177"/>
      <c r="G21" s="177"/>
      <c r="H21" s="177"/>
      <c r="I21" s="177"/>
      <c r="J21" s="177"/>
      <c r="K21" s="177"/>
    </row>
  </sheetData>
  <mergeCells count="5">
    <mergeCell ref="M3:P3"/>
    <mergeCell ref="A3:A4"/>
    <mergeCell ref="E3:H3"/>
    <mergeCell ref="I3:L3"/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66C7-BBA5-40F1-961A-85140213CDB1}">
  <dimension ref="A1:DQ38"/>
  <sheetViews>
    <sheetView showGridLines="0" workbookViewId="0">
      <selection activeCell="B28" sqref="B28"/>
    </sheetView>
  </sheetViews>
  <sheetFormatPr defaultRowHeight="15"/>
  <cols>
    <col min="2" max="2" width="102.28515625" customWidth="1"/>
  </cols>
  <sheetData>
    <row r="1" spans="1:121">
      <c r="A1" s="217" t="s">
        <v>139</v>
      </c>
      <c r="B1" s="224"/>
      <c r="C1" s="225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6"/>
      <c r="BD1" s="226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16"/>
      <c r="CU1" s="216"/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6"/>
      <c r="DI1" s="216"/>
      <c r="DJ1" s="216"/>
      <c r="DK1" s="216"/>
      <c r="DL1" s="216"/>
      <c r="DM1" s="216"/>
      <c r="DN1" s="216"/>
      <c r="DO1" s="216"/>
      <c r="DP1" s="216"/>
      <c r="DQ1" s="216"/>
    </row>
    <row r="2" spans="1:121">
      <c r="A2" s="218" t="s">
        <v>140</v>
      </c>
      <c r="B2" s="224"/>
      <c r="C2" s="225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4"/>
      <c r="BX2" s="224"/>
      <c r="BY2" s="224"/>
      <c r="BZ2" s="224"/>
      <c r="CA2" s="224"/>
      <c r="CB2" s="224"/>
      <c r="CC2" s="224"/>
      <c r="CD2" s="224"/>
      <c r="CE2" s="224"/>
      <c r="CF2" s="224"/>
      <c r="CG2" s="224"/>
      <c r="CH2" s="224"/>
      <c r="CI2" s="224"/>
      <c r="CJ2" s="224"/>
      <c r="CK2" s="224"/>
      <c r="CL2" s="224"/>
      <c r="CM2" s="224"/>
      <c r="CN2" s="224"/>
      <c r="CO2" s="224"/>
      <c r="CP2" s="224"/>
      <c r="CQ2" s="224"/>
      <c r="CR2" s="224"/>
      <c r="CS2" s="224"/>
      <c r="CT2" s="216"/>
      <c r="CU2" s="216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6"/>
      <c r="DI2" s="216"/>
      <c r="DJ2" s="216"/>
      <c r="DK2" s="216"/>
      <c r="DL2" s="216"/>
      <c r="DM2" s="216"/>
      <c r="DN2" s="216"/>
      <c r="DO2" s="216"/>
      <c r="DP2" s="216"/>
      <c r="DQ2" s="216"/>
    </row>
    <row r="3" spans="1:121">
      <c r="A3" s="227" t="s">
        <v>141</v>
      </c>
      <c r="B3" s="228"/>
      <c r="C3" s="225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</row>
    <row r="4" spans="1:121">
      <c r="A4" s="229" t="s">
        <v>142</v>
      </c>
      <c r="B4" s="228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16"/>
      <c r="CU4" s="216"/>
      <c r="CV4" s="216"/>
      <c r="CW4" s="216"/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16"/>
      <c r="DJ4" s="216"/>
      <c r="DK4" s="216"/>
      <c r="DL4" s="216"/>
      <c r="DM4" s="216"/>
      <c r="DN4" s="216"/>
      <c r="DO4" s="216"/>
      <c r="DP4" s="216"/>
      <c r="DQ4" s="216"/>
    </row>
    <row r="5" spans="1:121">
      <c r="A5" s="222"/>
      <c r="B5" s="222"/>
      <c r="C5" s="219" t="s">
        <v>143</v>
      </c>
      <c r="D5" s="219" t="s">
        <v>144</v>
      </c>
      <c r="E5" s="219" t="s">
        <v>145</v>
      </c>
      <c r="F5" s="219" t="s">
        <v>146</v>
      </c>
      <c r="G5" s="219" t="s">
        <v>147</v>
      </c>
      <c r="H5" s="219" t="s">
        <v>148</v>
      </c>
      <c r="I5" s="219" t="s">
        <v>149</v>
      </c>
      <c r="J5" s="219" t="s">
        <v>150</v>
      </c>
      <c r="K5" s="219" t="s">
        <v>151</v>
      </c>
      <c r="L5" s="219" t="s">
        <v>152</v>
      </c>
      <c r="M5" s="219" t="s">
        <v>153</v>
      </c>
      <c r="N5" s="219" t="s">
        <v>154</v>
      </c>
      <c r="O5" s="219" t="s">
        <v>155</v>
      </c>
      <c r="P5" s="219" t="s">
        <v>156</v>
      </c>
      <c r="Q5" s="219" t="s">
        <v>157</v>
      </c>
      <c r="R5" s="219" t="s">
        <v>158</v>
      </c>
      <c r="S5" s="220" t="s">
        <v>159</v>
      </c>
      <c r="T5" s="220" t="s">
        <v>160</v>
      </c>
      <c r="U5" s="220" t="s">
        <v>161</v>
      </c>
      <c r="V5" s="220" t="s">
        <v>162</v>
      </c>
      <c r="W5" s="220" t="s">
        <v>163</v>
      </c>
      <c r="X5" s="220" t="s">
        <v>164</v>
      </c>
      <c r="Y5" s="220" t="s">
        <v>165</v>
      </c>
      <c r="Z5" s="220" t="s">
        <v>166</v>
      </c>
      <c r="AA5" s="220" t="s">
        <v>167</v>
      </c>
      <c r="AB5" s="220" t="s">
        <v>168</v>
      </c>
      <c r="AC5" s="220" t="s">
        <v>169</v>
      </c>
      <c r="AD5" s="220" t="s">
        <v>170</v>
      </c>
      <c r="AE5" s="220" t="s">
        <v>171</v>
      </c>
      <c r="AF5" s="221" t="s">
        <v>172</v>
      </c>
      <c r="AG5" s="221" t="s">
        <v>173</v>
      </c>
      <c r="AH5" s="221" t="s">
        <v>174</v>
      </c>
      <c r="AI5" s="221" t="s">
        <v>175</v>
      </c>
      <c r="AJ5" s="221" t="s">
        <v>176</v>
      </c>
      <c r="AK5" s="221" t="s">
        <v>177</v>
      </c>
      <c r="AL5" s="221" t="s">
        <v>178</v>
      </c>
      <c r="AM5" s="221" t="s">
        <v>179</v>
      </c>
      <c r="AN5" s="221" t="s">
        <v>180</v>
      </c>
      <c r="AO5" s="221" t="s">
        <v>181</v>
      </c>
      <c r="AP5" s="221" t="s">
        <v>182</v>
      </c>
      <c r="AQ5" s="221" t="s">
        <v>183</v>
      </c>
      <c r="AR5" s="221" t="s">
        <v>184</v>
      </c>
      <c r="AS5" s="221" t="s">
        <v>185</v>
      </c>
      <c r="AT5" s="221" t="s">
        <v>186</v>
      </c>
      <c r="AU5" s="221" t="s">
        <v>187</v>
      </c>
      <c r="AV5" s="221" t="s">
        <v>188</v>
      </c>
      <c r="AW5" s="221" t="s">
        <v>189</v>
      </c>
      <c r="AX5" s="221" t="s">
        <v>190</v>
      </c>
      <c r="AY5" s="221" t="s">
        <v>191</v>
      </c>
      <c r="AZ5" s="221" t="s">
        <v>192</v>
      </c>
      <c r="BA5" s="221" t="s">
        <v>193</v>
      </c>
      <c r="BB5" s="221" t="s">
        <v>194</v>
      </c>
      <c r="BC5" s="221" t="s">
        <v>195</v>
      </c>
      <c r="BD5" s="221" t="s">
        <v>196</v>
      </c>
      <c r="BE5" s="221" t="s">
        <v>197</v>
      </c>
      <c r="BF5" s="221" t="s">
        <v>198</v>
      </c>
      <c r="BG5" s="221" t="s">
        <v>199</v>
      </c>
      <c r="BH5" s="221" t="s">
        <v>200</v>
      </c>
      <c r="BI5" s="221" t="s">
        <v>201</v>
      </c>
      <c r="BJ5" s="221" t="s">
        <v>202</v>
      </c>
      <c r="BK5" s="221" t="s">
        <v>203</v>
      </c>
      <c r="BL5" s="221" t="s">
        <v>204</v>
      </c>
      <c r="BM5" s="221" t="s">
        <v>205</v>
      </c>
      <c r="BN5" s="221" t="s">
        <v>206</v>
      </c>
      <c r="BO5" s="221" t="s">
        <v>207</v>
      </c>
      <c r="BP5" s="221" t="s">
        <v>208</v>
      </c>
      <c r="BQ5" s="221" t="s">
        <v>209</v>
      </c>
      <c r="BR5" s="221" t="s">
        <v>210</v>
      </c>
      <c r="BS5" s="221" t="s">
        <v>211</v>
      </c>
      <c r="BT5" s="221" t="s">
        <v>212</v>
      </c>
      <c r="BU5" s="221" t="s">
        <v>213</v>
      </c>
      <c r="BV5" s="221" t="s">
        <v>214</v>
      </c>
      <c r="BW5" s="221" t="s">
        <v>215</v>
      </c>
      <c r="BX5" s="221" t="s">
        <v>216</v>
      </c>
      <c r="BY5" s="221" t="s">
        <v>217</v>
      </c>
      <c r="BZ5" s="221" t="s">
        <v>218</v>
      </c>
      <c r="CA5" s="221" t="s">
        <v>219</v>
      </c>
      <c r="CB5" s="221" t="s">
        <v>220</v>
      </c>
      <c r="CC5" s="221" t="s">
        <v>221</v>
      </c>
      <c r="CD5" s="221" t="s">
        <v>222</v>
      </c>
      <c r="CE5" s="221" t="s">
        <v>223</v>
      </c>
      <c r="CF5" s="221" t="s">
        <v>224</v>
      </c>
      <c r="CG5" s="221" t="s">
        <v>225</v>
      </c>
      <c r="CH5" s="221" t="s">
        <v>226</v>
      </c>
      <c r="CI5" s="221" t="s">
        <v>227</v>
      </c>
      <c r="CJ5" s="221" t="s">
        <v>228</v>
      </c>
      <c r="CK5" s="221" t="s">
        <v>229</v>
      </c>
      <c r="CL5" s="221" t="s">
        <v>230</v>
      </c>
      <c r="CM5" s="221" t="s">
        <v>231</v>
      </c>
      <c r="CN5" s="221" t="s">
        <v>232</v>
      </c>
      <c r="CO5" s="221" t="s">
        <v>233</v>
      </c>
      <c r="CP5" s="221" t="s">
        <v>234</v>
      </c>
      <c r="CQ5" s="221" t="s">
        <v>235</v>
      </c>
      <c r="CR5" s="221" t="s">
        <v>236</v>
      </c>
      <c r="CS5" s="221" t="s">
        <v>237</v>
      </c>
      <c r="CT5" s="221" t="s">
        <v>238</v>
      </c>
      <c r="CU5" s="221" t="s">
        <v>239</v>
      </c>
      <c r="CV5" s="221" t="s">
        <v>240</v>
      </c>
      <c r="CW5" s="221" t="s">
        <v>241</v>
      </c>
      <c r="CX5" s="221" t="s">
        <v>242</v>
      </c>
      <c r="CY5" s="221" t="s">
        <v>243</v>
      </c>
      <c r="CZ5" s="221" t="s">
        <v>244</v>
      </c>
      <c r="DA5" s="221" t="s">
        <v>245</v>
      </c>
      <c r="DB5" s="221" t="s">
        <v>246</v>
      </c>
      <c r="DC5" s="221" t="s">
        <v>247</v>
      </c>
      <c r="DD5" s="221" t="s">
        <v>248</v>
      </c>
      <c r="DE5" s="221" t="s">
        <v>249</v>
      </c>
      <c r="DF5" s="221" t="s">
        <v>250</v>
      </c>
      <c r="DG5" s="221" t="s">
        <v>251</v>
      </c>
      <c r="DH5" s="223" t="s">
        <v>252</v>
      </c>
      <c r="DI5" s="223" t="s">
        <v>253</v>
      </c>
      <c r="DJ5" s="223" t="s">
        <v>254</v>
      </c>
      <c r="DK5" s="223" t="s">
        <v>255</v>
      </c>
      <c r="DL5" s="223" t="s">
        <v>256</v>
      </c>
      <c r="DM5" s="223" t="s">
        <v>257</v>
      </c>
      <c r="DN5" s="223" t="s">
        <v>258</v>
      </c>
      <c r="DO5" s="223" t="s">
        <v>259</v>
      </c>
      <c r="DP5" s="223" t="s">
        <v>260</v>
      </c>
      <c r="DQ5" s="223" t="s">
        <v>261</v>
      </c>
    </row>
    <row r="6" spans="1:121">
      <c r="A6" s="230"/>
      <c r="B6" s="231" t="s">
        <v>262</v>
      </c>
      <c r="C6" s="226">
        <v>77.8</v>
      </c>
      <c r="D6" s="226">
        <v>76.599999999999994</v>
      </c>
      <c r="E6" s="226">
        <v>74</v>
      </c>
      <c r="F6" s="226">
        <v>75.2</v>
      </c>
      <c r="G6" s="226">
        <v>80</v>
      </c>
      <c r="H6" s="226">
        <v>80.599999999999994</v>
      </c>
      <c r="I6" s="226">
        <v>80.7</v>
      </c>
      <c r="J6" s="226">
        <v>81.599999999999994</v>
      </c>
      <c r="K6" s="226">
        <v>76.099999999999994</v>
      </c>
      <c r="L6" s="226">
        <v>74.900000000000006</v>
      </c>
      <c r="M6" s="226">
        <v>73.7</v>
      </c>
      <c r="N6" s="226">
        <v>72.2</v>
      </c>
      <c r="O6" s="226">
        <v>72.5</v>
      </c>
      <c r="P6" s="226">
        <v>72.900000000000006</v>
      </c>
      <c r="Q6" s="226">
        <v>70.099999999999994</v>
      </c>
      <c r="R6" s="226">
        <v>65.7</v>
      </c>
      <c r="S6" s="226">
        <v>61.7</v>
      </c>
      <c r="T6" s="226">
        <v>53.9</v>
      </c>
      <c r="U6" s="226">
        <v>54.5</v>
      </c>
      <c r="V6" s="226">
        <v>54.2</v>
      </c>
      <c r="W6" s="226">
        <v>56.4</v>
      </c>
      <c r="X6" s="226">
        <v>60.3</v>
      </c>
      <c r="Y6" s="226">
        <v>59.8</v>
      </c>
      <c r="Z6" s="226">
        <v>54.1</v>
      </c>
      <c r="AA6" s="226">
        <v>55.4</v>
      </c>
      <c r="AB6" s="226">
        <v>55.6</v>
      </c>
      <c r="AC6" s="226">
        <v>48.7</v>
      </c>
      <c r="AD6" s="226">
        <v>45.2</v>
      </c>
      <c r="AE6" s="226">
        <v>43.1</v>
      </c>
      <c r="AF6" s="226">
        <v>44.6</v>
      </c>
      <c r="AG6" s="226">
        <v>41.1</v>
      </c>
      <c r="AH6" s="226">
        <v>41.5</v>
      </c>
      <c r="AI6" s="226">
        <v>40.299999999999997</v>
      </c>
      <c r="AJ6" s="226">
        <v>41.1</v>
      </c>
      <c r="AK6" s="226">
        <v>40.6</v>
      </c>
      <c r="AL6" s="226">
        <v>48</v>
      </c>
      <c r="AM6" s="226">
        <v>60</v>
      </c>
      <c r="AN6" s="226">
        <v>63.4</v>
      </c>
      <c r="AO6" s="226">
        <v>63.1</v>
      </c>
      <c r="AP6" s="226">
        <v>61</v>
      </c>
      <c r="AQ6" s="226">
        <v>60.1</v>
      </c>
      <c r="AR6" s="226">
        <v>58.2</v>
      </c>
      <c r="AS6" s="226">
        <v>57.6</v>
      </c>
      <c r="AT6" s="226">
        <v>56.6</v>
      </c>
      <c r="AU6" s="226">
        <v>56.2</v>
      </c>
      <c r="AV6" s="226">
        <v>52.8</v>
      </c>
      <c r="AW6" s="226">
        <v>55.7</v>
      </c>
      <c r="AX6" s="226">
        <v>52.8</v>
      </c>
      <c r="AY6" s="226">
        <v>55.4</v>
      </c>
      <c r="AZ6" s="226">
        <v>54.5</v>
      </c>
      <c r="BA6" s="226">
        <v>56.9</v>
      </c>
      <c r="BB6" s="226">
        <v>58.6</v>
      </c>
      <c r="BC6" s="226">
        <v>59.2</v>
      </c>
      <c r="BD6" s="226">
        <v>58.9</v>
      </c>
      <c r="BE6" s="226">
        <v>55.1</v>
      </c>
      <c r="BF6" s="226">
        <v>51.4</v>
      </c>
      <c r="BG6" s="226">
        <v>55.6</v>
      </c>
      <c r="BH6" s="226">
        <v>52.6</v>
      </c>
      <c r="BI6" s="226">
        <v>50.9</v>
      </c>
      <c r="BJ6" s="226">
        <v>50.8</v>
      </c>
      <c r="BK6" s="226">
        <v>50</v>
      </c>
      <c r="BL6" s="226">
        <v>45.9</v>
      </c>
      <c r="BM6" s="226">
        <v>48.9</v>
      </c>
      <c r="BN6" s="226">
        <v>47</v>
      </c>
      <c r="BO6" s="226">
        <v>49.4</v>
      </c>
      <c r="BP6" s="226">
        <v>48</v>
      </c>
      <c r="BQ6" s="226">
        <v>45.8</v>
      </c>
      <c r="BR6" s="226">
        <v>47</v>
      </c>
      <c r="BS6" s="226">
        <v>47.7</v>
      </c>
      <c r="BT6" s="226">
        <v>44.2</v>
      </c>
      <c r="BU6" s="226">
        <v>40.9</v>
      </c>
      <c r="BV6" s="226">
        <v>38.700000000000003</v>
      </c>
      <c r="BW6" s="232">
        <v>27.5</v>
      </c>
      <c r="BX6" s="226">
        <v>28.7</v>
      </c>
      <c r="BY6" s="226">
        <v>28.5</v>
      </c>
      <c r="BZ6" s="226">
        <v>27.7</v>
      </c>
      <c r="CA6" s="226">
        <v>29.2</v>
      </c>
      <c r="CB6" s="226">
        <v>27.3</v>
      </c>
      <c r="CC6" s="226">
        <v>25.3</v>
      </c>
      <c r="CD6" s="226">
        <v>23.7</v>
      </c>
      <c r="CE6" s="226">
        <v>24.6</v>
      </c>
      <c r="CF6" s="226">
        <v>27.4</v>
      </c>
      <c r="CG6" s="226">
        <v>25</v>
      </c>
      <c r="CH6" s="226">
        <v>26</v>
      </c>
      <c r="CI6" s="226">
        <v>30.3</v>
      </c>
      <c r="CJ6" s="226">
        <v>30.3</v>
      </c>
      <c r="CK6" s="226">
        <v>31.2</v>
      </c>
      <c r="CL6" s="226">
        <v>30.3</v>
      </c>
      <c r="CM6" s="226">
        <v>27.9</v>
      </c>
      <c r="CN6" s="226">
        <v>29.3</v>
      </c>
      <c r="CO6" s="226">
        <v>30.1</v>
      </c>
      <c r="CP6" s="226">
        <v>28.8</v>
      </c>
      <c r="CQ6" s="226">
        <v>31.4</v>
      </c>
      <c r="CR6" s="226">
        <v>30.6</v>
      </c>
      <c r="CS6" s="226">
        <v>31.2</v>
      </c>
      <c r="CT6" s="233">
        <v>29.5</v>
      </c>
      <c r="CU6" s="234">
        <v>33.9</v>
      </c>
      <c r="CV6" s="234">
        <v>34.4</v>
      </c>
      <c r="CW6" s="234">
        <v>34.200000000000003</v>
      </c>
      <c r="CX6" s="234">
        <v>44.9</v>
      </c>
      <c r="CY6" s="234">
        <v>52.4</v>
      </c>
      <c r="CZ6" s="234">
        <v>51.5</v>
      </c>
      <c r="DA6" s="234">
        <v>49.3</v>
      </c>
      <c r="DB6" s="234">
        <v>41</v>
      </c>
      <c r="DC6" s="234">
        <v>41.6</v>
      </c>
      <c r="DD6" s="234">
        <v>39.4</v>
      </c>
      <c r="DE6" s="234">
        <v>39.6</v>
      </c>
      <c r="DF6" s="234">
        <v>41.9</v>
      </c>
      <c r="DG6" s="234">
        <v>41.2</v>
      </c>
      <c r="DH6" s="234">
        <v>38.200000000000003</v>
      </c>
      <c r="DI6" s="234">
        <v>35.799999999999997</v>
      </c>
      <c r="DJ6" s="234">
        <v>33.799999999999997</v>
      </c>
      <c r="DK6" s="234">
        <v>34.700000000000003</v>
      </c>
      <c r="DL6" s="234">
        <v>31.6</v>
      </c>
      <c r="DM6" s="234">
        <v>30.6</v>
      </c>
      <c r="DN6" s="234">
        <v>30.3</v>
      </c>
      <c r="DO6" s="234">
        <v>31.6</v>
      </c>
      <c r="DP6" s="234">
        <v>28.7</v>
      </c>
      <c r="DQ6" s="234">
        <v>29</v>
      </c>
    </row>
    <row r="7" spans="1:121">
      <c r="A7" s="230"/>
      <c r="B7" s="235" t="s">
        <v>263</v>
      </c>
      <c r="C7" s="226">
        <v>78.5</v>
      </c>
      <c r="D7" s="226">
        <v>75.8</v>
      </c>
      <c r="E7" s="226">
        <v>79.099999999999994</v>
      </c>
      <c r="F7" s="226">
        <v>80</v>
      </c>
      <c r="G7" s="226">
        <v>78.400000000000006</v>
      </c>
      <c r="H7" s="226">
        <v>81.099999999999994</v>
      </c>
      <c r="I7" s="226">
        <v>81.5</v>
      </c>
      <c r="J7" s="226">
        <v>82.4</v>
      </c>
      <c r="K7" s="226">
        <v>78.400000000000006</v>
      </c>
      <c r="L7" s="226">
        <v>77</v>
      </c>
      <c r="M7" s="226">
        <v>78.2</v>
      </c>
      <c r="N7" s="226">
        <v>77.900000000000006</v>
      </c>
      <c r="O7" s="226">
        <v>76.8</v>
      </c>
      <c r="P7" s="226">
        <v>77.3</v>
      </c>
      <c r="Q7" s="226">
        <v>73.900000000000006</v>
      </c>
      <c r="R7" s="226">
        <v>70.099999999999994</v>
      </c>
      <c r="S7" s="226">
        <v>71.599999999999994</v>
      </c>
      <c r="T7" s="226">
        <v>63.5</v>
      </c>
      <c r="U7" s="226">
        <v>66.2</v>
      </c>
      <c r="V7" s="226">
        <v>64.2</v>
      </c>
      <c r="W7" s="226">
        <v>65.400000000000006</v>
      </c>
      <c r="X7" s="226">
        <v>61.1</v>
      </c>
      <c r="Y7" s="226">
        <v>64.8</v>
      </c>
      <c r="Z7" s="226">
        <v>58.4</v>
      </c>
      <c r="AA7" s="226">
        <v>62.6</v>
      </c>
      <c r="AB7" s="226">
        <v>59.4</v>
      </c>
      <c r="AC7" s="226">
        <v>53</v>
      </c>
      <c r="AD7" s="226">
        <v>47.5</v>
      </c>
      <c r="AE7" s="226">
        <v>46.4</v>
      </c>
      <c r="AF7" s="226">
        <v>46.1</v>
      </c>
      <c r="AG7" s="226">
        <v>41.5</v>
      </c>
      <c r="AH7" s="226">
        <v>40.6</v>
      </c>
      <c r="AI7" s="226">
        <v>43.6</v>
      </c>
      <c r="AJ7" s="226">
        <v>47.4</v>
      </c>
      <c r="AK7" s="226">
        <v>45.7</v>
      </c>
      <c r="AL7" s="226">
        <v>52.1</v>
      </c>
      <c r="AM7" s="226">
        <v>64.599999999999994</v>
      </c>
      <c r="AN7" s="226">
        <v>64.2</v>
      </c>
      <c r="AO7" s="226">
        <v>65</v>
      </c>
      <c r="AP7" s="226">
        <v>64.3</v>
      </c>
      <c r="AQ7" s="226">
        <v>64.8</v>
      </c>
      <c r="AR7" s="226">
        <v>66.400000000000006</v>
      </c>
      <c r="AS7" s="226">
        <v>63.2</v>
      </c>
      <c r="AT7" s="226">
        <v>60.7</v>
      </c>
      <c r="AU7" s="226">
        <v>60.5</v>
      </c>
      <c r="AV7" s="226">
        <v>58.8</v>
      </c>
      <c r="AW7" s="226">
        <v>58.4</v>
      </c>
      <c r="AX7" s="226">
        <v>55.8</v>
      </c>
      <c r="AY7" s="226">
        <v>60.2</v>
      </c>
      <c r="AZ7" s="226">
        <v>59.3</v>
      </c>
      <c r="BA7" s="226">
        <v>59.5</v>
      </c>
      <c r="BB7" s="226">
        <v>60.8</v>
      </c>
      <c r="BC7" s="226">
        <v>59.7</v>
      </c>
      <c r="BD7" s="226">
        <v>60.7</v>
      </c>
      <c r="BE7" s="226">
        <v>56.5</v>
      </c>
      <c r="BF7" s="226">
        <v>53</v>
      </c>
      <c r="BG7" s="226">
        <v>58.2</v>
      </c>
      <c r="BH7" s="226">
        <v>55.1</v>
      </c>
      <c r="BI7" s="226">
        <v>51.9</v>
      </c>
      <c r="BJ7" s="226">
        <v>51.8</v>
      </c>
      <c r="BK7" s="226">
        <v>52.9</v>
      </c>
      <c r="BL7" s="226">
        <v>49</v>
      </c>
      <c r="BM7" s="226">
        <v>50.2</v>
      </c>
      <c r="BN7" s="226">
        <v>46.9</v>
      </c>
      <c r="BO7" s="226">
        <v>48.9</v>
      </c>
      <c r="BP7" s="226">
        <v>47</v>
      </c>
      <c r="BQ7" s="226">
        <v>43.2</v>
      </c>
      <c r="BR7" s="226">
        <v>43.9</v>
      </c>
      <c r="BS7" s="226">
        <v>47</v>
      </c>
      <c r="BT7" s="226">
        <v>45.1</v>
      </c>
      <c r="BU7" s="226">
        <v>39.9</v>
      </c>
      <c r="BV7" s="226">
        <v>38.200000000000003</v>
      </c>
      <c r="BW7" s="232">
        <v>29.8</v>
      </c>
      <c r="BX7" s="226">
        <v>30.1</v>
      </c>
      <c r="BY7" s="226">
        <v>31.4</v>
      </c>
      <c r="BZ7" s="226">
        <v>29.8</v>
      </c>
      <c r="CA7" s="226">
        <v>29.4</v>
      </c>
      <c r="CB7" s="226">
        <v>28.9</v>
      </c>
      <c r="CC7" s="226">
        <v>24.4</v>
      </c>
      <c r="CD7" s="226">
        <v>25.4</v>
      </c>
      <c r="CE7" s="226">
        <v>24.3</v>
      </c>
      <c r="CF7" s="226">
        <v>27.4</v>
      </c>
      <c r="CG7" s="226">
        <v>25.4</v>
      </c>
      <c r="CH7" s="226">
        <v>25.7</v>
      </c>
      <c r="CI7" s="226">
        <v>30.2</v>
      </c>
      <c r="CJ7" s="226">
        <v>29.6</v>
      </c>
      <c r="CK7" s="226">
        <v>29.6</v>
      </c>
      <c r="CL7" s="226">
        <v>29.2</v>
      </c>
      <c r="CM7" s="226">
        <v>26.8</v>
      </c>
      <c r="CN7" s="226">
        <v>27.7</v>
      </c>
      <c r="CO7" s="226">
        <v>30.4</v>
      </c>
      <c r="CP7" s="226">
        <v>29.4</v>
      </c>
      <c r="CQ7" s="226">
        <v>29.7</v>
      </c>
      <c r="CR7" s="226">
        <v>29.9</v>
      </c>
      <c r="CS7" s="226">
        <v>29.8</v>
      </c>
      <c r="CT7" s="233">
        <v>27.8</v>
      </c>
      <c r="CU7" s="234">
        <v>32.299999999999997</v>
      </c>
      <c r="CV7" s="234">
        <v>32.4</v>
      </c>
      <c r="CW7" s="234">
        <v>34.700000000000003</v>
      </c>
      <c r="CX7" s="234">
        <v>48.8</v>
      </c>
      <c r="CY7" s="234">
        <v>52.3</v>
      </c>
      <c r="CZ7" s="234">
        <v>49.7</v>
      </c>
      <c r="DA7" s="234">
        <v>50.8</v>
      </c>
      <c r="DB7" s="234">
        <v>43.6</v>
      </c>
      <c r="DC7" s="234">
        <v>42</v>
      </c>
      <c r="DD7" s="234">
        <v>40.9</v>
      </c>
      <c r="DE7" s="234">
        <v>40.5</v>
      </c>
      <c r="DF7" s="234">
        <v>41.4</v>
      </c>
      <c r="DG7" s="234">
        <v>41.8</v>
      </c>
      <c r="DH7" s="234">
        <v>41.3</v>
      </c>
      <c r="DI7" s="234">
        <v>39.4</v>
      </c>
      <c r="DJ7" s="234">
        <v>38.5</v>
      </c>
      <c r="DK7" s="234">
        <v>38</v>
      </c>
      <c r="DL7" s="234">
        <v>34.799999999999997</v>
      </c>
      <c r="DM7" s="234">
        <v>33.9</v>
      </c>
      <c r="DN7" s="234">
        <v>33.700000000000003</v>
      </c>
      <c r="DO7" s="234">
        <v>32</v>
      </c>
      <c r="DP7" s="234">
        <v>32.700000000000003</v>
      </c>
      <c r="DQ7" s="234">
        <v>30.7</v>
      </c>
    </row>
    <row r="8" spans="1:121">
      <c r="A8" s="230"/>
      <c r="B8" s="235" t="s">
        <v>264</v>
      </c>
      <c r="C8" s="226">
        <v>74.2</v>
      </c>
      <c r="D8" s="226">
        <v>73.5</v>
      </c>
      <c r="E8" s="226">
        <v>75.3</v>
      </c>
      <c r="F8" s="226">
        <v>74.3</v>
      </c>
      <c r="G8" s="226">
        <v>82.3</v>
      </c>
      <c r="H8" s="226">
        <v>78.099999999999994</v>
      </c>
      <c r="I8" s="226">
        <v>81.099999999999994</v>
      </c>
      <c r="J8" s="226">
        <v>82.5</v>
      </c>
      <c r="K8" s="226">
        <v>75.8</v>
      </c>
      <c r="L8" s="226">
        <v>77.7</v>
      </c>
      <c r="M8" s="226">
        <v>76.2</v>
      </c>
      <c r="N8" s="226">
        <v>78.8</v>
      </c>
      <c r="O8" s="226">
        <v>79.7</v>
      </c>
      <c r="P8" s="226">
        <v>79.900000000000006</v>
      </c>
      <c r="Q8" s="226">
        <v>72.2</v>
      </c>
      <c r="R8" s="226">
        <v>67.599999999999994</v>
      </c>
      <c r="S8" s="226">
        <v>69.3</v>
      </c>
      <c r="T8" s="226">
        <v>57.8</v>
      </c>
      <c r="U8" s="226">
        <v>61.2</v>
      </c>
      <c r="V8" s="226">
        <v>62.6</v>
      </c>
      <c r="W8" s="226">
        <v>61</v>
      </c>
      <c r="X8" s="226">
        <v>69.599999999999994</v>
      </c>
      <c r="Y8" s="226">
        <v>66.5</v>
      </c>
      <c r="Z8" s="226">
        <v>64.8</v>
      </c>
      <c r="AA8" s="226">
        <v>62.8</v>
      </c>
      <c r="AB8" s="226">
        <v>62.4</v>
      </c>
      <c r="AC8" s="226">
        <v>54.6</v>
      </c>
      <c r="AD8" s="226">
        <v>52.2</v>
      </c>
      <c r="AE8" s="226">
        <v>54.6</v>
      </c>
      <c r="AF8" s="226">
        <v>52.6</v>
      </c>
      <c r="AG8" s="226">
        <v>47.3</v>
      </c>
      <c r="AH8" s="226">
        <v>51</v>
      </c>
      <c r="AI8" s="226">
        <v>47.9</v>
      </c>
      <c r="AJ8" s="226">
        <v>49</v>
      </c>
      <c r="AK8" s="226">
        <v>50</v>
      </c>
      <c r="AL8" s="226">
        <v>55.4</v>
      </c>
      <c r="AM8" s="226">
        <v>65.8</v>
      </c>
      <c r="AN8" s="226">
        <v>71.400000000000006</v>
      </c>
      <c r="AO8" s="226">
        <v>71.5</v>
      </c>
      <c r="AP8" s="226">
        <v>68.599999999999994</v>
      </c>
      <c r="AQ8" s="226">
        <v>67.400000000000006</v>
      </c>
      <c r="AR8" s="226">
        <v>64.599999999999994</v>
      </c>
      <c r="AS8" s="226">
        <v>62.1</v>
      </c>
      <c r="AT8" s="226">
        <v>58.1</v>
      </c>
      <c r="AU8" s="226">
        <v>57.8</v>
      </c>
      <c r="AV8" s="226">
        <v>53.6</v>
      </c>
      <c r="AW8" s="226">
        <v>56.1</v>
      </c>
      <c r="AX8" s="226">
        <v>52.9</v>
      </c>
      <c r="AY8" s="226">
        <v>56.1</v>
      </c>
      <c r="AZ8" s="226">
        <v>54.8</v>
      </c>
      <c r="BA8" s="226">
        <v>57</v>
      </c>
      <c r="BB8" s="226">
        <v>59.6</v>
      </c>
      <c r="BC8" s="226">
        <v>58.7</v>
      </c>
      <c r="BD8" s="226">
        <v>60.7</v>
      </c>
      <c r="BE8" s="226">
        <v>59.1</v>
      </c>
      <c r="BF8" s="226">
        <v>56</v>
      </c>
      <c r="BG8" s="226">
        <v>53.2</v>
      </c>
      <c r="BH8" s="226">
        <v>53.9</v>
      </c>
      <c r="BI8" s="226">
        <v>52.9</v>
      </c>
      <c r="BJ8" s="226">
        <v>53.3</v>
      </c>
      <c r="BK8" s="226">
        <v>51.4</v>
      </c>
      <c r="BL8" s="226">
        <v>49.3</v>
      </c>
      <c r="BM8" s="226">
        <v>51.1</v>
      </c>
      <c r="BN8" s="226">
        <v>46.4</v>
      </c>
      <c r="BO8" s="226">
        <v>47.5</v>
      </c>
      <c r="BP8" s="226">
        <v>48</v>
      </c>
      <c r="BQ8" s="226">
        <v>47.6</v>
      </c>
      <c r="BR8" s="226">
        <v>49</v>
      </c>
      <c r="BS8" s="226">
        <v>48.1</v>
      </c>
      <c r="BT8" s="226">
        <v>46.1</v>
      </c>
      <c r="BU8" s="226">
        <v>45.4</v>
      </c>
      <c r="BV8" s="226">
        <v>40.299999999999997</v>
      </c>
      <c r="BW8" s="232">
        <v>27.1</v>
      </c>
      <c r="BX8" s="226">
        <v>27.4</v>
      </c>
      <c r="BY8" s="226">
        <v>27.1</v>
      </c>
      <c r="BZ8" s="226">
        <v>27.2</v>
      </c>
      <c r="CA8" s="226">
        <v>27.6</v>
      </c>
      <c r="CB8" s="226">
        <v>23.9</v>
      </c>
      <c r="CC8" s="226">
        <v>25.7</v>
      </c>
      <c r="CD8" s="226">
        <v>24.4</v>
      </c>
      <c r="CE8" s="226">
        <v>24.2</v>
      </c>
      <c r="CF8" s="226">
        <v>26.3</v>
      </c>
      <c r="CG8" s="226">
        <v>23.7</v>
      </c>
      <c r="CH8" s="226">
        <v>25.2</v>
      </c>
      <c r="CI8" s="226">
        <v>26</v>
      </c>
      <c r="CJ8" s="226">
        <v>26.8</v>
      </c>
      <c r="CK8" s="226">
        <v>26.9</v>
      </c>
      <c r="CL8" s="226">
        <v>28.9</v>
      </c>
      <c r="CM8" s="226">
        <v>26.4</v>
      </c>
      <c r="CN8" s="226">
        <v>28</v>
      </c>
      <c r="CO8" s="226">
        <v>26.7</v>
      </c>
      <c r="CP8" s="226">
        <v>25.8</v>
      </c>
      <c r="CQ8" s="226">
        <v>28.8</v>
      </c>
      <c r="CR8" s="226">
        <v>28.6</v>
      </c>
      <c r="CS8" s="226">
        <v>28.7</v>
      </c>
      <c r="CT8" s="233">
        <v>25.5</v>
      </c>
      <c r="CU8" s="234">
        <v>34.5</v>
      </c>
      <c r="CV8" s="234">
        <v>32.9</v>
      </c>
      <c r="CW8" s="234">
        <v>31.7</v>
      </c>
      <c r="CX8" s="234">
        <v>43.6</v>
      </c>
      <c r="CY8" s="234">
        <v>50.8</v>
      </c>
      <c r="CZ8" s="234">
        <v>50.8</v>
      </c>
      <c r="DA8" s="234">
        <v>44.4</v>
      </c>
      <c r="DB8" s="234">
        <v>38.9</v>
      </c>
      <c r="DC8" s="234">
        <v>39.6</v>
      </c>
      <c r="DD8" s="234">
        <v>37.9</v>
      </c>
      <c r="DE8" s="234">
        <v>37.5</v>
      </c>
      <c r="DF8" s="234">
        <v>39.700000000000003</v>
      </c>
      <c r="DG8" s="234">
        <v>36.6</v>
      </c>
      <c r="DH8" s="234">
        <v>36</v>
      </c>
      <c r="DI8" s="234">
        <v>36.4</v>
      </c>
      <c r="DJ8" s="234">
        <v>31.3</v>
      </c>
      <c r="DK8" s="234">
        <v>29.9</v>
      </c>
      <c r="DL8" s="234">
        <v>31.1</v>
      </c>
      <c r="DM8" s="234">
        <v>30.3</v>
      </c>
      <c r="DN8" s="234">
        <v>29.4</v>
      </c>
      <c r="DO8" s="234">
        <v>31</v>
      </c>
      <c r="DP8" s="234">
        <v>28</v>
      </c>
      <c r="DQ8" s="234">
        <v>26.2</v>
      </c>
    </row>
    <row r="9" spans="1:121">
      <c r="A9" s="230"/>
      <c r="B9" s="235" t="s">
        <v>265</v>
      </c>
      <c r="C9" s="226">
        <v>76.5</v>
      </c>
      <c r="D9" s="226">
        <v>76.7</v>
      </c>
      <c r="E9" s="226">
        <v>70.599999999999994</v>
      </c>
      <c r="F9" s="226">
        <v>72.400000000000006</v>
      </c>
      <c r="G9" s="226">
        <v>78.8</v>
      </c>
      <c r="H9" s="226">
        <v>79.400000000000006</v>
      </c>
      <c r="I9" s="226">
        <v>79.400000000000006</v>
      </c>
      <c r="J9" s="226">
        <v>80.8</v>
      </c>
      <c r="K9" s="226">
        <v>75.5</v>
      </c>
      <c r="L9" s="226">
        <v>74</v>
      </c>
      <c r="M9" s="226">
        <v>74.2</v>
      </c>
      <c r="N9" s="226">
        <v>66.400000000000006</v>
      </c>
      <c r="O9" s="226">
        <v>67.400000000000006</v>
      </c>
      <c r="P9" s="226">
        <v>70.5</v>
      </c>
      <c r="Q9" s="226">
        <v>70.599999999999994</v>
      </c>
      <c r="R9" s="226">
        <v>63.9</v>
      </c>
      <c r="S9" s="226">
        <v>57.6</v>
      </c>
      <c r="T9" s="226">
        <v>55.2</v>
      </c>
      <c r="U9" s="226">
        <v>47.5</v>
      </c>
      <c r="V9" s="226">
        <v>42.8</v>
      </c>
      <c r="W9" s="226">
        <v>52.7</v>
      </c>
      <c r="X9" s="226">
        <v>59</v>
      </c>
      <c r="Y9" s="226">
        <v>60.5</v>
      </c>
      <c r="Z9" s="226">
        <v>52.3</v>
      </c>
      <c r="AA9" s="226">
        <v>54.7</v>
      </c>
      <c r="AB9" s="226">
        <v>54.7</v>
      </c>
      <c r="AC9" s="226">
        <v>47.4</v>
      </c>
      <c r="AD9" s="226">
        <v>44.8</v>
      </c>
      <c r="AE9" s="226">
        <v>38.6</v>
      </c>
      <c r="AF9" s="226">
        <v>40.200000000000003</v>
      </c>
      <c r="AG9" s="226">
        <v>38</v>
      </c>
      <c r="AH9" s="226">
        <v>39.299999999999997</v>
      </c>
      <c r="AI9" s="226">
        <v>36.200000000000003</v>
      </c>
      <c r="AJ9" s="226">
        <v>35.299999999999997</v>
      </c>
      <c r="AK9" s="226">
        <v>37.1</v>
      </c>
      <c r="AL9" s="226">
        <v>47.4</v>
      </c>
      <c r="AM9" s="226">
        <v>58.5</v>
      </c>
      <c r="AN9" s="226">
        <v>60.7</v>
      </c>
      <c r="AO9" s="226">
        <v>62.1</v>
      </c>
      <c r="AP9" s="226">
        <v>58.1</v>
      </c>
      <c r="AQ9" s="226">
        <v>53.3</v>
      </c>
      <c r="AR9" s="226">
        <v>49.4</v>
      </c>
      <c r="AS9" s="226">
        <v>54.6</v>
      </c>
      <c r="AT9" s="226">
        <v>55.8</v>
      </c>
      <c r="AU9" s="226">
        <v>53.7</v>
      </c>
      <c r="AV9" s="226">
        <v>52.3</v>
      </c>
      <c r="AW9" s="226">
        <v>53.9</v>
      </c>
      <c r="AX9" s="226">
        <v>53.4</v>
      </c>
      <c r="AY9" s="226">
        <v>49</v>
      </c>
      <c r="AZ9" s="226">
        <v>50</v>
      </c>
      <c r="BA9" s="226">
        <v>54.9</v>
      </c>
      <c r="BB9" s="226">
        <v>53.3</v>
      </c>
      <c r="BC9" s="226">
        <v>57.6</v>
      </c>
      <c r="BD9" s="226">
        <v>56.7</v>
      </c>
      <c r="BE9" s="226">
        <v>58.5</v>
      </c>
      <c r="BF9" s="226">
        <v>55.1</v>
      </c>
      <c r="BG9" s="226">
        <v>52.8</v>
      </c>
      <c r="BH9" s="226">
        <v>52.9</v>
      </c>
      <c r="BI9" s="226">
        <v>49.8</v>
      </c>
      <c r="BJ9" s="226">
        <v>48.6</v>
      </c>
      <c r="BK9" s="226">
        <v>44.6</v>
      </c>
      <c r="BL9" s="226">
        <v>43.3</v>
      </c>
      <c r="BM9" s="226">
        <v>44.9</v>
      </c>
      <c r="BN9" s="226">
        <v>42.7</v>
      </c>
      <c r="BO9" s="226">
        <v>39.5</v>
      </c>
      <c r="BP9" s="226">
        <v>40.4</v>
      </c>
      <c r="BQ9" s="226">
        <v>39.200000000000003</v>
      </c>
      <c r="BR9" s="226">
        <v>38.9</v>
      </c>
      <c r="BS9" s="226">
        <v>36.4</v>
      </c>
      <c r="BT9" s="226">
        <v>33.200000000000003</v>
      </c>
      <c r="BU9" s="226">
        <v>32.299999999999997</v>
      </c>
      <c r="BV9" s="226">
        <v>32.9</v>
      </c>
      <c r="BW9" s="232">
        <v>30</v>
      </c>
      <c r="BX9" s="226">
        <v>28.5</v>
      </c>
      <c r="BY9" s="226">
        <v>28.6</v>
      </c>
      <c r="BZ9" s="226">
        <v>27.4</v>
      </c>
      <c r="CA9" s="226">
        <v>29.4</v>
      </c>
      <c r="CB9" s="226">
        <v>28</v>
      </c>
      <c r="CC9" s="226">
        <v>26.5</v>
      </c>
      <c r="CD9" s="226">
        <v>26.2</v>
      </c>
      <c r="CE9" s="226">
        <v>27</v>
      </c>
      <c r="CF9" s="226">
        <v>26.6</v>
      </c>
      <c r="CG9" s="226">
        <v>28.3</v>
      </c>
      <c r="CH9" s="226">
        <v>26.7</v>
      </c>
      <c r="CI9" s="226">
        <v>28.9</v>
      </c>
      <c r="CJ9" s="226">
        <v>28.1</v>
      </c>
      <c r="CK9" s="226">
        <v>27.3</v>
      </c>
      <c r="CL9" s="226">
        <v>30.1</v>
      </c>
      <c r="CM9" s="226">
        <v>29.5</v>
      </c>
      <c r="CN9" s="226">
        <v>30.5</v>
      </c>
      <c r="CO9" s="226">
        <v>30.8</v>
      </c>
      <c r="CP9" s="226">
        <v>30.3</v>
      </c>
      <c r="CQ9" s="226">
        <v>32</v>
      </c>
      <c r="CR9" s="226">
        <v>32.4</v>
      </c>
      <c r="CS9" s="226">
        <v>30.5</v>
      </c>
      <c r="CT9" s="233">
        <v>31.4</v>
      </c>
      <c r="CU9" s="234">
        <v>32.299999999999997</v>
      </c>
      <c r="CV9" s="234">
        <v>31.6</v>
      </c>
      <c r="CW9" s="234">
        <v>32</v>
      </c>
      <c r="CX9" s="234">
        <v>41.1</v>
      </c>
      <c r="CY9" s="234">
        <v>51.1</v>
      </c>
      <c r="CZ9" s="234">
        <v>50</v>
      </c>
      <c r="DA9" s="234">
        <v>47</v>
      </c>
      <c r="DB9" s="234">
        <v>42.5</v>
      </c>
      <c r="DC9" s="234">
        <v>39.200000000000003</v>
      </c>
      <c r="DD9" s="234">
        <v>39.4</v>
      </c>
      <c r="DE9" s="234">
        <v>36.700000000000003</v>
      </c>
      <c r="DF9" s="234">
        <v>36.799999999999997</v>
      </c>
      <c r="DG9" s="234">
        <v>33.9</v>
      </c>
      <c r="DH9" s="234">
        <v>31.7</v>
      </c>
      <c r="DI9" s="234">
        <v>31.6</v>
      </c>
      <c r="DJ9" s="234">
        <v>30.7</v>
      </c>
      <c r="DK9" s="234">
        <v>29.5</v>
      </c>
      <c r="DL9" s="234">
        <v>28.9</v>
      </c>
      <c r="DM9" s="234">
        <v>26.7</v>
      </c>
      <c r="DN9" s="234">
        <v>27.6</v>
      </c>
      <c r="DO9" s="234">
        <v>30.2</v>
      </c>
      <c r="DP9" s="234">
        <v>22.1</v>
      </c>
      <c r="DQ9" s="234">
        <v>23.8</v>
      </c>
    </row>
    <row r="10" spans="1:121" ht="22.5">
      <c r="A10" s="236" t="s">
        <v>266</v>
      </c>
      <c r="B10" s="237" t="s">
        <v>267</v>
      </c>
      <c r="C10" s="226">
        <v>70</v>
      </c>
      <c r="D10" s="226">
        <v>65.3</v>
      </c>
      <c r="E10" s="226">
        <v>69.099999999999994</v>
      </c>
      <c r="F10" s="226">
        <v>69.400000000000006</v>
      </c>
      <c r="G10" s="226">
        <v>74.8</v>
      </c>
      <c r="H10" s="226">
        <v>73.400000000000006</v>
      </c>
      <c r="I10" s="226">
        <v>75.8</v>
      </c>
      <c r="J10" s="226">
        <v>73.5</v>
      </c>
      <c r="K10" s="226">
        <v>72</v>
      </c>
      <c r="L10" s="226">
        <v>73.7</v>
      </c>
      <c r="M10" s="226">
        <v>77.3</v>
      </c>
      <c r="N10" s="226">
        <v>75.2</v>
      </c>
      <c r="O10" s="226">
        <v>76.400000000000006</v>
      </c>
      <c r="P10" s="226">
        <v>75</v>
      </c>
      <c r="Q10" s="226">
        <v>74.599999999999994</v>
      </c>
      <c r="R10" s="226">
        <v>69</v>
      </c>
      <c r="S10" s="226">
        <v>63</v>
      </c>
      <c r="T10" s="226">
        <v>60.9</v>
      </c>
      <c r="U10" s="226">
        <v>59.8</v>
      </c>
      <c r="V10" s="226">
        <v>59.8</v>
      </c>
      <c r="W10" s="226">
        <v>60.4</v>
      </c>
      <c r="X10" s="226">
        <v>63.4</v>
      </c>
      <c r="Y10" s="226">
        <v>62.9</v>
      </c>
      <c r="Z10" s="226">
        <v>60</v>
      </c>
      <c r="AA10" s="226">
        <v>60.8</v>
      </c>
      <c r="AB10" s="226">
        <v>64.099999999999994</v>
      </c>
      <c r="AC10" s="226">
        <v>61.3</v>
      </c>
      <c r="AD10" s="226">
        <v>56.6</v>
      </c>
      <c r="AE10" s="226">
        <v>53.7</v>
      </c>
      <c r="AF10" s="226">
        <v>52.3</v>
      </c>
      <c r="AG10" s="226">
        <v>50.6</v>
      </c>
      <c r="AH10" s="226">
        <v>46.5</v>
      </c>
      <c r="AI10" s="226">
        <v>47.5</v>
      </c>
      <c r="AJ10" s="226">
        <v>48.4</v>
      </c>
      <c r="AK10" s="226">
        <v>51.7</v>
      </c>
      <c r="AL10" s="226">
        <v>54.6</v>
      </c>
      <c r="AM10" s="226">
        <v>55.4</v>
      </c>
      <c r="AN10" s="226">
        <v>57.3</v>
      </c>
      <c r="AO10" s="226">
        <v>57</v>
      </c>
      <c r="AP10" s="226">
        <v>57.5</v>
      </c>
      <c r="AQ10" s="226">
        <v>53.9</v>
      </c>
      <c r="AR10" s="226">
        <v>51.2</v>
      </c>
      <c r="AS10" s="226">
        <v>52.8</v>
      </c>
      <c r="AT10" s="226">
        <v>54.5</v>
      </c>
      <c r="AU10" s="226">
        <v>52</v>
      </c>
      <c r="AV10" s="226">
        <v>53.3</v>
      </c>
      <c r="AW10" s="226">
        <v>56.1</v>
      </c>
      <c r="AX10" s="226">
        <v>52.6</v>
      </c>
      <c r="AY10" s="226">
        <v>49.7</v>
      </c>
      <c r="AZ10" s="226">
        <v>51.7</v>
      </c>
      <c r="BA10" s="226">
        <v>54.9</v>
      </c>
      <c r="BB10" s="226">
        <v>53.2</v>
      </c>
      <c r="BC10" s="226">
        <v>51.4</v>
      </c>
      <c r="BD10" s="226">
        <v>53.2</v>
      </c>
      <c r="BE10" s="226">
        <v>54.5</v>
      </c>
      <c r="BF10" s="226">
        <v>53.7</v>
      </c>
      <c r="BG10" s="226">
        <v>50.9</v>
      </c>
      <c r="BH10" s="226">
        <v>53.6</v>
      </c>
      <c r="BI10" s="226">
        <v>53.8</v>
      </c>
      <c r="BJ10" s="226">
        <v>52.8</v>
      </c>
      <c r="BK10" s="226">
        <v>51</v>
      </c>
      <c r="BL10" s="226">
        <v>51.5</v>
      </c>
      <c r="BM10" s="226">
        <v>53.8</v>
      </c>
      <c r="BN10" s="226">
        <v>48.9</v>
      </c>
      <c r="BO10" s="226">
        <v>45.9</v>
      </c>
      <c r="BP10" s="226">
        <v>47.7</v>
      </c>
      <c r="BQ10" s="226">
        <v>47.9</v>
      </c>
      <c r="BR10" s="226">
        <v>45.3</v>
      </c>
      <c r="BS10" s="226">
        <v>43.3</v>
      </c>
      <c r="BT10" s="226">
        <v>42.1</v>
      </c>
      <c r="BU10" s="226">
        <v>38.200000000000003</v>
      </c>
      <c r="BV10" s="226">
        <v>38.200000000000003</v>
      </c>
      <c r="BW10" s="232">
        <v>34.799999999999997</v>
      </c>
      <c r="BX10" s="226">
        <v>35.200000000000003</v>
      </c>
      <c r="BY10" s="226">
        <v>33.799999999999997</v>
      </c>
      <c r="BZ10" s="226">
        <v>32</v>
      </c>
      <c r="CA10" s="226">
        <v>33.1</v>
      </c>
      <c r="CB10" s="226">
        <v>30.3</v>
      </c>
      <c r="CC10" s="226">
        <v>30.7</v>
      </c>
      <c r="CD10" s="226">
        <v>32.1</v>
      </c>
      <c r="CE10" s="226">
        <v>30.4</v>
      </c>
      <c r="CF10" s="226">
        <v>30.4</v>
      </c>
      <c r="CG10" s="226">
        <v>28.6</v>
      </c>
      <c r="CH10" s="226">
        <v>30</v>
      </c>
      <c r="CI10" s="226">
        <v>28.8</v>
      </c>
      <c r="CJ10" s="226">
        <v>27.6</v>
      </c>
      <c r="CK10" s="226">
        <v>28.7</v>
      </c>
      <c r="CL10" s="226">
        <v>29.6</v>
      </c>
      <c r="CM10" s="226">
        <v>28.7</v>
      </c>
      <c r="CN10" s="226">
        <v>30</v>
      </c>
      <c r="CO10" s="226">
        <v>29.8</v>
      </c>
      <c r="CP10" s="226">
        <v>27.7</v>
      </c>
      <c r="CQ10" s="226">
        <v>29.1</v>
      </c>
      <c r="CR10" s="226">
        <v>28.8</v>
      </c>
      <c r="CS10" s="226">
        <v>26</v>
      </c>
      <c r="CT10" s="233">
        <v>24.2</v>
      </c>
      <c r="CU10" s="234">
        <v>27.6</v>
      </c>
      <c r="CV10" s="234">
        <v>28.6</v>
      </c>
      <c r="CW10" s="234">
        <v>30.8</v>
      </c>
      <c r="CX10" s="234">
        <v>35.799999999999997</v>
      </c>
      <c r="CY10" s="234">
        <v>43.6</v>
      </c>
      <c r="CZ10" s="234">
        <v>46.8</v>
      </c>
      <c r="DA10" s="234">
        <v>44.6</v>
      </c>
      <c r="DB10" s="234">
        <v>39.9</v>
      </c>
      <c r="DC10" s="234">
        <v>37.6</v>
      </c>
      <c r="DD10" s="234">
        <v>39.1</v>
      </c>
      <c r="DE10" s="234">
        <v>34.5</v>
      </c>
      <c r="DF10" s="234">
        <v>36.700000000000003</v>
      </c>
      <c r="DG10" s="234">
        <v>36.5</v>
      </c>
      <c r="DH10" s="234">
        <v>37.200000000000003</v>
      </c>
      <c r="DI10" s="234">
        <v>37.9</v>
      </c>
      <c r="DJ10" s="234">
        <v>38.1</v>
      </c>
      <c r="DK10" s="234">
        <v>38.5</v>
      </c>
      <c r="DL10" s="234">
        <v>37.5</v>
      </c>
      <c r="DM10" s="234">
        <v>36.200000000000003</v>
      </c>
      <c r="DN10" s="234">
        <v>36.799999999999997</v>
      </c>
      <c r="DO10" s="234">
        <v>38.1</v>
      </c>
      <c r="DP10" s="234">
        <v>34.5</v>
      </c>
      <c r="DQ10" s="234">
        <v>32.6</v>
      </c>
    </row>
    <row r="11" spans="1:121" ht="22.5">
      <c r="A11" s="236">
        <v>13</v>
      </c>
      <c r="B11" s="237" t="s">
        <v>268</v>
      </c>
      <c r="C11" s="226">
        <v>88.1</v>
      </c>
      <c r="D11" s="226">
        <v>84.5</v>
      </c>
      <c r="E11" s="226">
        <v>80.2</v>
      </c>
      <c r="F11" s="226">
        <v>87.4</v>
      </c>
      <c r="G11" s="226">
        <v>81.900000000000006</v>
      </c>
      <c r="H11" s="226">
        <v>91.5</v>
      </c>
      <c r="I11" s="226">
        <v>88.7</v>
      </c>
      <c r="J11" s="226">
        <v>86.2</v>
      </c>
      <c r="K11" s="226">
        <v>84.6</v>
      </c>
      <c r="L11" s="226">
        <v>88.4</v>
      </c>
      <c r="M11" s="226">
        <v>88.6</v>
      </c>
      <c r="N11" s="226">
        <v>89.3</v>
      </c>
      <c r="O11" s="226">
        <v>85.9</v>
      </c>
      <c r="P11" s="226">
        <v>83.5</v>
      </c>
      <c r="Q11" s="226">
        <v>78.5</v>
      </c>
      <c r="R11" s="226">
        <v>77.3</v>
      </c>
      <c r="S11" s="226">
        <v>63.7</v>
      </c>
      <c r="T11" s="226">
        <v>68.099999999999994</v>
      </c>
      <c r="U11" s="226">
        <v>68.3</v>
      </c>
      <c r="V11" s="226">
        <v>67.3</v>
      </c>
      <c r="W11" s="226">
        <v>59.5</v>
      </c>
      <c r="X11" s="226">
        <v>75.5</v>
      </c>
      <c r="Y11" s="226">
        <v>74.099999999999994</v>
      </c>
      <c r="Z11" s="226">
        <v>63.4</v>
      </c>
      <c r="AA11" s="226">
        <v>76.5</v>
      </c>
      <c r="AB11" s="226">
        <v>69.3</v>
      </c>
      <c r="AC11" s="226">
        <v>63</v>
      </c>
      <c r="AD11" s="226">
        <v>57.2</v>
      </c>
      <c r="AE11" s="226">
        <v>48.9</v>
      </c>
      <c r="AF11" s="226">
        <v>50.2</v>
      </c>
      <c r="AG11" s="226">
        <v>51.2</v>
      </c>
      <c r="AH11" s="226">
        <v>50.2</v>
      </c>
      <c r="AI11" s="226">
        <v>56.6</v>
      </c>
      <c r="AJ11" s="226">
        <v>65.3</v>
      </c>
      <c r="AK11" s="226">
        <v>61.9</v>
      </c>
      <c r="AL11" s="226">
        <v>67.400000000000006</v>
      </c>
      <c r="AM11" s="226">
        <v>75.900000000000006</v>
      </c>
      <c r="AN11" s="226">
        <v>71</v>
      </c>
      <c r="AO11" s="226">
        <v>68.599999999999994</v>
      </c>
      <c r="AP11" s="226">
        <v>64</v>
      </c>
      <c r="AQ11" s="226">
        <v>66.599999999999994</v>
      </c>
      <c r="AR11" s="226">
        <v>65.2</v>
      </c>
      <c r="AS11" s="226">
        <v>73</v>
      </c>
      <c r="AT11" s="226">
        <v>67</v>
      </c>
      <c r="AU11" s="226">
        <v>63.6</v>
      </c>
      <c r="AV11" s="226">
        <v>65.2</v>
      </c>
      <c r="AW11" s="226">
        <v>66.2</v>
      </c>
      <c r="AX11" s="226">
        <v>58.5</v>
      </c>
      <c r="AY11" s="226">
        <v>76.099999999999994</v>
      </c>
      <c r="AZ11" s="226">
        <v>66.099999999999994</v>
      </c>
      <c r="BA11" s="226">
        <v>66.900000000000006</v>
      </c>
      <c r="BB11" s="226">
        <v>65.2</v>
      </c>
      <c r="BC11" s="226">
        <v>62.1</v>
      </c>
      <c r="BD11" s="226">
        <v>66.599999999999994</v>
      </c>
      <c r="BE11" s="226">
        <v>64.3</v>
      </c>
      <c r="BF11" s="226">
        <v>55.9</v>
      </c>
      <c r="BG11" s="226">
        <v>55.2</v>
      </c>
      <c r="BH11" s="226">
        <v>53.9</v>
      </c>
      <c r="BI11" s="226">
        <v>54</v>
      </c>
      <c r="BJ11" s="226">
        <v>51.8</v>
      </c>
      <c r="BK11" s="226">
        <v>54.3</v>
      </c>
      <c r="BL11" s="226">
        <v>59.8</v>
      </c>
      <c r="BM11" s="226">
        <v>54.8</v>
      </c>
      <c r="BN11" s="226">
        <v>52.2</v>
      </c>
      <c r="BO11" s="226">
        <v>45.8</v>
      </c>
      <c r="BP11" s="226">
        <v>42.3</v>
      </c>
      <c r="BQ11" s="226">
        <v>44.5</v>
      </c>
      <c r="BR11" s="226">
        <v>48</v>
      </c>
      <c r="BS11" s="226">
        <v>41.6</v>
      </c>
      <c r="BT11" s="226">
        <v>40.799999999999997</v>
      </c>
      <c r="BU11" s="226">
        <v>40.1</v>
      </c>
      <c r="BV11" s="226">
        <v>36.700000000000003</v>
      </c>
      <c r="BW11" s="232">
        <v>30</v>
      </c>
      <c r="BX11" s="226">
        <v>31.9</v>
      </c>
      <c r="BY11" s="226">
        <v>23.9</v>
      </c>
      <c r="BZ11" s="226">
        <v>30.8</v>
      </c>
      <c r="CA11" s="226">
        <v>33.4</v>
      </c>
      <c r="CB11" s="226">
        <v>33</v>
      </c>
      <c r="CC11" s="226">
        <v>36.200000000000003</v>
      </c>
      <c r="CD11" s="226">
        <v>32.200000000000003</v>
      </c>
      <c r="CE11" s="226">
        <v>36.700000000000003</v>
      </c>
      <c r="CF11" s="226">
        <v>43</v>
      </c>
      <c r="CG11" s="226">
        <v>36.9</v>
      </c>
      <c r="CH11" s="226">
        <v>38.5</v>
      </c>
      <c r="CI11" s="226">
        <v>35.799999999999997</v>
      </c>
      <c r="CJ11" s="226">
        <v>25.1</v>
      </c>
      <c r="CK11" s="226">
        <v>38.6</v>
      </c>
      <c r="CL11" s="226">
        <v>35.700000000000003</v>
      </c>
      <c r="CM11" s="226">
        <v>32.299999999999997</v>
      </c>
      <c r="CN11" s="226">
        <v>31.7</v>
      </c>
      <c r="CO11" s="226">
        <v>30.8</v>
      </c>
      <c r="CP11" s="226">
        <v>32</v>
      </c>
      <c r="CQ11" s="226">
        <v>30.9</v>
      </c>
      <c r="CR11" s="226">
        <v>40.6</v>
      </c>
      <c r="CS11" s="226">
        <v>41.9</v>
      </c>
      <c r="CT11" s="233">
        <v>40.299999999999997</v>
      </c>
      <c r="CU11" s="234">
        <v>36.299999999999997</v>
      </c>
      <c r="CV11" s="234">
        <v>38</v>
      </c>
      <c r="CW11" s="234">
        <v>40.1</v>
      </c>
      <c r="CX11" s="234">
        <v>42.3</v>
      </c>
      <c r="CY11" s="234">
        <v>54.8</v>
      </c>
      <c r="CZ11" s="234">
        <v>55.5</v>
      </c>
      <c r="DA11" s="234">
        <v>47</v>
      </c>
      <c r="DB11" s="234">
        <v>38</v>
      </c>
      <c r="DC11" s="234">
        <v>35.9</v>
      </c>
      <c r="DD11" s="234">
        <v>33</v>
      </c>
      <c r="DE11" s="234">
        <v>30.1</v>
      </c>
      <c r="DF11" s="234">
        <v>28.7</v>
      </c>
      <c r="DG11" s="234">
        <v>26.8</v>
      </c>
      <c r="DH11" s="234">
        <v>25.2</v>
      </c>
      <c r="DI11" s="234">
        <v>29.6</v>
      </c>
      <c r="DJ11" s="234">
        <v>23.1</v>
      </c>
      <c r="DK11" s="234">
        <v>24.2</v>
      </c>
      <c r="DL11" s="234">
        <v>20.5</v>
      </c>
      <c r="DM11" s="234">
        <v>31.8</v>
      </c>
      <c r="DN11" s="234">
        <v>24.8</v>
      </c>
      <c r="DO11" s="234">
        <v>35.5</v>
      </c>
      <c r="DP11" s="234">
        <v>26.1</v>
      </c>
      <c r="DQ11" s="234">
        <v>26.8</v>
      </c>
    </row>
    <row r="12" spans="1:121" ht="22.5">
      <c r="A12" s="236">
        <v>14</v>
      </c>
      <c r="B12" s="237" t="s">
        <v>269</v>
      </c>
      <c r="C12" s="226">
        <v>76.2</v>
      </c>
      <c r="D12" s="226">
        <v>77.099999999999994</v>
      </c>
      <c r="E12" s="226">
        <v>69.8</v>
      </c>
      <c r="F12" s="226">
        <v>80</v>
      </c>
      <c r="G12" s="226">
        <v>81.7</v>
      </c>
      <c r="H12" s="226">
        <v>77</v>
      </c>
      <c r="I12" s="226">
        <v>79.8</v>
      </c>
      <c r="J12" s="226">
        <v>74.2</v>
      </c>
      <c r="K12" s="226">
        <v>70.400000000000006</v>
      </c>
      <c r="L12" s="226">
        <v>76.8</v>
      </c>
      <c r="M12" s="226">
        <v>75.599999999999994</v>
      </c>
      <c r="N12" s="226">
        <v>77.099999999999994</v>
      </c>
      <c r="O12" s="226">
        <v>69.900000000000006</v>
      </c>
      <c r="P12" s="226">
        <v>79.5</v>
      </c>
      <c r="Q12" s="226">
        <v>72.2</v>
      </c>
      <c r="R12" s="226">
        <v>71.400000000000006</v>
      </c>
      <c r="S12" s="226">
        <v>69.8</v>
      </c>
      <c r="T12" s="226">
        <v>64.2</v>
      </c>
      <c r="U12" s="226">
        <v>63.1</v>
      </c>
      <c r="V12" s="226">
        <v>60.9</v>
      </c>
      <c r="W12" s="226">
        <v>56.8</v>
      </c>
      <c r="X12" s="226">
        <v>64.099999999999994</v>
      </c>
      <c r="Y12" s="226">
        <v>60.8</v>
      </c>
      <c r="Z12" s="226">
        <v>62.2</v>
      </c>
      <c r="AA12" s="226">
        <v>66</v>
      </c>
      <c r="AB12" s="226">
        <v>65.599999999999994</v>
      </c>
      <c r="AC12" s="226">
        <v>53.3</v>
      </c>
      <c r="AD12" s="226">
        <v>51.7</v>
      </c>
      <c r="AE12" s="226">
        <v>45.5</v>
      </c>
      <c r="AF12" s="226">
        <v>51.9</v>
      </c>
      <c r="AG12" s="226">
        <v>41.9</v>
      </c>
      <c r="AH12" s="226">
        <v>41.4</v>
      </c>
      <c r="AI12" s="226">
        <v>43.4</v>
      </c>
      <c r="AJ12" s="226">
        <v>47.1</v>
      </c>
      <c r="AK12" s="226">
        <v>47.6</v>
      </c>
      <c r="AL12" s="226">
        <v>47.3</v>
      </c>
      <c r="AM12" s="226">
        <v>62.5</v>
      </c>
      <c r="AN12" s="226">
        <v>67.7</v>
      </c>
      <c r="AO12" s="226">
        <v>63.7</v>
      </c>
      <c r="AP12" s="226">
        <v>66</v>
      </c>
      <c r="AQ12" s="226">
        <v>63</v>
      </c>
      <c r="AR12" s="226">
        <v>56.7</v>
      </c>
      <c r="AS12" s="226">
        <v>58.2</v>
      </c>
      <c r="AT12" s="226">
        <v>51.1</v>
      </c>
      <c r="AU12" s="226">
        <v>56.7</v>
      </c>
      <c r="AV12" s="226">
        <v>62.3</v>
      </c>
      <c r="AW12" s="226">
        <v>59.9</v>
      </c>
      <c r="AX12" s="226">
        <v>58</v>
      </c>
      <c r="AY12" s="226">
        <v>54.9</v>
      </c>
      <c r="AZ12" s="226">
        <v>65.5</v>
      </c>
      <c r="BA12" s="226">
        <v>63.8</v>
      </c>
      <c r="BB12" s="226">
        <v>60.6</v>
      </c>
      <c r="BC12" s="226">
        <v>56.5</v>
      </c>
      <c r="BD12" s="226">
        <v>57.7</v>
      </c>
      <c r="BE12" s="226">
        <v>52</v>
      </c>
      <c r="BF12" s="226">
        <v>58.6</v>
      </c>
      <c r="BG12" s="226">
        <v>50.9</v>
      </c>
      <c r="BH12" s="226">
        <v>55.9</v>
      </c>
      <c r="BI12" s="226">
        <v>55</v>
      </c>
      <c r="BJ12" s="226">
        <v>53.1</v>
      </c>
      <c r="BK12" s="226">
        <v>53.6</v>
      </c>
      <c r="BL12" s="226">
        <v>55.5</v>
      </c>
      <c r="BM12" s="226">
        <v>56.8</v>
      </c>
      <c r="BN12" s="226">
        <v>47.7</v>
      </c>
      <c r="BO12" s="226">
        <v>59.9</v>
      </c>
      <c r="BP12" s="226">
        <v>52.1</v>
      </c>
      <c r="BQ12" s="226">
        <v>51.2</v>
      </c>
      <c r="BR12" s="226">
        <v>43.6</v>
      </c>
      <c r="BS12" s="226">
        <v>41.2</v>
      </c>
      <c r="BT12" s="226">
        <v>43</v>
      </c>
      <c r="BU12" s="226">
        <v>36.9</v>
      </c>
      <c r="BV12" s="226">
        <v>40.299999999999997</v>
      </c>
      <c r="BW12" s="232">
        <v>25.5</v>
      </c>
      <c r="BX12" s="226">
        <v>24.7</v>
      </c>
      <c r="BY12" s="226">
        <v>16.2</v>
      </c>
      <c r="BZ12" s="226">
        <v>19.899999999999999</v>
      </c>
      <c r="CA12" s="226">
        <v>20.100000000000001</v>
      </c>
      <c r="CB12" s="226">
        <v>15.7</v>
      </c>
      <c r="CC12" s="226">
        <v>11</v>
      </c>
      <c r="CD12" s="226">
        <v>20.5</v>
      </c>
      <c r="CE12" s="226">
        <v>28.1</v>
      </c>
      <c r="CF12" s="226">
        <v>17.7</v>
      </c>
      <c r="CG12" s="226">
        <v>18.7</v>
      </c>
      <c r="CH12" s="226">
        <v>25.7</v>
      </c>
      <c r="CI12" s="226">
        <v>38.200000000000003</v>
      </c>
      <c r="CJ12" s="226">
        <v>36.200000000000003</v>
      </c>
      <c r="CK12" s="226">
        <v>40.700000000000003</v>
      </c>
      <c r="CL12" s="226">
        <v>42.5</v>
      </c>
      <c r="CM12" s="226">
        <v>44</v>
      </c>
      <c r="CN12" s="226">
        <v>35.200000000000003</v>
      </c>
      <c r="CO12" s="226">
        <v>39.5</v>
      </c>
      <c r="CP12" s="226">
        <v>36.700000000000003</v>
      </c>
      <c r="CQ12" s="226">
        <v>43.6</v>
      </c>
      <c r="CR12" s="226">
        <v>46.5</v>
      </c>
      <c r="CS12" s="226">
        <v>37.1</v>
      </c>
      <c r="CT12" s="233">
        <v>29.3</v>
      </c>
      <c r="CU12" s="234">
        <v>48.1</v>
      </c>
      <c r="CV12" s="234">
        <v>32</v>
      </c>
      <c r="CW12" s="234">
        <v>39.700000000000003</v>
      </c>
      <c r="CX12" s="234">
        <v>42.8</v>
      </c>
      <c r="CY12" s="234">
        <v>43.2</v>
      </c>
      <c r="CZ12" s="234">
        <v>47.7</v>
      </c>
      <c r="DA12" s="234">
        <v>41.4</v>
      </c>
      <c r="DB12" s="234">
        <v>40</v>
      </c>
      <c r="DC12" s="234">
        <v>35.5</v>
      </c>
      <c r="DD12" s="234">
        <v>40.700000000000003</v>
      </c>
      <c r="DE12" s="234">
        <v>36.1</v>
      </c>
      <c r="DF12" s="234">
        <v>41.5</v>
      </c>
      <c r="DG12" s="234">
        <v>45.5</v>
      </c>
      <c r="DH12" s="234">
        <v>59.3</v>
      </c>
      <c r="DI12" s="234">
        <v>50.1</v>
      </c>
      <c r="DJ12" s="234">
        <v>50.3</v>
      </c>
      <c r="DK12" s="234">
        <v>57.1</v>
      </c>
      <c r="DL12" s="234">
        <v>48.7</v>
      </c>
      <c r="DM12" s="234">
        <v>46.2</v>
      </c>
      <c r="DN12" s="234">
        <v>42.8</v>
      </c>
      <c r="DO12" s="234">
        <v>39.799999999999997</v>
      </c>
      <c r="DP12" s="234">
        <v>36.299999999999997</v>
      </c>
      <c r="DQ12" s="234">
        <v>35.1</v>
      </c>
    </row>
    <row r="13" spans="1:121" ht="22.5">
      <c r="A13" s="236">
        <v>15</v>
      </c>
      <c r="B13" s="237" t="s">
        <v>270</v>
      </c>
      <c r="C13" s="226">
        <v>81.5</v>
      </c>
      <c r="D13" s="226">
        <v>78.8</v>
      </c>
      <c r="E13" s="226">
        <v>70.7</v>
      </c>
      <c r="F13" s="226">
        <v>81.599999999999994</v>
      </c>
      <c r="G13" s="226">
        <v>83.3</v>
      </c>
      <c r="H13" s="226">
        <v>83.8</v>
      </c>
      <c r="I13" s="226">
        <v>73.400000000000006</v>
      </c>
      <c r="J13" s="226">
        <v>80.099999999999994</v>
      </c>
      <c r="K13" s="226">
        <v>81.8</v>
      </c>
      <c r="L13" s="226">
        <v>77.5</v>
      </c>
      <c r="M13" s="226">
        <v>69.3</v>
      </c>
      <c r="N13" s="226">
        <v>62.3</v>
      </c>
      <c r="O13" s="226">
        <v>69</v>
      </c>
      <c r="P13" s="226">
        <v>71.3</v>
      </c>
      <c r="Q13" s="226">
        <v>75.5</v>
      </c>
      <c r="R13" s="226">
        <v>63.1</v>
      </c>
      <c r="S13" s="226">
        <v>70</v>
      </c>
      <c r="T13" s="226">
        <v>67.900000000000006</v>
      </c>
      <c r="U13" s="226">
        <v>73.400000000000006</v>
      </c>
      <c r="V13" s="226">
        <v>67.099999999999994</v>
      </c>
      <c r="W13" s="226">
        <v>61.7</v>
      </c>
      <c r="X13" s="226">
        <v>64.099999999999994</v>
      </c>
      <c r="Y13" s="226">
        <v>72.7</v>
      </c>
      <c r="Z13" s="226">
        <v>65.599999999999994</v>
      </c>
      <c r="AA13" s="226">
        <v>69.099999999999994</v>
      </c>
      <c r="AB13" s="226">
        <v>62.4</v>
      </c>
      <c r="AC13" s="226">
        <v>72</v>
      </c>
      <c r="AD13" s="226">
        <v>61.6</v>
      </c>
      <c r="AE13" s="226">
        <v>50</v>
      </c>
      <c r="AF13" s="226">
        <v>47.9</v>
      </c>
      <c r="AG13" s="226">
        <v>61.8</v>
      </c>
      <c r="AH13" s="226">
        <v>55.1</v>
      </c>
      <c r="AI13" s="226">
        <v>45.8</v>
      </c>
      <c r="AJ13" s="226">
        <v>60.9</v>
      </c>
      <c r="AK13" s="226">
        <v>55</v>
      </c>
      <c r="AL13" s="226">
        <v>62.1</v>
      </c>
      <c r="AM13" s="226">
        <v>76.900000000000006</v>
      </c>
      <c r="AN13" s="226">
        <v>67.3</v>
      </c>
      <c r="AO13" s="226">
        <v>58.6</v>
      </c>
      <c r="AP13" s="226">
        <v>56.5</v>
      </c>
      <c r="AQ13" s="226">
        <v>72.8</v>
      </c>
      <c r="AR13" s="226">
        <v>58</v>
      </c>
      <c r="AS13" s="226">
        <v>62.2</v>
      </c>
      <c r="AT13" s="226">
        <v>55.8</v>
      </c>
      <c r="AU13" s="226">
        <v>61</v>
      </c>
      <c r="AV13" s="226">
        <v>57.4</v>
      </c>
      <c r="AW13" s="226">
        <v>52.5</v>
      </c>
      <c r="AX13" s="226">
        <v>46.3</v>
      </c>
      <c r="AY13" s="226">
        <v>57.3</v>
      </c>
      <c r="AZ13" s="226">
        <v>49.3</v>
      </c>
      <c r="BA13" s="226">
        <v>55.4</v>
      </c>
      <c r="BB13" s="226">
        <v>47.7</v>
      </c>
      <c r="BC13" s="226">
        <v>51.9</v>
      </c>
      <c r="BD13" s="226">
        <v>40</v>
      </c>
      <c r="BE13" s="226">
        <v>40.9</v>
      </c>
      <c r="BF13" s="226">
        <v>34.5</v>
      </c>
      <c r="BG13" s="226">
        <v>44.3</v>
      </c>
      <c r="BH13" s="226">
        <v>28.6</v>
      </c>
      <c r="BI13" s="226">
        <v>31</v>
      </c>
      <c r="BJ13" s="226">
        <v>50.1</v>
      </c>
      <c r="BK13" s="226">
        <v>45.8</v>
      </c>
      <c r="BL13" s="226">
        <v>64.5</v>
      </c>
      <c r="BM13" s="226">
        <v>52.6</v>
      </c>
      <c r="BN13" s="226">
        <v>38.9</v>
      </c>
      <c r="BO13" s="226">
        <v>49.3</v>
      </c>
      <c r="BP13" s="226">
        <v>25.7</v>
      </c>
      <c r="BQ13" s="226">
        <v>55.1</v>
      </c>
      <c r="BR13" s="226">
        <v>37.799999999999997</v>
      </c>
      <c r="BS13" s="226">
        <v>58.8</v>
      </c>
      <c r="BT13" s="226">
        <v>42.2</v>
      </c>
      <c r="BU13" s="226">
        <v>30.3</v>
      </c>
      <c r="BV13" s="226">
        <v>32</v>
      </c>
      <c r="BW13" s="232">
        <v>33.299999999999997</v>
      </c>
      <c r="BX13" s="226">
        <v>36.4</v>
      </c>
      <c r="BY13" s="226">
        <v>36.1</v>
      </c>
      <c r="BZ13" s="226">
        <v>50</v>
      </c>
      <c r="CA13" s="226">
        <v>54.5</v>
      </c>
      <c r="CB13" s="226">
        <v>46.4</v>
      </c>
      <c r="CC13" s="226">
        <v>44.6</v>
      </c>
      <c r="CD13" s="226">
        <v>49.1</v>
      </c>
      <c r="CE13" s="226">
        <v>36.799999999999997</v>
      </c>
      <c r="CF13" s="226">
        <v>44.2</v>
      </c>
      <c r="CG13" s="226">
        <v>44.2</v>
      </c>
      <c r="CH13" s="226">
        <v>39.700000000000003</v>
      </c>
      <c r="CI13" s="226">
        <v>58.2</v>
      </c>
      <c r="CJ13" s="226">
        <v>45.1</v>
      </c>
      <c r="CK13" s="226">
        <v>41.7</v>
      </c>
      <c r="CL13" s="226">
        <v>36.799999999999997</v>
      </c>
      <c r="CM13" s="226">
        <v>51</v>
      </c>
      <c r="CN13" s="226">
        <v>49</v>
      </c>
      <c r="CO13" s="226">
        <v>45.7</v>
      </c>
      <c r="CP13" s="226">
        <v>40.6</v>
      </c>
      <c r="CQ13" s="226">
        <v>48.5</v>
      </c>
      <c r="CR13" s="226">
        <v>46.5</v>
      </c>
      <c r="CS13" s="226">
        <v>41.9</v>
      </c>
      <c r="CT13" s="233">
        <v>43.6</v>
      </c>
      <c r="CU13" s="234">
        <v>41.1</v>
      </c>
      <c r="CV13" s="234">
        <v>30.9</v>
      </c>
      <c r="CW13" s="234">
        <v>38.9</v>
      </c>
      <c r="CX13" s="234">
        <v>54.2</v>
      </c>
      <c r="CY13" s="234">
        <v>66</v>
      </c>
      <c r="CZ13" s="234">
        <v>58.7</v>
      </c>
      <c r="DA13" s="234">
        <v>52.1</v>
      </c>
      <c r="DB13" s="234">
        <v>47.3</v>
      </c>
      <c r="DC13" s="234">
        <v>47.3</v>
      </c>
      <c r="DD13" s="234">
        <v>43.6</v>
      </c>
      <c r="DE13" s="234">
        <v>42.5</v>
      </c>
      <c r="DF13" s="234">
        <v>46.3</v>
      </c>
      <c r="DG13" s="234">
        <v>53.3</v>
      </c>
      <c r="DH13" s="234">
        <v>44.9</v>
      </c>
      <c r="DI13" s="234">
        <v>42.8</v>
      </c>
      <c r="DJ13" s="234">
        <v>50</v>
      </c>
      <c r="DK13" s="234">
        <v>37</v>
      </c>
      <c r="DL13" s="234">
        <v>50.2</v>
      </c>
      <c r="DM13" s="234">
        <v>29.8</v>
      </c>
      <c r="DN13" s="234">
        <v>38.6</v>
      </c>
      <c r="DO13" s="234">
        <v>42.1</v>
      </c>
      <c r="DP13" s="234">
        <v>37.700000000000003</v>
      </c>
      <c r="DQ13" s="234">
        <v>45.1</v>
      </c>
    </row>
    <row r="14" spans="1:121" ht="22.5">
      <c r="A14" s="236">
        <v>16</v>
      </c>
      <c r="B14" s="237" t="s">
        <v>271</v>
      </c>
      <c r="C14" s="226">
        <v>75.099999999999994</v>
      </c>
      <c r="D14" s="226">
        <v>71</v>
      </c>
      <c r="E14" s="226">
        <v>69.3</v>
      </c>
      <c r="F14" s="226">
        <v>71.099999999999994</v>
      </c>
      <c r="G14" s="226">
        <v>84</v>
      </c>
      <c r="H14" s="226">
        <v>85.4</v>
      </c>
      <c r="I14" s="226">
        <v>87.8</v>
      </c>
      <c r="J14" s="226">
        <v>85.8</v>
      </c>
      <c r="K14" s="226">
        <v>77.2</v>
      </c>
      <c r="L14" s="226">
        <v>76.8</v>
      </c>
      <c r="M14" s="226">
        <v>75.8</v>
      </c>
      <c r="N14" s="226">
        <v>65.900000000000006</v>
      </c>
      <c r="O14" s="226">
        <v>73.5</v>
      </c>
      <c r="P14" s="226">
        <v>74.3</v>
      </c>
      <c r="Q14" s="226">
        <v>64</v>
      </c>
      <c r="R14" s="226">
        <v>58.1</v>
      </c>
      <c r="S14" s="226">
        <v>46</v>
      </c>
      <c r="T14" s="226">
        <v>38.1</v>
      </c>
      <c r="U14" s="226">
        <v>36.799999999999997</v>
      </c>
      <c r="V14" s="226">
        <v>22.8</v>
      </c>
      <c r="W14" s="226">
        <v>35.4</v>
      </c>
      <c r="X14" s="226">
        <v>45.5</v>
      </c>
      <c r="Y14" s="226">
        <v>42.1</v>
      </c>
      <c r="Z14" s="226">
        <v>38.200000000000003</v>
      </c>
      <c r="AA14" s="226">
        <v>46.5</v>
      </c>
      <c r="AB14" s="226">
        <v>44.3</v>
      </c>
      <c r="AC14" s="226">
        <v>42.4</v>
      </c>
      <c r="AD14" s="226">
        <v>29</v>
      </c>
      <c r="AE14" s="226">
        <v>33.299999999999997</v>
      </c>
      <c r="AF14" s="226">
        <v>27.8</v>
      </c>
      <c r="AG14" s="226">
        <v>19.899999999999999</v>
      </c>
      <c r="AH14" s="226">
        <v>15.7</v>
      </c>
      <c r="AI14" s="226">
        <v>22.1</v>
      </c>
      <c r="AJ14" s="226">
        <v>43.4</v>
      </c>
      <c r="AK14" s="226">
        <v>46.9</v>
      </c>
      <c r="AL14" s="226">
        <v>48.6</v>
      </c>
      <c r="AM14" s="226">
        <v>73.5</v>
      </c>
      <c r="AN14" s="226">
        <v>67.3</v>
      </c>
      <c r="AO14" s="226">
        <v>67.8</v>
      </c>
      <c r="AP14" s="226">
        <v>56.7</v>
      </c>
      <c r="AQ14" s="226">
        <v>66.599999999999994</v>
      </c>
      <c r="AR14" s="226">
        <v>62.5</v>
      </c>
      <c r="AS14" s="226">
        <v>54.4</v>
      </c>
      <c r="AT14" s="226">
        <v>51</v>
      </c>
      <c r="AU14" s="226">
        <v>54.4</v>
      </c>
      <c r="AV14" s="226">
        <v>47.2</v>
      </c>
      <c r="AW14" s="226">
        <v>45.8</v>
      </c>
      <c r="AX14" s="226">
        <v>47.6</v>
      </c>
      <c r="AY14" s="226">
        <v>48.4</v>
      </c>
      <c r="AZ14" s="226">
        <v>53.6</v>
      </c>
      <c r="BA14" s="226">
        <v>48.6</v>
      </c>
      <c r="BB14" s="226">
        <v>58.5</v>
      </c>
      <c r="BC14" s="226">
        <v>54.9</v>
      </c>
      <c r="BD14" s="226">
        <v>56</v>
      </c>
      <c r="BE14" s="226">
        <v>49.1</v>
      </c>
      <c r="BF14" s="226">
        <v>45.6</v>
      </c>
      <c r="BG14" s="226">
        <v>48</v>
      </c>
      <c r="BH14" s="226">
        <v>49.3</v>
      </c>
      <c r="BI14" s="226">
        <v>48.5</v>
      </c>
      <c r="BJ14" s="226">
        <v>48.7</v>
      </c>
      <c r="BK14" s="226">
        <v>46.4</v>
      </c>
      <c r="BL14" s="226">
        <v>37.4</v>
      </c>
      <c r="BM14" s="226">
        <v>38.799999999999997</v>
      </c>
      <c r="BN14" s="226">
        <v>43.9</v>
      </c>
      <c r="BO14" s="226">
        <v>42.1</v>
      </c>
      <c r="BP14" s="226">
        <v>43.4</v>
      </c>
      <c r="BQ14" s="226">
        <v>43.3</v>
      </c>
      <c r="BR14" s="226">
        <v>41.8</v>
      </c>
      <c r="BS14" s="226">
        <v>42.3</v>
      </c>
      <c r="BT14" s="226">
        <v>38.5</v>
      </c>
      <c r="BU14" s="226">
        <v>31.4</v>
      </c>
      <c r="BV14" s="226">
        <v>28.6</v>
      </c>
      <c r="BW14" s="232">
        <v>25</v>
      </c>
      <c r="BX14" s="226">
        <v>20</v>
      </c>
      <c r="BY14" s="226">
        <v>21.8</v>
      </c>
      <c r="BZ14" s="226">
        <v>22.7</v>
      </c>
      <c r="CA14" s="226">
        <v>21</v>
      </c>
      <c r="CB14" s="226">
        <v>25.7</v>
      </c>
      <c r="CC14" s="226">
        <v>21.9</v>
      </c>
      <c r="CD14" s="226">
        <v>18.7</v>
      </c>
      <c r="CE14" s="226">
        <v>15.2</v>
      </c>
      <c r="CF14" s="226">
        <v>19.899999999999999</v>
      </c>
      <c r="CG14" s="226">
        <v>17.2</v>
      </c>
      <c r="CH14" s="226">
        <v>20</v>
      </c>
      <c r="CI14" s="226">
        <v>22.5</v>
      </c>
      <c r="CJ14" s="226">
        <v>17.8</v>
      </c>
      <c r="CK14" s="226">
        <v>19.7</v>
      </c>
      <c r="CL14" s="226">
        <v>26.8</v>
      </c>
      <c r="CM14" s="226">
        <v>22</v>
      </c>
      <c r="CN14" s="226">
        <v>23.5</v>
      </c>
      <c r="CO14" s="226">
        <v>26.9</v>
      </c>
      <c r="CP14" s="226">
        <v>27.5</v>
      </c>
      <c r="CQ14" s="226">
        <v>30.9</v>
      </c>
      <c r="CR14" s="226">
        <v>34.9</v>
      </c>
      <c r="CS14" s="226">
        <v>31.1</v>
      </c>
      <c r="CT14" s="233">
        <v>28.9</v>
      </c>
      <c r="CU14" s="234">
        <v>27.6</v>
      </c>
      <c r="CV14" s="234">
        <v>30.8</v>
      </c>
      <c r="CW14" s="234">
        <v>30.1</v>
      </c>
      <c r="CX14" s="234">
        <v>52.2</v>
      </c>
      <c r="CY14" s="234">
        <v>63.6</v>
      </c>
      <c r="CZ14" s="234">
        <v>45.2</v>
      </c>
      <c r="DA14" s="234">
        <v>41.4</v>
      </c>
      <c r="DB14" s="234">
        <v>34.700000000000003</v>
      </c>
      <c r="DC14" s="234">
        <v>33.5</v>
      </c>
      <c r="DD14" s="234">
        <v>32</v>
      </c>
      <c r="DE14" s="234">
        <v>33.1</v>
      </c>
      <c r="DF14" s="234">
        <v>31.2</v>
      </c>
      <c r="DG14" s="234">
        <v>32</v>
      </c>
      <c r="DH14" s="234">
        <v>29.1</v>
      </c>
      <c r="DI14" s="234">
        <v>29.3</v>
      </c>
      <c r="DJ14" s="234">
        <v>24.6</v>
      </c>
      <c r="DK14" s="234">
        <v>19.600000000000001</v>
      </c>
      <c r="DL14" s="234">
        <v>20.2</v>
      </c>
      <c r="DM14" s="234">
        <v>15.1</v>
      </c>
      <c r="DN14" s="234">
        <v>15.4</v>
      </c>
      <c r="DO14" s="234">
        <v>20.7</v>
      </c>
      <c r="DP14" s="234">
        <v>22.6</v>
      </c>
      <c r="DQ14" s="234">
        <v>16.7</v>
      </c>
    </row>
    <row r="15" spans="1:121" ht="22.5">
      <c r="A15" s="236">
        <v>17</v>
      </c>
      <c r="B15" s="237" t="s">
        <v>272</v>
      </c>
      <c r="C15" s="226">
        <v>61.3</v>
      </c>
      <c r="D15" s="226">
        <v>78.099999999999994</v>
      </c>
      <c r="E15" s="226">
        <v>82.5</v>
      </c>
      <c r="F15" s="226">
        <v>63.8</v>
      </c>
      <c r="G15" s="226">
        <v>84.2</v>
      </c>
      <c r="H15" s="226">
        <v>80.3</v>
      </c>
      <c r="I15" s="226">
        <v>86.2</v>
      </c>
      <c r="J15" s="226">
        <v>64.5</v>
      </c>
      <c r="K15" s="226">
        <v>47.1</v>
      </c>
      <c r="L15" s="226">
        <v>67.099999999999994</v>
      </c>
      <c r="M15" s="226">
        <v>60.2</v>
      </c>
      <c r="N15" s="226">
        <v>53.3</v>
      </c>
      <c r="O15" s="226">
        <v>57.9</v>
      </c>
      <c r="P15" s="226">
        <v>58</v>
      </c>
      <c r="Q15" s="226">
        <v>65.7</v>
      </c>
      <c r="R15" s="226">
        <v>57.6</v>
      </c>
      <c r="S15" s="226">
        <v>61.8</v>
      </c>
      <c r="T15" s="226">
        <v>48.5</v>
      </c>
      <c r="U15" s="226">
        <v>40.5</v>
      </c>
      <c r="V15" s="226">
        <v>35.299999999999997</v>
      </c>
      <c r="W15" s="226">
        <v>45.2</v>
      </c>
      <c r="X15" s="226">
        <v>54.1</v>
      </c>
      <c r="Y15" s="226">
        <v>42.7</v>
      </c>
      <c r="Z15" s="226">
        <v>50.3</v>
      </c>
      <c r="AA15" s="226">
        <v>46.4</v>
      </c>
      <c r="AB15" s="226">
        <v>41.1</v>
      </c>
      <c r="AC15" s="226">
        <v>57.6</v>
      </c>
      <c r="AD15" s="226">
        <v>50.2</v>
      </c>
      <c r="AE15" s="226">
        <v>42.7</v>
      </c>
      <c r="AF15" s="226">
        <v>42.6</v>
      </c>
      <c r="AG15" s="226">
        <v>45.4</v>
      </c>
      <c r="AH15" s="226">
        <v>35.1</v>
      </c>
      <c r="AI15" s="226">
        <v>27.6</v>
      </c>
      <c r="AJ15" s="226">
        <v>34.700000000000003</v>
      </c>
      <c r="AK15" s="226">
        <v>42.8</v>
      </c>
      <c r="AL15" s="226">
        <v>36.200000000000003</v>
      </c>
      <c r="AM15" s="226">
        <v>45</v>
      </c>
      <c r="AN15" s="226">
        <v>61.6</v>
      </c>
      <c r="AO15" s="226">
        <v>61</v>
      </c>
      <c r="AP15" s="226">
        <v>46.5</v>
      </c>
      <c r="AQ15" s="226">
        <v>41.2</v>
      </c>
      <c r="AR15" s="226">
        <v>41.8</v>
      </c>
      <c r="AS15" s="226">
        <v>43.3</v>
      </c>
      <c r="AT15" s="226">
        <v>33.799999999999997</v>
      </c>
      <c r="AU15" s="226">
        <v>26.6</v>
      </c>
      <c r="AV15" s="226">
        <v>37.200000000000003</v>
      </c>
      <c r="AW15" s="226">
        <v>46.8</v>
      </c>
      <c r="AX15" s="226">
        <v>48.3</v>
      </c>
      <c r="AY15" s="226">
        <v>43.6</v>
      </c>
      <c r="AZ15" s="226">
        <v>42.5</v>
      </c>
      <c r="BA15" s="226">
        <v>51.2</v>
      </c>
      <c r="BB15" s="226">
        <v>50</v>
      </c>
      <c r="BC15" s="226">
        <v>54</v>
      </c>
      <c r="BD15" s="226">
        <v>50.8</v>
      </c>
      <c r="BE15" s="226">
        <v>37.700000000000003</v>
      </c>
      <c r="BF15" s="226">
        <v>41</v>
      </c>
      <c r="BG15" s="226">
        <v>31.9</v>
      </c>
      <c r="BH15" s="226">
        <v>44.9</v>
      </c>
      <c r="BI15" s="226">
        <v>42.5</v>
      </c>
      <c r="BJ15" s="226">
        <v>38.5</v>
      </c>
      <c r="BK15" s="226">
        <v>37.1</v>
      </c>
      <c r="BL15" s="226">
        <v>31.1</v>
      </c>
      <c r="BM15" s="226">
        <v>31.5</v>
      </c>
      <c r="BN15" s="226">
        <v>30.9</v>
      </c>
      <c r="BO15" s="226">
        <v>33.799999999999997</v>
      </c>
      <c r="BP15" s="226">
        <v>38</v>
      </c>
      <c r="BQ15" s="226">
        <v>29.3</v>
      </c>
      <c r="BR15" s="226">
        <v>24</v>
      </c>
      <c r="BS15" s="226">
        <v>23.1</v>
      </c>
      <c r="BT15" s="226">
        <v>24.8</v>
      </c>
      <c r="BU15" s="226">
        <v>21.3</v>
      </c>
      <c r="BV15" s="226">
        <v>14.3</v>
      </c>
      <c r="BW15" s="232">
        <v>17.3</v>
      </c>
      <c r="BX15" s="226">
        <v>12.6</v>
      </c>
      <c r="BY15" s="226">
        <v>14.2</v>
      </c>
      <c r="BZ15" s="226">
        <v>16.399999999999999</v>
      </c>
      <c r="CA15" s="226">
        <v>14.2</v>
      </c>
      <c r="CB15" s="226">
        <v>15.5</v>
      </c>
      <c r="CC15" s="226">
        <v>21.8</v>
      </c>
      <c r="CD15" s="226">
        <v>15.7</v>
      </c>
      <c r="CE15" s="226">
        <v>15.3</v>
      </c>
      <c r="CF15" s="226">
        <v>16.8</v>
      </c>
      <c r="CG15" s="226">
        <v>16</v>
      </c>
      <c r="CH15" s="226">
        <v>14.9</v>
      </c>
      <c r="CI15" s="226">
        <v>20.399999999999999</v>
      </c>
      <c r="CJ15" s="226">
        <v>15.7</v>
      </c>
      <c r="CK15" s="226">
        <v>17.7</v>
      </c>
      <c r="CL15" s="226">
        <v>34.799999999999997</v>
      </c>
      <c r="CM15" s="226">
        <v>32.299999999999997</v>
      </c>
      <c r="CN15" s="226">
        <v>22.2</v>
      </c>
      <c r="CO15" s="226">
        <v>25.2</v>
      </c>
      <c r="CP15" s="226">
        <v>21.8</v>
      </c>
      <c r="CQ15" s="226">
        <v>27.4</v>
      </c>
      <c r="CR15" s="226">
        <v>27</v>
      </c>
      <c r="CS15" s="226">
        <v>25.2</v>
      </c>
      <c r="CT15" s="233">
        <v>25.2</v>
      </c>
      <c r="CU15" s="234">
        <v>26.8</v>
      </c>
      <c r="CV15" s="234">
        <v>23.6</v>
      </c>
      <c r="CW15" s="234">
        <v>24.6</v>
      </c>
      <c r="CX15" s="234">
        <v>28.4</v>
      </c>
      <c r="CY15" s="234">
        <v>41.6</v>
      </c>
      <c r="CZ15" s="234">
        <v>47.8</v>
      </c>
      <c r="DA15" s="234">
        <v>34.9</v>
      </c>
      <c r="DB15" s="234">
        <v>33.200000000000003</v>
      </c>
      <c r="DC15" s="234">
        <v>39.700000000000003</v>
      </c>
      <c r="DD15" s="234">
        <v>38.700000000000003</v>
      </c>
      <c r="DE15" s="234">
        <v>29.5</v>
      </c>
      <c r="DF15" s="234">
        <v>30.3</v>
      </c>
      <c r="DG15" s="234">
        <v>22.7</v>
      </c>
      <c r="DH15" s="234">
        <v>25.7</v>
      </c>
      <c r="DI15" s="234">
        <v>23.1</v>
      </c>
      <c r="DJ15" s="234">
        <v>24.2</v>
      </c>
      <c r="DK15" s="234">
        <v>23.1</v>
      </c>
      <c r="DL15" s="234">
        <v>20.399999999999999</v>
      </c>
      <c r="DM15" s="234">
        <v>18.7</v>
      </c>
      <c r="DN15" s="234">
        <v>18.100000000000001</v>
      </c>
      <c r="DO15" s="234">
        <v>18.7</v>
      </c>
      <c r="DP15" s="234">
        <v>15</v>
      </c>
      <c r="DQ15" s="234">
        <v>19</v>
      </c>
    </row>
    <row r="16" spans="1:121" ht="22.5">
      <c r="A16" s="236">
        <v>18</v>
      </c>
      <c r="B16" s="237" t="s">
        <v>273</v>
      </c>
      <c r="C16" s="226">
        <v>60.8</v>
      </c>
      <c r="D16" s="226">
        <v>72.7</v>
      </c>
      <c r="E16" s="226">
        <v>71.8</v>
      </c>
      <c r="F16" s="226">
        <v>62.8</v>
      </c>
      <c r="G16" s="226">
        <v>79.2</v>
      </c>
      <c r="H16" s="226">
        <v>88.3</v>
      </c>
      <c r="I16" s="226">
        <v>90.9</v>
      </c>
      <c r="J16" s="226">
        <v>75.900000000000006</v>
      </c>
      <c r="K16" s="226">
        <v>86.3</v>
      </c>
      <c r="L16" s="226">
        <v>86.4</v>
      </c>
      <c r="M16" s="226">
        <v>92.9</v>
      </c>
      <c r="N16" s="226">
        <v>70.400000000000006</v>
      </c>
      <c r="O16" s="226">
        <v>89</v>
      </c>
      <c r="P16" s="226">
        <v>71.900000000000006</v>
      </c>
      <c r="Q16" s="226">
        <v>83.5</v>
      </c>
      <c r="R16" s="226">
        <v>76.900000000000006</v>
      </c>
      <c r="S16" s="226">
        <v>61.9</v>
      </c>
      <c r="T16" s="226">
        <v>48.9</v>
      </c>
      <c r="U16" s="226">
        <v>58.9</v>
      </c>
      <c r="V16" s="226">
        <v>51.5</v>
      </c>
      <c r="W16" s="226">
        <v>49.8</v>
      </c>
      <c r="X16" s="226">
        <v>39.1</v>
      </c>
      <c r="Y16" s="226">
        <v>58.5</v>
      </c>
      <c r="Z16" s="226">
        <v>72.3</v>
      </c>
      <c r="AA16" s="226">
        <v>53.5</v>
      </c>
      <c r="AB16" s="226">
        <v>52.3</v>
      </c>
      <c r="AC16" s="226">
        <v>59.1</v>
      </c>
      <c r="AD16" s="226">
        <v>45.2</v>
      </c>
      <c r="AE16" s="226">
        <v>35.700000000000003</v>
      </c>
      <c r="AF16" s="226">
        <v>39.799999999999997</v>
      </c>
      <c r="AG16" s="226">
        <v>51.6</v>
      </c>
      <c r="AH16" s="226">
        <v>47</v>
      </c>
      <c r="AI16" s="226">
        <v>37.799999999999997</v>
      </c>
      <c r="AJ16" s="226">
        <v>56.9</v>
      </c>
      <c r="AK16" s="226">
        <v>45.1</v>
      </c>
      <c r="AL16" s="226">
        <v>45.4</v>
      </c>
      <c r="AM16" s="226">
        <v>49.2</v>
      </c>
      <c r="AN16" s="226">
        <v>58</v>
      </c>
      <c r="AO16" s="226">
        <v>58.5</v>
      </c>
      <c r="AP16" s="226">
        <v>56.1</v>
      </c>
      <c r="AQ16" s="226">
        <v>74.5</v>
      </c>
      <c r="AR16" s="226">
        <v>73.8</v>
      </c>
      <c r="AS16" s="226">
        <v>68.900000000000006</v>
      </c>
      <c r="AT16" s="226">
        <v>60.8</v>
      </c>
      <c r="AU16" s="226">
        <v>73.8</v>
      </c>
      <c r="AV16" s="226">
        <v>72.7</v>
      </c>
      <c r="AW16" s="226">
        <v>68.599999999999994</v>
      </c>
      <c r="AX16" s="226">
        <v>53.3</v>
      </c>
      <c r="AY16" s="226">
        <v>72.2</v>
      </c>
      <c r="AZ16" s="226">
        <v>64.8</v>
      </c>
      <c r="BA16" s="226">
        <v>60.6</v>
      </c>
      <c r="BB16" s="226">
        <v>62</v>
      </c>
      <c r="BC16" s="226">
        <v>62.8</v>
      </c>
      <c r="BD16" s="226">
        <v>63</v>
      </c>
      <c r="BE16" s="226">
        <v>62.5</v>
      </c>
      <c r="BF16" s="226">
        <v>62.3</v>
      </c>
      <c r="BG16" s="226">
        <v>53.8</v>
      </c>
      <c r="BH16" s="226">
        <v>53.4</v>
      </c>
      <c r="BI16" s="226">
        <v>54.6</v>
      </c>
      <c r="BJ16" s="226">
        <v>46.8</v>
      </c>
      <c r="BK16" s="226">
        <v>57</v>
      </c>
      <c r="BL16" s="226">
        <v>59.4</v>
      </c>
      <c r="BM16" s="226">
        <v>45.8</v>
      </c>
      <c r="BN16" s="226">
        <v>43.5</v>
      </c>
      <c r="BO16" s="226">
        <v>54.5</v>
      </c>
      <c r="BP16" s="226">
        <v>44.3</v>
      </c>
      <c r="BQ16" s="226">
        <v>36.4</v>
      </c>
      <c r="BR16" s="226">
        <v>52.6</v>
      </c>
      <c r="BS16" s="226">
        <v>41.3</v>
      </c>
      <c r="BT16" s="226">
        <v>45.5</v>
      </c>
      <c r="BU16" s="226">
        <v>43.5</v>
      </c>
      <c r="BV16" s="226">
        <v>44.1</v>
      </c>
      <c r="BW16" s="232">
        <v>25.9</v>
      </c>
      <c r="BX16" s="226">
        <v>28</v>
      </c>
      <c r="BY16" s="226">
        <v>24.6</v>
      </c>
      <c r="BZ16" s="226">
        <v>36.1</v>
      </c>
      <c r="CA16" s="226">
        <v>36.200000000000003</v>
      </c>
      <c r="CB16" s="226">
        <v>26.4</v>
      </c>
      <c r="CC16" s="226">
        <v>24.1</v>
      </c>
      <c r="CD16" s="226">
        <v>18.7</v>
      </c>
      <c r="CE16" s="226">
        <v>20.3</v>
      </c>
      <c r="CF16" s="226">
        <v>26.1</v>
      </c>
      <c r="CG16" s="226">
        <v>21.5</v>
      </c>
      <c r="CH16" s="226">
        <v>25.1</v>
      </c>
      <c r="CI16" s="226">
        <v>34.6</v>
      </c>
      <c r="CJ16" s="226">
        <v>46.9</v>
      </c>
      <c r="CK16" s="226">
        <v>52.6</v>
      </c>
      <c r="CL16" s="226">
        <v>34.6</v>
      </c>
      <c r="CM16" s="226">
        <v>45</v>
      </c>
      <c r="CN16" s="226">
        <v>40.5</v>
      </c>
      <c r="CO16" s="226">
        <v>41.3</v>
      </c>
      <c r="CP16" s="226">
        <v>35.200000000000003</v>
      </c>
      <c r="CQ16" s="226">
        <v>37</v>
      </c>
      <c r="CR16" s="226">
        <v>30.8</v>
      </c>
      <c r="CS16" s="226">
        <v>43.3</v>
      </c>
      <c r="CT16" s="233">
        <v>30.3</v>
      </c>
      <c r="CU16" s="234">
        <v>27.8</v>
      </c>
      <c r="CV16" s="234">
        <v>26.9</v>
      </c>
      <c r="CW16" s="234">
        <v>37.9</v>
      </c>
      <c r="CX16" s="234">
        <v>41.4</v>
      </c>
      <c r="CY16" s="234">
        <v>52.8</v>
      </c>
      <c r="CZ16" s="234">
        <v>58.6</v>
      </c>
      <c r="DA16" s="234">
        <v>43.4</v>
      </c>
      <c r="DB16" s="234">
        <v>43.4</v>
      </c>
      <c r="DC16" s="234">
        <v>51.5</v>
      </c>
      <c r="DD16" s="234">
        <v>43.7</v>
      </c>
      <c r="DE16" s="234">
        <v>55.8</v>
      </c>
      <c r="DF16" s="234">
        <v>48.6</v>
      </c>
      <c r="DG16" s="234">
        <v>45.7</v>
      </c>
      <c r="DH16" s="234">
        <v>46.7</v>
      </c>
      <c r="DI16" s="234">
        <v>46.4</v>
      </c>
      <c r="DJ16" s="234">
        <v>47.7</v>
      </c>
      <c r="DK16" s="234">
        <v>42.4</v>
      </c>
      <c r="DL16" s="234">
        <v>35.1</v>
      </c>
      <c r="DM16" s="234">
        <v>27.3</v>
      </c>
      <c r="DN16" s="234">
        <v>34.6</v>
      </c>
      <c r="DO16" s="234">
        <v>30.8</v>
      </c>
      <c r="DP16" s="234">
        <v>33.4</v>
      </c>
      <c r="DQ16" s="234">
        <v>28.1</v>
      </c>
    </row>
    <row r="17" spans="1:121" ht="22.5">
      <c r="A17" s="236">
        <v>19</v>
      </c>
      <c r="B17" s="237" t="s">
        <v>274</v>
      </c>
      <c r="C17" s="226">
        <v>69</v>
      </c>
      <c r="D17" s="226">
        <v>65</v>
      </c>
      <c r="E17" s="226">
        <v>44.1</v>
      </c>
      <c r="F17" s="226">
        <v>33.4</v>
      </c>
      <c r="G17" s="226">
        <v>58.6</v>
      </c>
      <c r="H17" s="226">
        <v>72</v>
      </c>
      <c r="I17" s="226">
        <v>40.4</v>
      </c>
      <c r="J17" s="226">
        <v>85.3</v>
      </c>
      <c r="K17" s="226">
        <v>61.4</v>
      </c>
      <c r="L17" s="226">
        <v>57.1</v>
      </c>
      <c r="M17" s="226">
        <v>69.5</v>
      </c>
      <c r="N17" s="226">
        <v>46</v>
      </c>
      <c r="O17" s="226">
        <v>29.4</v>
      </c>
      <c r="P17" s="226">
        <v>65</v>
      </c>
      <c r="Q17" s="226">
        <v>64.8</v>
      </c>
      <c r="R17" s="226">
        <v>49.2</v>
      </c>
      <c r="S17" s="226">
        <v>54.7</v>
      </c>
      <c r="T17" s="226">
        <v>64.400000000000006</v>
      </c>
      <c r="U17" s="226">
        <v>43.1</v>
      </c>
      <c r="V17" s="226">
        <v>15.5</v>
      </c>
      <c r="W17" s="226">
        <v>41.5</v>
      </c>
      <c r="X17" s="226">
        <v>80.3</v>
      </c>
      <c r="Y17" s="226">
        <v>71.8</v>
      </c>
      <c r="Z17" s="226">
        <v>67.7</v>
      </c>
      <c r="AA17" s="226">
        <v>79.599999999999994</v>
      </c>
      <c r="AB17" s="226">
        <v>55.5</v>
      </c>
      <c r="AC17" s="226">
        <v>23.7</v>
      </c>
      <c r="AD17" s="226">
        <v>35.6</v>
      </c>
      <c r="AE17" s="226">
        <v>32</v>
      </c>
      <c r="AF17" s="226">
        <v>36.1</v>
      </c>
      <c r="AG17" s="226">
        <v>27.5</v>
      </c>
      <c r="AH17" s="226">
        <v>42.7</v>
      </c>
      <c r="AI17" s="226">
        <v>49.7</v>
      </c>
      <c r="AJ17" s="226">
        <v>24.8</v>
      </c>
      <c r="AK17" s="226">
        <v>24.4</v>
      </c>
      <c r="AL17" s="226">
        <v>53.7</v>
      </c>
      <c r="AM17" s="226">
        <v>76.400000000000006</v>
      </c>
      <c r="AN17" s="226">
        <v>79</v>
      </c>
      <c r="AO17" s="226">
        <v>87.9</v>
      </c>
      <c r="AP17" s="226">
        <v>68.8</v>
      </c>
      <c r="AQ17" s="226">
        <v>27.8</v>
      </c>
      <c r="AR17" s="226">
        <v>21.4</v>
      </c>
      <c r="AS17" s="226">
        <v>54</v>
      </c>
      <c r="AT17" s="226">
        <v>65.099999999999994</v>
      </c>
      <c r="AU17" s="226">
        <v>69.599999999999994</v>
      </c>
      <c r="AV17" s="226">
        <v>69.2</v>
      </c>
      <c r="AW17" s="226">
        <v>73.099999999999994</v>
      </c>
      <c r="AX17" s="226">
        <v>71.900000000000006</v>
      </c>
      <c r="AY17" s="226">
        <v>54.5</v>
      </c>
      <c r="AZ17" s="226">
        <v>53.8</v>
      </c>
      <c r="BA17" s="226">
        <v>76.7</v>
      </c>
      <c r="BB17" s="226">
        <v>58.6</v>
      </c>
      <c r="BC17" s="226">
        <v>70.7</v>
      </c>
      <c r="BD17" s="226">
        <v>67.5</v>
      </c>
      <c r="BE17" s="226">
        <v>77</v>
      </c>
      <c r="BF17" s="226">
        <v>66.8</v>
      </c>
      <c r="BG17" s="226">
        <v>73.099999999999994</v>
      </c>
      <c r="BH17" s="226">
        <v>75.400000000000006</v>
      </c>
      <c r="BI17" s="226">
        <v>65</v>
      </c>
      <c r="BJ17" s="226">
        <v>54.4</v>
      </c>
      <c r="BK17" s="226">
        <v>42.2</v>
      </c>
      <c r="BL17" s="226">
        <v>39.5</v>
      </c>
      <c r="BM17" s="226">
        <v>49.1</v>
      </c>
      <c r="BN17" s="226">
        <v>48.5</v>
      </c>
      <c r="BO17" s="226">
        <v>40.299999999999997</v>
      </c>
      <c r="BP17" s="226">
        <v>49.2</v>
      </c>
      <c r="BQ17" s="226">
        <v>49.5</v>
      </c>
      <c r="BR17" s="226">
        <v>49.3</v>
      </c>
      <c r="BS17" s="226">
        <v>43.2</v>
      </c>
      <c r="BT17" s="226">
        <v>42.7</v>
      </c>
      <c r="BU17" s="226">
        <v>49.4</v>
      </c>
      <c r="BV17" s="226">
        <v>59</v>
      </c>
      <c r="BW17" s="232">
        <v>53.8</v>
      </c>
      <c r="BX17" s="226">
        <v>49.6</v>
      </c>
      <c r="BY17" s="226">
        <v>49</v>
      </c>
      <c r="BZ17" s="226">
        <v>43.2</v>
      </c>
      <c r="CA17" s="226">
        <v>56.4</v>
      </c>
      <c r="CB17" s="226">
        <v>55.8</v>
      </c>
      <c r="CC17" s="226">
        <v>43.5</v>
      </c>
      <c r="CD17" s="226">
        <v>43</v>
      </c>
      <c r="CE17" s="226">
        <v>49.5</v>
      </c>
      <c r="CF17" s="226">
        <v>44.1</v>
      </c>
      <c r="CG17" s="226">
        <v>56.4</v>
      </c>
      <c r="CH17" s="226">
        <v>44.2</v>
      </c>
      <c r="CI17" s="226">
        <v>49.4</v>
      </c>
      <c r="CJ17" s="226">
        <v>49.4</v>
      </c>
      <c r="CK17" s="226">
        <v>43</v>
      </c>
      <c r="CL17" s="226">
        <v>49</v>
      </c>
      <c r="CM17" s="226">
        <v>49.2</v>
      </c>
      <c r="CN17" s="226">
        <v>56.8</v>
      </c>
      <c r="CO17" s="226">
        <v>56.2</v>
      </c>
      <c r="CP17" s="226">
        <v>49.2</v>
      </c>
      <c r="CQ17" s="226">
        <v>56.3</v>
      </c>
      <c r="CR17" s="226">
        <v>49</v>
      </c>
      <c r="CS17" s="226">
        <v>49</v>
      </c>
      <c r="CT17" s="233">
        <v>49.3</v>
      </c>
      <c r="CU17" s="234">
        <v>49.1</v>
      </c>
      <c r="CV17" s="234">
        <v>49.4</v>
      </c>
      <c r="CW17" s="234">
        <v>49.4</v>
      </c>
      <c r="CX17" s="234">
        <v>65.599999999999994</v>
      </c>
      <c r="CY17" s="234">
        <v>76.7</v>
      </c>
      <c r="CZ17" s="234">
        <v>66.099999999999994</v>
      </c>
      <c r="DA17" s="234">
        <v>61.8</v>
      </c>
      <c r="DB17" s="234">
        <v>54.6</v>
      </c>
      <c r="DC17" s="234">
        <v>44.2</v>
      </c>
      <c r="DD17" s="234">
        <v>54.9</v>
      </c>
      <c r="DE17" s="234">
        <v>55.2</v>
      </c>
      <c r="DF17" s="234">
        <v>55.4</v>
      </c>
      <c r="DG17" s="234">
        <v>44.8</v>
      </c>
      <c r="DH17" s="234">
        <v>33.6</v>
      </c>
      <c r="DI17" s="234">
        <v>33.299999999999997</v>
      </c>
      <c r="DJ17" s="234">
        <v>33.200000000000003</v>
      </c>
      <c r="DK17" s="234">
        <v>33.799999999999997</v>
      </c>
      <c r="DL17" s="234">
        <v>33.299999999999997</v>
      </c>
      <c r="DM17" s="234">
        <v>22.3</v>
      </c>
      <c r="DN17" s="234">
        <v>33.200000000000003</v>
      </c>
      <c r="DO17" s="234">
        <v>49.9</v>
      </c>
      <c r="DP17" s="234">
        <v>0.3</v>
      </c>
      <c r="DQ17" s="234">
        <v>12.8</v>
      </c>
    </row>
    <row r="18" spans="1:121" ht="22.5">
      <c r="A18" s="236">
        <v>20</v>
      </c>
      <c r="B18" s="237" t="s">
        <v>275</v>
      </c>
      <c r="C18" s="226">
        <v>80.400000000000006</v>
      </c>
      <c r="D18" s="226">
        <v>86.7</v>
      </c>
      <c r="E18" s="226">
        <v>88.8</v>
      </c>
      <c r="F18" s="226">
        <v>88.3</v>
      </c>
      <c r="G18" s="226">
        <v>85.9</v>
      </c>
      <c r="H18" s="226">
        <v>89</v>
      </c>
      <c r="I18" s="226">
        <v>92.5</v>
      </c>
      <c r="J18" s="226">
        <v>92.9</v>
      </c>
      <c r="K18" s="226">
        <v>86</v>
      </c>
      <c r="L18" s="226">
        <v>91.6</v>
      </c>
      <c r="M18" s="226">
        <v>82.7</v>
      </c>
      <c r="N18" s="226">
        <v>77.7</v>
      </c>
      <c r="O18" s="226">
        <v>80.3</v>
      </c>
      <c r="P18" s="226">
        <v>77.900000000000006</v>
      </c>
      <c r="Q18" s="226">
        <v>79.099999999999994</v>
      </c>
      <c r="R18" s="226">
        <v>67.400000000000006</v>
      </c>
      <c r="S18" s="226">
        <v>59.3</v>
      </c>
      <c r="T18" s="226">
        <v>52.8</v>
      </c>
      <c r="U18" s="226">
        <v>46.3</v>
      </c>
      <c r="V18" s="226">
        <v>54</v>
      </c>
      <c r="W18" s="226">
        <v>55</v>
      </c>
      <c r="X18" s="226">
        <v>47.5</v>
      </c>
      <c r="Y18" s="226">
        <v>60.3</v>
      </c>
      <c r="Z18" s="226">
        <v>64.400000000000006</v>
      </c>
      <c r="AA18" s="226">
        <v>55</v>
      </c>
      <c r="AB18" s="226">
        <v>58.6</v>
      </c>
      <c r="AC18" s="226">
        <v>58.7</v>
      </c>
      <c r="AD18" s="226">
        <v>54.3</v>
      </c>
      <c r="AE18" s="226">
        <v>47</v>
      </c>
      <c r="AF18" s="226">
        <v>51.8</v>
      </c>
      <c r="AG18" s="226">
        <v>46.6</v>
      </c>
      <c r="AH18" s="226">
        <v>43.3</v>
      </c>
      <c r="AI18" s="226">
        <v>37.6</v>
      </c>
      <c r="AJ18" s="226">
        <v>36.299999999999997</v>
      </c>
      <c r="AK18" s="226">
        <v>39.299999999999997</v>
      </c>
      <c r="AL18" s="226">
        <v>49.2</v>
      </c>
      <c r="AM18" s="226">
        <v>57.8</v>
      </c>
      <c r="AN18" s="226">
        <v>55.1</v>
      </c>
      <c r="AO18" s="226">
        <v>61.3</v>
      </c>
      <c r="AP18" s="226">
        <v>61</v>
      </c>
      <c r="AQ18" s="226">
        <v>63.1</v>
      </c>
      <c r="AR18" s="226">
        <v>59</v>
      </c>
      <c r="AS18" s="226">
        <v>65.8</v>
      </c>
      <c r="AT18" s="226">
        <v>66.400000000000006</v>
      </c>
      <c r="AU18" s="226">
        <v>60.7</v>
      </c>
      <c r="AV18" s="226">
        <v>63.4</v>
      </c>
      <c r="AW18" s="226">
        <v>53.5</v>
      </c>
      <c r="AX18" s="226">
        <v>56.2</v>
      </c>
      <c r="AY18" s="226">
        <v>55.3</v>
      </c>
      <c r="AZ18" s="226">
        <v>61.6</v>
      </c>
      <c r="BA18" s="226">
        <v>53.5</v>
      </c>
      <c r="BB18" s="226">
        <v>52.1</v>
      </c>
      <c r="BC18" s="226">
        <v>57.2</v>
      </c>
      <c r="BD18" s="226">
        <v>57.2</v>
      </c>
      <c r="BE18" s="226">
        <v>57</v>
      </c>
      <c r="BF18" s="226">
        <v>58.2</v>
      </c>
      <c r="BG18" s="226">
        <v>49.6</v>
      </c>
      <c r="BH18" s="226">
        <v>49.6</v>
      </c>
      <c r="BI18" s="226">
        <v>49.7</v>
      </c>
      <c r="BJ18" s="226">
        <v>47.4</v>
      </c>
      <c r="BK18" s="226">
        <v>48.8</v>
      </c>
      <c r="BL18" s="226">
        <v>47</v>
      </c>
      <c r="BM18" s="226">
        <v>45.9</v>
      </c>
      <c r="BN18" s="226">
        <v>43.1</v>
      </c>
      <c r="BO18" s="226">
        <v>41</v>
      </c>
      <c r="BP18" s="226">
        <v>38.9</v>
      </c>
      <c r="BQ18" s="226">
        <v>38</v>
      </c>
      <c r="BR18" s="226">
        <v>35.799999999999997</v>
      </c>
      <c r="BS18" s="226">
        <v>37</v>
      </c>
      <c r="BT18" s="226">
        <v>37.9</v>
      </c>
      <c r="BU18" s="226">
        <v>41.4</v>
      </c>
      <c r="BV18" s="226">
        <v>44.1</v>
      </c>
      <c r="BW18" s="232">
        <v>27.8</v>
      </c>
      <c r="BX18" s="226">
        <v>29.6</v>
      </c>
      <c r="BY18" s="226">
        <v>33</v>
      </c>
      <c r="BZ18" s="226">
        <v>29</v>
      </c>
      <c r="CA18" s="226">
        <v>28.6</v>
      </c>
      <c r="CB18" s="226">
        <v>21.8</v>
      </c>
      <c r="CC18" s="226">
        <v>23.6</v>
      </c>
      <c r="CD18" s="226">
        <v>26</v>
      </c>
      <c r="CE18" s="226">
        <v>25</v>
      </c>
      <c r="CF18" s="226">
        <v>27</v>
      </c>
      <c r="CG18" s="226">
        <v>25.1</v>
      </c>
      <c r="CH18" s="226">
        <v>22.8</v>
      </c>
      <c r="CI18" s="226">
        <v>28.4</v>
      </c>
      <c r="CJ18" s="226">
        <v>26.2</v>
      </c>
      <c r="CK18" s="226">
        <v>25.5</v>
      </c>
      <c r="CL18" s="226">
        <v>29.7</v>
      </c>
      <c r="CM18" s="226">
        <v>19.8</v>
      </c>
      <c r="CN18" s="226">
        <v>24</v>
      </c>
      <c r="CO18" s="226">
        <v>23.7</v>
      </c>
      <c r="CP18" s="226">
        <v>27.3</v>
      </c>
      <c r="CQ18" s="226">
        <v>30.8</v>
      </c>
      <c r="CR18" s="226">
        <v>29.5</v>
      </c>
      <c r="CS18" s="226">
        <v>28.3</v>
      </c>
      <c r="CT18" s="233">
        <v>31.7</v>
      </c>
      <c r="CU18" s="234">
        <v>30.6</v>
      </c>
      <c r="CV18" s="234">
        <v>25.8</v>
      </c>
      <c r="CW18" s="234">
        <v>27.5</v>
      </c>
      <c r="CX18" s="234">
        <v>35.1</v>
      </c>
      <c r="CY18" s="234">
        <v>34.5</v>
      </c>
      <c r="CZ18" s="234">
        <v>41.1</v>
      </c>
      <c r="DA18" s="234">
        <v>43.8</v>
      </c>
      <c r="DB18" s="234">
        <v>32.5</v>
      </c>
      <c r="DC18" s="234">
        <v>30.6</v>
      </c>
      <c r="DD18" s="234">
        <v>29.2</v>
      </c>
      <c r="DE18" s="234">
        <v>33.200000000000003</v>
      </c>
      <c r="DF18" s="234">
        <v>33</v>
      </c>
      <c r="DG18" s="234">
        <v>31.8</v>
      </c>
      <c r="DH18" s="234">
        <v>35</v>
      </c>
      <c r="DI18" s="234">
        <v>27.3</v>
      </c>
      <c r="DJ18" s="234">
        <v>24.3</v>
      </c>
      <c r="DK18" s="234">
        <v>23.2</v>
      </c>
      <c r="DL18" s="234">
        <v>26.6</v>
      </c>
      <c r="DM18" s="234">
        <v>25</v>
      </c>
      <c r="DN18" s="234">
        <v>23.8</v>
      </c>
      <c r="DO18" s="234">
        <v>27.4</v>
      </c>
      <c r="DP18" s="234">
        <v>22</v>
      </c>
      <c r="DQ18" s="234">
        <v>22.5</v>
      </c>
    </row>
    <row r="19" spans="1:121" ht="22.5">
      <c r="A19" s="236">
        <v>21</v>
      </c>
      <c r="B19" s="237" t="s">
        <v>276</v>
      </c>
      <c r="C19" s="226">
        <v>82.2</v>
      </c>
      <c r="D19" s="226">
        <v>88.9</v>
      </c>
      <c r="E19" s="226">
        <v>92.4</v>
      </c>
      <c r="F19" s="226">
        <v>92.4</v>
      </c>
      <c r="G19" s="226">
        <v>87.3</v>
      </c>
      <c r="H19" s="226">
        <v>92.4</v>
      </c>
      <c r="I19" s="226">
        <v>89.9</v>
      </c>
      <c r="J19" s="226">
        <v>91.5</v>
      </c>
      <c r="K19" s="226">
        <v>84.6</v>
      </c>
      <c r="L19" s="226">
        <v>79.3</v>
      </c>
      <c r="M19" s="226">
        <v>89</v>
      </c>
      <c r="N19" s="226">
        <v>72.8</v>
      </c>
      <c r="O19" s="226">
        <v>83.1</v>
      </c>
      <c r="P19" s="226">
        <v>83.9</v>
      </c>
      <c r="Q19" s="226">
        <v>75.400000000000006</v>
      </c>
      <c r="R19" s="226">
        <v>88.7</v>
      </c>
      <c r="S19" s="226">
        <v>83.2</v>
      </c>
      <c r="T19" s="226">
        <v>90.6</v>
      </c>
      <c r="U19" s="226">
        <v>89</v>
      </c>
      <c r="V19" s="226">
        <v>82.7</v>
      </c>
      <c r="W19" s="226">
        <v>73</v>
      </c>
      <c r="X19" s="226">
        <v>91.6</v>
      </c>
      <c r="Y19" s="226">
        <v>82.9</v>
      </c>
      <c r="Z19" s="226">
        <v>91.4</v>
      </c>
      <c r="AA19" s="226">
        <v>66.400000000000006</v>
      </c>
      <c r="AB19" s="226">
        <v>66.7</v>
      </c>
      <c r="AC19" s="226">
        <v>69.3</v>
      </c>
      <c r="AD19" s="226">
        <v>66.400000000000006</v>
      </c>
      <c r="AE19" s="226">
        <v>70.400000000000006</v>
      </c>
      <c r="AF19" s="226">
        <v>66.3</v>
      </c>
      <c r="AG19" s="226">
        <v>72.599999999999994</v>
      </c>
      <c r="AH19" s="226">
        <v>77.400000000000006</v>
      </c>
      <c r="AI19" s="226">
        <v>72.099999999999994</v>
      </c>
      <c r="AJ19" s="226">
        <v>56</v>
      </c>
      <c r="AK19" s="226">
        <v>61.7</v>
      </c>
      <c r="AL19" s="226">
        <v>62.1</v>
      </c>
      <c r="AM19" s="226">
        <v>64.8</v>
      </c>
      <c r="AN19" s="226">
        <v>67.3</v>
      </c>
      <c r="AO19" s="226">
        <v>62.9</v>
      </c>
      <c r="AP19" s="226">
        <v>62.9</v>
      </c>
      <c r="AQ19" s="226">
        <v>65</v>
      </c>
      <c r="AR19" s="226">
        <v>64.3</v>
      </c>
      <c r="AS19" s="226">
        <v>62.6</v>
      </c>
      <c r="AT19" s="226">
        <v>63.5</v>
      </c>
      <c r="AU19" s="226">
        <v>64.5</v>
      </c>
      <c r="AV19" s="226">
        <v>59.3</v>
      </c>
      <c r="AW19" s="226">
        <v>57.7</v>
      </c>
      <c r="AX19" s="226">
        <v>58.8</v>
      </c>
      <c r="AY19" s="226">
        <v>47.2</v>
      </c>
      <c r="AZ19" s="226">
        <v>60.6</v>
      </c>
      <c r="BA19" s="226">
        <v>55</v>
      </c>
      <c r="BB19" s="226">
        <v>52.7</v>
      </c>
      <c r="BC19" s="226">
        <v>45.7</v>
      </c>
      <c r="BD19" s="226">
        <v>34.6</v>
      </c>
      <c r="BE19" s="226">
        <v>36.9</v>
      </c>
      <c r="BF19" s="226">
        <v>31.9</v>
      </c>
      <c r="BG19" s="226">
        <v>37.6</v>
      </c>
      <c r="BH19" s="226">
        <v>44.2</v>
      </c>
      <c r="BI19" s="226">
        <v>48.3</v>
      </c>
      <c r="BJ19" s="226">
        <v>40.200000000000003</v>
      </c>
      <c r="BK19" s="226">
        <v>42.9</v>
      </c>
      <c r="BL19" s="226">
        <v>48.4</v>
      </c>
      <c r="BM19" s="226">
        <v>35.6</v>
      </c>
      <c r="BN19" s="226">
        <v>31.1</v>
      </c>
      <c r="BO19" s="226">
        <v>36.700000000000003</v>
      </c>
      <c r="BP19" s="226">
        <v>41.2</v>
      </c>
      <c r="BQ19" s="226">
        <v>31.7</v>
      </c>
      <c r="BR19" s="226">
        <v>32.5</v>
      </c>
      <c r="BS19" s="226">
        <v>43</v>
      </c>
      <c r="BT19" s="226">
        <v>43.5</v>
      </c>
      <c r="BU19" s="226">
        <v>33.200000000000003</v>
      </c>
      <c r="BV19" s="226">
        <v>31.1</v>
      </c>
      <c r="BW19" s="232">
        <v>21.2</v>
      </c>
      <c r="BX19" s="226">
        <v>24.3</v>
      </c>
      <c r="BY19" s="226">
        <v>23.9</v>
      </c>
      <c r="BZ19" s="226">
        <v>15.3</v>
      </c>
      <c r="CA19" s="226">
        <v>22.9</v>
      </c>
      <c r="CB19" s="226">
        <v>30.6</v>
      </c>
      <c r="CC19" s="226">
        <v>26.8</v>
      </c>
      <c r="CD19" s="226">
        <v>25.1</v>
      </c>
      <c r="CE19" s="226">
        <v>21.3</v>
      </c>
      <c r="CF19" s="226">
        <v>24.7</v>
      </c>
      <c r="CG19" s="226">
        <v>22.1</v>
      </c>
      <c r="CH19" s="226">
        <v>24.4</v>
      </c>
      <c r="CI19" s="226">
        <v>37.200000000000003</v>
      </c>
      <c r="CJ19" s="226">
        <v>27.8</v>
      </c>
      <c r="CK19" s="226">
        <v>24.7</v>
      </c>
      <c r="CL19" s="226">
        <v>29.5</v>
      </c>
      <c r="CM19" s="226">
        <v>37.1</v>
      </c>
      <c r="CN19" s="226">
        <v>28.4</v>
      </c>
      <c r="CO19" s="226">
        <v>26.9</v>
      </c>
      <c r="CP19" s="226">
        <v>38.9</v>
      </c>
      <c r="CQ19" s="226">
        <v>45.4</v>
      </c>
      <c r="CR19" s="226">
        <v>39.5</v>
      </c>
      <c r="CS19" s="226">
        <v>33</v>
      </c>
      <c r="CT19" s="233">
        <v>36.200000000000003</v>
      </c>
      <c r="CU19" s="234">
        <v>27.8</v>
      </c>
      <c r="CV19" s="234">
        <v>32.700000000000003</v>
      </c>
      <c r="CW19" s="234">
        <v>35.700000000000003</v>
      </c>
      <c r="CX19" s="234">
        <v>19.2</v>
      </c>
      <c r="CY19" s="234">
        <v>40.799999999999997</v>
      </c>
      <c r="CZ19" s="234">
        <v>52.5</v>
      </c>
      <c r="DA19" s="234">
        <v>45</v>
      </c>
      <c r="DB19" s="234">
        <v>42.2</v>
      </c>
      <c r="DC19" s="234">
        <v>52.6</v>
      </c>
      <c r="DD19" s="234">
        <v>38.200000000000003</v>
      </c>
      <c r="DE19" s="234">
        <v>40.200000000000003</v>
      </c>
      <c r="DF19" s="234">
        <v>35.5</v>
      </c>
      <c r="DG19" s="234">
        <v>42.9</v>
      </c>
      <c r="DH19" s="234">
        <v>37.799999999999997</v>
      </c>
      <c r="DI19" s="234">
        <v>37.4</v>
      </c>
      <c r="DJ19" s="234">
        <v>45.2</v>
      </c>
      <c r="DK19" s="234">
        <v>35.200000000000003</v>
      </c>
      <c r="DL19" s="234">
        <v>44.1</v>
      </c>
      <c r="DM19" s="234">
        <v>35.299999999999997</v>
      </c>
      <c r="DN19" s="234">
        <v>35.200000000000003</v>
      </c>
      <c r="DO19" s="234">
        <v>35.299999999999997</v>
      </c>
      <c r="DP19" s="234">
        <v>25.1</v>
      </c>
      <c r="DQ19" s="234">
        <v>19.899999999999999</v>
      </c>
    </row>
    <row r="20" spans="1:121" ht="22.5">
      <c r="A20" s="236">
        <v>22</v>
      </c>
      <c r="B20" s="237" t="s">
        <v>277</v>
      </c>
      <c r="C20" s="226">
        <v>83.1</v>
      </c>
      <c r="D20" s="226">
        <v>83.1</v>
      </c>
      <c r="E20" s="226">
        <v>79.400000000000006</v>
      </c>
      <c r="F20" s="226">
        <v>82.3</v>
      </c>
      <c r="G20" s="226">
        <v>86.2</v>
      </c>
      <c r="H20" s="226">
        <v>81.5</v>
      </c>
      <c r="I20" s="226">
        <v>86.8</v>
      </c>
      <c r="J20" s="226">
        <v>87.3</v>
      </c>
      <c r="K20" s="226">
        <v>78.7</v>
      </c>
      <c r="L20" s="226">
        <v>78.8</v>
      </c>
      <c r="M20" s="226">
        <v>72.8</v>
      </c>
      <c r="N20" s="226">
        <v>78.400000000000006</v>
      </c>
      <c r="O20" s="226">
        <v>82.3</v>
      </c>
      <c r="P20" s="226">
        <v>78.3</v>
      </c>
      <c r="Q20" s="226">
        <v>79.400000000000006</v>
      </c>
      <c r="R20" s="226">
        <v>76.8</v>
      </c>
      <c r="S20" s="226">
        <v>71.400000000000006</v>
      </c>
      <c r="T20" s="226">
        <v>53.3</v>
      </c>
      <c r="U20" s="226">
        <v>64.099999999999994</v>
      </c>
      <c r="V20" s="226">
        <v>64.2</v>
      </c>
      <c r="W20" s="226">
        <v>60.8</v>
      </c>
      <c r="X20" s="226">
        <v>63.1</v>
      </c>
      <c r="Y20" s="226">
        <v>68.3</v>
      </c>
      <c r="Z20" s="226">
        <v>58.3</v>
      </c>
      <c r="AA20" s="226">
        <v>59.4</v>
      </c>
      <c r="AB20" s="226">
        <v>56.8</v>
      </c>
      <c r="AC20" s="226">
        <v>53.1</v>
      </c>
      <c r="AD20" s="226">
        <v>58.3</v>
      </c>
      <c r="AE20" s="226">
        <v>49.4</v>
      </c>
      <c r="AF20" s="226">
        <v>40.799999999999997</v>
      </c>
      <c r="AG20" s="226">
        <v>43.7</v>
      </c>
      <c r="AH20" s="226">
        <v>44.1</v>
      </c>
      <c r="AI20" s="226">
        <v>43.8</v>
      </c>
      <c r="AJ20" s="226">
        <v>48.6</v>
      </c>
      <c r="AK20" s="226">
        <v>47.8</v>
      </c>
      <c r="AL20" s="226">
        <v>53.8</v>
      </c>
      <c r="AM20" s="226">
        <v>66.400000000000006</v>
      </c>
      <c r="AN20" s="226">
        <v>61.8</v>
      </c>
      <c r="AO20" s="226">
        <v>60.2</v>
      </c>
      <c r="AP20" s="226">
        <v>58.3</v>
      </c>
      <c r="AQ20" s="226">
        <v>59.4</v>
      </c>
      <c r="AR20" s="226">
        <v>55.6</v>
      </c>
      <c r="AS20" s="226">
        <v>53.9</v>
      </c>
      <c r="AT20" s="226">
        <v>51</v>
      </c>
      <c r="AU20" s="226">
        <v>55.2</v>
      </c>
      <c r="AV20" s="226">
        <v>50.3</v>
      </c>
      <c r="AW20" s="226">
        <v>52.4</v>
      </c>
      <c r="AX20" s="226">
        <v>56.2</v>
      </c>
      <c r="AY20" s="226">
        <v>55.5</v>
      </c>
      <c r="AZ20" s="226">
        <v>54.3</v>
      </c>
      <c r="BA20" s="226">
        <v>55</v>
      </c>
      <c r="BB20" s="226">
        <v>56.5</v>
      </c>
      <c r="BC20" s="226">
        <v>58.8</v>
      </c>
      <c r="BD20" s="226">
        <v>60.6</v>
      </c>
      <c r="BE20" s="226">
        <v>61.8</v>
      </c>
      <c r="BF20" s="226">
        <v>54</v>
      </c>
      <c r="BG20" s="226">
        <v>50.8</v>
      </c>
      <c r="BH20" s="226">
        <v>52.1</v>
      </c>
      <c r="BI20" s="226">
        <v>51.4</v>
      </c>
      <c r="BJ20" s="226">
        <v>51.6</v>
      </c>
      <c r="BK20" s="226">
        <v>50.8</v>
      </c>
      <c r="BL20" s="226">
        <v>47.2</v>
      </c>
      <c r="BM20" s="226">
        <v>47.9</v>
      </c>
      <c r="BN20" s="226">
        <v>41</v>
      </c>
      <c r="BO20" s="226">
        <v>45.4</v>
      </c>
      <c r="BP20" s="226">
        <v>42.9</v>
      </c>
      <c r="BQ20" s="226">
        <v>38</v>
      </c>
      <c r="BR20" s="226">
        <v>42.1</v>
      </c>
      <c r="BS20" s="226">
        <v>38.9</v>
      </c>
      <c r="BT20" s="226">
        <v>34</v>
      </c>
      <c r="BU20" s="226">
        <v>32.200000000000003</v>
      </c>
      <c r="BV20" s="226">
        <v>31.5</v>
      </c>
      <c r="BW20" s="232">
        <v>27.7</v>
      </c>
      <c r="BX20" s="226">
        <v>26.2</v>
      </c>
      <c r="BY20" s="226">
        <v>26</v>
      </c>
      <c r="BZ20" s="226">
        <v>25</v>
      </c>
      <c r="CA20" s="226">
        <v>26</v>
      </c>
      <c r="CB20" s="226">
        <v>21.9</v>
      </c>
      <c r="CC20" s="226">
        <v>22.5</v>
      </c>
      <c r="CD20" s="226">
        <v>20.399999999999999</v>
      </c>
      <c r="CE20" s="226">
        <v>19.8</v>
      </c>
      <c r="CF20" s="226">
        <v>21.5</v>
      </c>
      <c r="CG20" s="226">
        <v>20.3</v>
      </c>
      <c r="CH20" s="226">
        <v>23</v>
      </c>
      <c r="CI20" s="226">
        <v>26.7</v>
      </c>
      <c r="CJ20" s="226">
        <v>27.2</v>
      </c>
      <c r="CK20" s="226">
        <v>21.9</v>
      </c>
      <c r="CL20" s="226">
        <v>24</v>
      </c>
      <c r="CM20" s="226">
        <v>22.4</v>
      </c>
      <c r="CN20" s="226">
        <v>26.2</v>
      </c>
      <c r="CO20" s="226">
        <v>24</v>
      </c>
      <c r="CP20" s="226">
        <v>28.2</v>
      </c>
      <c r="CQ20" s="226">
        <v>26.7</v>
      </c>
      <c r="CR20" s="226">
        <v>28.6</v>
      </c>
      <c r="CS20" s="226">
        <v>30.1</v>
      </c>
      <c r="CT20" s="233">
        <v>28.4</v>
      </c>
      <c r="CU20" s="234">
        <v>30.8</v>
      </c>
      <c r="CV20" s="234">
        <v>29.9</v>
      </c>
      <c r="CW20" s="234">
        <v>31</v>
      </c>
      <c r="CX20" s="234">
        <v>39.9</v>
      </c>
      <c r="CY20" s="234">
        <v>49.4</v>
      </c>
      <c r="CZ20" s="234">
        <v>42.7</v>
      </c>
      <c r="DA20" s="234">
        <v>41</v>
      </c>
      <c r="DB20" s="234">
        <v>35.799999999999997</v>
      </c>
      <c r="DC20" s="234">
        <v>36.799999999999997</v>
      </c>
      <c r="DD20" s="234">
        <v>27.5</v>
      </c>
      <c r="DE20" s="234">
        <v>33.4</v>
      </c>
      <c r="DF20" s="234">
        <v>35.200000000000003</v>
      </c>
      <c r="DG20" s="234">
        <v>30.7</v>
      </c>
      <c r="DH20" s="234">
        <v>30.3</v>
      </c>
      <c r="DI20" s="234">
        <v>29.7</v>
      </c>
      <c r="DJ20" s="234">
        <v>23.2</v>
      </c>
      <c r="DK20" s="234">
        <v>28</v>
      </c>
      <c r="DL20" s="234">
        <v>27.9</v>
      </c>
      <c r="DM20" s="234">
        <v>27.8</v>
      </c>
      <c r="DN20" s="234">
        <v>22.9</v>
      </c>
      <c r="DO20" s="234">
        <v>22.6</v>
      </c>
      <c r="DP20" s="234">
        <v>23.2</v>
      </c>
      <c r="DQ20" s="234">
        <v>24.1</v>
      </c>
    </row>
    <row r="21" spans="1:121" ht="22.5">
      <c r="A21" s="236">
        <v>23</v>
      </c>
      <c r="B21" s="237" t="s">
        <v>278</v>
      </c>
      <c r="C21" s="226">
        <v>79.7</v>
      </c>
      <c r="D21" s="226">
        <v>78.400000000000006</v>
      </c>
      <c r="E21" s="226">
        <v>75.5</v>
      </c>
      <c r="F21" s="226">
        <v>79.8</v>
      </c>
      <c r="G21" s="226">
        <v>85.4</v>
      </c>
      <c r="H21" s="226">
        <v>84.1</v>
      </c>
      <c r="I21" s="226">
        <v>89.2</v>
      </c>
      <c r="J21" s="226">
        <v>90.6</v>
      </c>
      <c r="K21" s="226">
        <v>87</v>
      </c>
      <c r="L21" s="226">
        <v>85.6</v>
      </c>
      <c r="M21" s="226">
        <v>81.7</v>
      </c>
      <c r="N21" s="226">
        <v>77.8</v>
      </c>
      <c r="O21" s="226">
        <v>81.5</v>
      </c>
      <c r="P21" s="226">
        <v>82.4</v>
      </c>
      <c r="Q21" s="226">
        <v>76.599999999999994</v>
      </c>
      <c r="R21" s="226">
        <v>71.5</v>
      </c>
      <c r="S21" s="226">
        <v>80.900000000000006</v>
      </c>
      <c r="T21" s="226">
        <v>53.5</v>
      </c>
      <c r="U21" s="226">
        <v>65.3</v>
      </c>
      <c r="V21" s="226">
        <v>66.7</v>
      </c>
      <c r="W21" s="226">
        <v>65.400000000000006</v>
      </c>
      <c r="X21" s="226">
        <v>80.400000000000006</v>
      </c>
      <c r="Y21" s="226">
        <v>74.3</v>
      </c>
      <c r="Z21" s="226">
        <v>64.400000000000006</v>
      </c>
      <c r="AA21" s="226">
        <v>68.8</v>
      </c>
      <c r="AB21" s="226">
        <v>73.099999999999994</v>
      </c>
      <c r="AC21" s="226">
        <v>53.5</v>
      </c>
      <c r="AD21" s="226">
        <v>41.7</v>
      </c>
      <c r="AE21" s="226">
        <v>48.2</v>
      </c>
      <c r="AF21" s="226">
        <v>41</v>
      </c>
      <c r="AG21" s="226">
        <v>30</v>
      </c>
      <c r="AH21" s="226">
        <v>37.299999999999997</v>
      </c>
      <c r="AI21" s="226">
        <v>45.7</v>
      </c>
      <c r="AJ21" s="226">
        <v>43.7</v>
      </c>
      <c r="AK21" s="226">
        <v>53.2</v>
      </c>
      <c r="AL21" s="226">
        <v>64.3</v>
      </c>
      <c r="AM21" s="226">
        <v>79.900000000000006</v>
      </c>
      <c r="AN21" s="226">
        <v>79.2</v>
      </c>
      <c r="AO21" s="226">
        <v>76.8</v>
      </c>
      <c r="AP21" s="226">
        <v>68.599999999999994</v>
      </c>
      <c r="AQ21" s="226">
        <v>65.599999999999994</v>
      </c>
      <c r="AR21" s="226">
        <v>70.8</v>
      </c>
      <c r="AS21" s="226">
        <v>66.7</v>
      </c>
      <c r="AT21" s="226">
        <v>66.099999999999994</v>
      </c>
      <c r="AU21" s="226">
        <v>65.400000000000006</v>
      </c>
      <c r="AV21" s="226">
        <v>58.3</v>
      </c>
      <c r="AW21" s="226">
        <v>54.2</v>
      </c>
      <c r="AX21" s="226">
        <v>55.7</v>
      </c>
      <c r="AY21" s="226">
        <v>60.5</v>
      </c>
      <c r="AZ21" s="226">
        <v>54.4</v>
      </c>
      <c r="BA21" s="226">
        <v>63.3</v>
      </c>
      <c r="BB21" s="226">
        <v>67.599999999999994</v>
      </c>
      <c r="BC21" s="226">
        <v>67.599999999999994</v>
      </c>
      <c r="BD21" s="226">
        <v>68.400000000000006</v>
      </c>
      <c r="BE21" s="226">
        <v>66.599999999999994</v>
      </c>
      <c r="BF21" s="226">
        <v>61.6</v>
      </c>
      <c r="BG21" s="226">
        <v>56.6</v>
      </c>
      <c r="BH21" s="226">
        <v>56.2</v>
      </c>
      <c r="BI21" s="226">
        <v>56.4</v>
      </c>
      <c r="BJ21" s="226">
        <v>58</v>
      </c>
      <c r="BK21" s="226">
        <v>60.5</v>
      </c>
      <c r="BL21" s="226">
        <v>46.6</v>
      </c>
      <c r="BM21" s="226">
        <v>46.7</v>
      </c>
      <c r="BN21" s="226">
        <v>47.6</v>
      </c>
      <c r="BO21" s="226">
        <v>46.5</v>
      </c>
      <c r="BP21" s="226">
        <v>46.9</v>
      </c>
      <c r="BQ21" s="226">
        <v>39.299999999999997</v>
      </c>
      <c r="BR21" s="226">
        <v>47.6</v>
      </c>
      <c r="BS21" s="226">
        <v>48.6</v>
      </c>
      <c r="BT21" s="226">
        <v>42.2</v>
      </c>
      <c r="BU21" s="226">
        <v>35.799999999999997</v>
      </c>
      <c r="BV21" s="226">
        <v>35</v>
      </c>
      <c r="BW21" s="232">
        <v>31.8</v>
      </c>
      <c r="BX21" s="226">
        <v>32.299999999999997</v>
      </c>
      <c r="BY21" s="226">
        <v>31.8</v>
      </c>
      <c r="BZ21" s="226">
        <v>28.9</v>
      </c>
      <c r="CA21" s="226">
        <v>27.1</v>
      </c>
      <c r="CB21" s="226">
        <v>22.1</v>
      </c>
      <c r="CC21" s="226">
        <v>23.6</v>
      </c>
      <c r="CD21" s="226">
        <v>22</v>
      </c>
      <c r="CE21" s="226">
        <v>26.6</v>
      </c>
      <c r="CF21" s="226">
        <v>26.4</v>
      </c>
      <c r="CG21" s="226">
        <v>27.3</v>
      </c>
      <c r="CH21" s="226">
        <v>24.5</v>
      </c>
      <c r="CI21" s="226">
        <v>26.3</v>
      </c>
      <c r="CJ21" s="226">
        <v>29.6</v>
      </c>
      <c r="CK21" s="226">
        <v>22.1</v>
      </c>
      <c r="CL21" s="226">
        <v>21.8</v>
      </c>
      <c r="CM21" s="226">
        <v>23.7</v>
      </c>
      <c r="CN21" s="226">
        <v>21.8</v>
      </c>
      <c r="CO21" s="226">
        <v>27.5</v>
      </c>
      <c r="CP21" s="226">
        <v>23.9</v>
      </c>
      <c r="CQ21" s="226">
        <v>28.4</v>
      </c>
      <c r="CR21" s="226">
        <v>28.2</v>
      </c>
      <c r="CS21" s="226">
        <v>26.6</v>
      </c>
      <c r="CT21" s="233">
        <v>24.7</v>
      </c>
      <c r="CU21" s="234">
        <v>28.2</v>
      </c>
      <c r="CV21" s="234">
        <v>31.5</v>
      </c>
      <c r="CW21" s="234">
        <v>30.7</v>
      </c>
      <c r="CX21" s="234">
        <v>40</v>
      </c>
      <c r="CY21" s="234">
        <v>49</v>
      </c>
      <c r="CZ21" s="234">
        <v>46.8</v>
      </c>
      <c r="DA21" s="234">
        <v>46.3</v>
      </c>
      <c r="DB21" s="234">
        <v>39.299999999999997</v>
      </c>
      <c r="DC21" s="234">
        <v>38.6</v>
      </c>
      <c r="DD21" s="234">
        <v>34.9</v>
      </c>
      <c r="DE21" s="234">
        <v>36.799999999999997</v>
      </c>
      <c r="DF21" s="234">
        <v>39</v>
      </c>
      <c r="DG21" s="234">
        <v>31.3</v>
      </c>
      <c r="DH21" s="234">
        <v>39.299999999999997</v>
      </c>
      <c r="DI21" s="234">
        <v>38.4</v>
      </c>
      <c r="DJ21" s="234">
        <v>33.9</v>
      </c>
      <c r="DK21" s="234">
        <v>28.6</v>
      </c>
      <c r="DL21" s="234">
        <v>32.5</v>
      </c>
      <c r="DM21" s="234">
        <v>24.6</v>
      </c>
      <c r="DN21" s="234">
        <v>28.4</v>
      </c>
      <c r="DO21" s="234">
        <v>22</v>
      </c>
      <c r="DP21" s="234">
        <v>21.4</v>
      </c>
      <c r="DQ21" s="234">
        <v>19.3</v>
      </c>
    </row>
    <row r="22" spans="1:121" ht="22.5">
      <c r="A22" s="236">
        <v>24</v>
      </c>
      <c r="B22" s="237" t="s">
        <v>279</v>
      </c>
      <c r="C22" s="226">
        <v>71.8</v>
      </c>
      <c r="D22" s="226">
        <v>70.8</v>
      </c>
      <c r="E22" s="226">
        <v>54.2</v>
      </c>
      <c r="F22" s="226">
        <v>65.5</v>
      </c>
      <c r="G22" s="226">
        <v>81.2</v>
      </c>
      <c r="H22" s="226">
        <v>75.2</v>
      </c>
      <c r="I22" s="226">
        <v>71.7</v>
      </c>
      <c r="J22" s="226">
        <v>78.099999999999994</v>
      </c>
      <c r="K22" s="226">
        <v>86.8</v>
      </c>
      <c r="L22" s="226">
        <v>84</v>
      </c>
      <c r="M22" s="226">
        <v>63</v>
      </c>
      <c r="N22" s="226">
        <v>57.3</v>
      </c>
      <c r="O22" s="226">
        <v>84.6</v>
      </c>
      <c r="P22" s="226">
        <v>57.9</v>
      </c>
      <c r="Q22" s="226">
        <v>56.5</v>
      </c>
      <c r="R22" s="226">
        <v>62.3</v>
      </c>
      <c r="S22" s="226">
        <v>58.6</v>
      </c>
      <c r="T22" s="226">
        <v>31.8</v>
      </c>
      <c r="U22" s="226">
        <v>38.700000000000003</v>
      </c>
      <c r="V22" s="226">
        <v>37.200000000000003</v>
      </c>
      <c r="W22" s="226">
        <v>56.8</v>
      </c>
      <c r="X22" s="226">
        <v>54.1</v>
      </c>
      <c r="Y22" s="226">
        <v>54.4</v>
      </c>
      <c r="Z22" s="226">
        <v>50.9</v>
      </c>
      <c r="AA22" s="226">
        <v>53.9</v>
      </c>
      <c r="AB22" s="226">
        <v>52.7</v>
      </c>
      <c r="AC22" s="226">
        <v>43.9</v>
      </c>
      <c r="AD22" s="226">
        <v>30.3</v>
      </c>
      <c r="AE22" s="226">
        <v>26.3</v>
      </c>
      <c r="AF22" s="226">
        <v>19.100000000000001</v>
      </c>
      <c r="AG22" s="226">
        <v>34.700000000000003</v>
      </c>
      <c r="AH22" s="226">
        <v>38.5</v>
      </c>
      <c r="AI22" s="226">
        <v>32.299999999999997</v>
      </c>
      <c r="AJ22" s="226">
        <v>39.5</v>
      </c>
      <c r="AK22" s="226">
        <v>42</v>
      </c>
      <c r="AL22" s="226">
        <v>66.099999999999994</v>
      </c>
      <c r="AM22" s="226">
        <v>80.3</v>
      </c>
      <c r="AN22" s="226">
        <v>77.900000000000006</v>
      </c>
      <c r="AO22" s="226">
        <v>78.8</v>
      </c>
      <c r="AP22" s="226">
        <v>82.2</v>
      </c>
      <c r="AQ22" s="226">
        <v>86.8</v>
      </c>
      <c r="AR22" s="226">
        <v>74.2</v>
      </c>
      <c r="AS22" s="226">
        <v>77.3</v>
      </c>
      <c r="AT22" s="226">
        <v>74.599999999999994</v>
      </c>
      <c r="AU22" s="226">
        <v>71.400000000000006</v>
      </c>
      <c r="AV22" s="226">
        <v>68.3</v>
      </c>
      <c r="AW22" s="226">
        <v>65.8</v>
      </c>
      <c r="AX22" s="226">
        <v>65.5</v>
      </c>
      <c r="AY22" s="226">
        <v>61.5</v>
      </c>
      <c r="AZ22" s="226">
        <v>54.9</v>
      </c>
      <c r="BA22" s="226">
        <v>66.2</v>
      </c>
      <c r="BB22" s="226">
        <v>63.8</v>
      </c>
      <c r="BC22" s="226">
        <v>65.900000000000006</v>
      </c>
      <c r="BD22" s="226">
        <v>69</v>
      </c>
      <c r="BE22" s="226">
        <v>52.4</v>
      </c>
      <c r="BF22" s="226">
        <v>66</v>
      </c>
      <c r="BG22" s="226">
        <v>68.599999999999994</v>
      </c>
      <c r="BH22" s="226">
        <v>63.1</v>
      </c>
      <c r="BI22" s="226">
        <v>52.6</v>
      </c>
      <c r="BJ22" s="226">
        <v>55.7</v>
      </c>
      <c r="BK22" s="226">
        <v>53.8</v>
      </c>
      <c r="BL22" s="226">
        <v>43.2</v>
      </c>
      <c r="BM22" s="226">
        <v>59.8</v>
      </c>
      <c r="BN22" s="226">
        <v>57.8</v>
      </c>
      <c r="BO22" s="226">
        <v>62.2</v>
      </c>
      <c r="BP22" s="226">
        <v>55.2</v>
      </c>
      <c r="BQ22" s="226">
        <v>47.2</v>
      </c>
      <c r="BR22" s="226">
        <v>47.4</v>
      </c>
      <c r="BS22" s="226">
        <v>58.1</v>
      </c>
      <c r="BT22" s="226">
        <v>40.700000000000003</v>
      </c>
      <c r="BU22" s="226">
        <v>41.1</v>
      </c>
      <c r="BV22" s="226">
        <v>32.700000000000003</v>
      </c>
      <c r="BW22" s="232">
        <v>22.8</v>
      </c>
      <c r="BX22" s="226">
        <v>18.899999999999999</v>
      </c>
      <c r="BY22" s="226">
        <v>21.4</v>
      </c>
      <c r="BZ22" s="226">
        <v>19.3</v>
      </c>
      <c r="CA22" s="226">
        <v>25</v>
      </c>
      <c r="CB22" s="226">
        <v>21.5</v>
      </c>
      <c r="CC22" s="226">
        <v>20.7</v>
      </c>
      <c r="CD22" s="226">
        <v>30.3</v>
      </c>
      <c r="CE22" s="226">
        <v>25.9</v>
      </c>
      <c r="CF22" s="226">
        <v>26</v>
      </c>
      <c r="CG22" s="226">
        <v>21.4</v>
      </c>
      <c r="CH22" s="226">
        <v>26.3</v>
      </c>
      <c r="CI22" s="226">
        <v>24.1</v>
      </c>
      <c r="CJ22" s="226">
        <v>28.3</v>
      </c>
      <c r="CK22" s="226">
        <v>34.200000000000003</v>
      </c>
      <c r="CL22" s="226">
        <v>34</v>
      </c>
      <c r="CM22" s="226">
        <v>31.2</v>
      </c>
      <c r="CN22" s="226">
        <v>32.9</v>
      </c>
      <c r="CO22" s="226">
        <v>35.700000000000003</v>
      </c>
      <c r="CP22" s="226">
        <v>37.4</v>
      </c>
      <c r="CQ22" s="226">
        <v>42.4</v>
      </c>
      <c r="CR22" s="226">
        <v>43.9</v>
      </c>
      <c r="CS22" s="226">
        <v>38.700000000000003</v>
      </c>
      <c r="CT22" s="233">
        <v>40.700000000000003</v>
      </c>
      <c r="CU22" s="234">
        <v>49</v>
      </c>
      <c r="CV22" s="234">
        <v>43.3</v>
      </c>
      <c r="CW22" s="234">
        <v>41.3</v>
      </c>
      <c r="CX22" s="234">
        <v>46.3</v>
      </c>
      <c r="CY22" s="234">
        <v>54.3</v>
      </c>
      <c r="CZ22" s="234">
        <v>63.6</v>
      </c>
      <c r="DA22" s="234">
        <v>62.2</v>
      </c>
      <c r="DB22" s="234">
        <v>53.5</v>
      </c>
      <c r="DC22" s="234">
        <v>57.8</v>
      </c>
      <c r="DD22" s="234">
        <v>54.3</v>
      </c>
      <c r="DE22" s="234">
        <v>45.6</v>
      </c>
      <c r="DF22" s="234">
        <v>51</v>
      </c>
      <c r="DG22" s="234">
        <v>44.1</v>
      </c>
      <c r="DH22" s="234">
        <v>35.4</v>
      </c>
      <c r="DI22" s="234">
        <v>44.4</v>
      </c>
      <c r="DJ22" s="234">
        <v>38.299999999999997</v>
      </c>
      <c r="DK22" s="234">
        <v>29.2</v>
      </c>
      <c r="DL22" s="234">
        <v>31.2</v>
      </c>
      <c r="DM22" s="234">
        <v>28.4</v>
      </c>
      <c r="DN22" s="234">
        <v>28.9</v>
      </c>
      <c r="DO22" s="234">
        <v>26.7</v>
      </c>
      <c r="DP22" s="234">
        <v>31.4</v>
      </c>
      <c r="DQ22" s="234">
        <v>29.3</v>
      </c>
    </row>
    <row r="23" spans="1:121" ht="22.5">
      <c r="A23" s="236">
        <v>25</v>
      </c>
      <c r="B23" s="237" t="s">
        <v>280</v>
      </c>
      <c r="C23" s="226">
        <v>82.2</v>
      </c>
      <c r="D23" s="226">
        <v>84.2</v>
      </c>
      <c r="E23" s="226">
        <v>81.2</v>
      </c>
      <c r="F23" s="226">
        <v>85.8</v>
      </c>
      <c r="G23" s="226">
        <v>87.6</v>
      </c>
      <c r="H23" s="226">
        <v>85.4</v>
      </c>
      <c r="I23" s="226">
        <v>87.7</v>
      </c>
      <c r="J23" s="226">
        <v>88.3</v>
      </c>
      <c r="K23" s="226">
        <v>86.6</v>
      </c>
      <c r="L23" s="226">
        <v>84.5</v>
      </c>
      <c r="M23" s="226">
        <v>80.099999999999994</v>
      </c>
      <c r="N23" s="226">
        <v>81</v>
      </c>
      <c r="O23" s="226">
        <v>84.4</v>
      </c>
      <c r="P23" s="226">
        <v>80.400000000000006</v>
      </c>
      <c r="Q23" s="226">
        <v>73.099999999999994</v>
      </c>
      <c r="R23" s="226">
        <v>69.5</v>
      </c>
      <c r="S23" s="226">
        <v>67.5</v>
      </c>
      <c r="T23" s="226">
        <v>58.5</v>
      </c>
      <c r="U23" s="226">
        <v>55.9</v>
      </c>
      <c r="V23" s="226">
        <v>55.2</v>
      </c>
      <c r="W23" s="226">
        <v>58.3</v>
      </c>
      <c r="X23" s="226">
        <v>62.4</v>
      </c>
      <c r="Y23" s="226">
        <v>62.9</v>
      </c>
      <c r="Z23" s="226">
        <v>56.7</v>
      </c>
      <c r="AA23" s="226">
        <v>55.5</v>
      </c>
      <c r="AB23" s="226">
        <v>58.2</v>
      </c>
      <c r="AC23" s="226">
        <v>46.6</v>
      </c>
      <c r="AD23" s="226">
        <v>45.9</v>
      </c>
      <c r="AE23" s="226">
        <v>45.5</v>
      </c>
      <c r="AF23" s="226">
        <v>41.4</v>
      </c>
      <c r="AG23" s="226">
        <v>33.9</v>
      </c>
      <c r="AH23" s="226">
        <v>37.299999999999997</v>
      </c>
      <c r="AI23" s="226">
        <v>39.299999999999997</v>
      </c>
      <c r="AJ23" s="226">
        <v>37.700000000000003</v>
      </c>
      <c r="AK23" s="226">
        <v>38.200000000000003</v>
      </c>
      <c r="AL23" s="226">
        <v>49.6</v>
      </c>
      <c r="AM23" s="226">
        <v>63.3</v>
      </c>
      <c r="AN23" s="226">
        <v>74.8</v>
      </c>
      <c r="AO23" s="226">
        <v>72.099999999999994</v>
      </c>
      <c r="AP23" s="226">
        <v>73.099999999999994</v>
      </c>
      <c r="AQ23" s="226">
        <v>74.3</v>
      </c>
      <c r="AR23" s="226">
        <v>67.900000000000006</v>
      </c>
      <c r="AS23" s="226">
        <v>63.7</v>
      </c>
      <c r="AT23" s="226">
        <v>56.7</v>
      </c>
      <c r="AU23" s="226">
        <v>58.7</v>
      </c>
      <c r="AV23" s="226">
        <v>52.8</v>
      </c>
      <c r="AW23" s="226">
        <v>54.4</v>
      </c>
      <c r="AX23" s="226">
        <v>51.3</v>
      </c>
      <c r="AY23" s="226">
        <v>54.9</v>
      </c>
      <c r="AZ23" s="226">
        <v>55</v>
      </c>
      <c r="BA23" s="226">
        <v>52.1</v>
      </c>
      <c r="BB23" s="226">
        <v>55.5</v>
      </c>
      <c r="BC23" s="226">
        <v>57.7</v>
      </c>
      <c r="BD23" s="226">
        <v>59.7</v>
      </c>
      <c r="BE23" s="226">
        <v>60.2</v>
      </c>
      <c r="BF23" s="226">
        <v>54.4</v>
      </c>
      <c r="BG23" s="226">
        <v>52.8</v>
      </c>
      <c r="BH23" s="226">
        <v>47.5</v>
      </c>
      <c r="BI23" s="226">
        <v>42.5</v>
      </c>
      <c r="BJ23" s="226">
        <v>48.3</v>
      </c>
      <c r="BK23" s="226">
        <v>44.3</v>
      </c>
      <c r="BL23" s="226">
        <v>43.2</v>
      </c>
      <c r="BM23" s="226">
        <v>44.4</v>
      </c>
      <c r="BN23" s="226">
        <v>39.700000000000003</v>
      </c>
      <c r="BO23" s="226">
        <v>42.8</v>
      </c>
      <c r="BP23" s="226">
        <v>39</v>
      </c>
      <c r="BQ23" s="226">
        <v>40.1</v>
      </c>
      <c r="BR23" s="226">
        <v>40.6</v>
      </c>
      <c r="BS23" s="226">
        <v>39.9</v>
      </c>
      <c r="BT23" s="226">
        <v>34.799999999999997</v>
      </c>
      <c r="BU23" s="226">
        <v>34.299999999999997</v>
      </c>
      <c r="BV23" s="226">
        <v>32.299999999999997</v>
      </c>
      <c r="BW23" s="232">
        <v>21.2</v>
      </c>
      <c r="BX23" s="226">
        <v>22.4</v>
      </c>
      <c r="BY23" s="226">
        <v>21.4</v>
      </c>
      <c r="BZ23" s="226">
        <v>22.4</v>
      </c>
      <c r="CA23" s="226">
        <v>20.7</v>
      </c>
      <c r="CB23" s="226">
        <v>21.3</v>
      </c>
      <c r="CC23" s="226">
        <v>20.399999999999999</v>
      </c>
      <c r="CD23" s="226">
        <v>17</v>
      </c>
      <c r="CE23" s="226">
        <v>16.3</v>
      </c>
      <c r="CF23" s="226">
        <v>19.399999999999999</v>
      </c>
      <c r="CG23" s="226">
        <v>19.5</v>
      </c>
      <c r="CH23" s="226">
        <v>19.7</v>
      </c>
      <c r="CI23" s="226">
        <v>19.100000000000001</v>
      </c>
      <c r="CJ23" s="226">
        <v>22.1</v>
      </c>
      <c r="CK23" s="226">
        <v>25.2</v>
      </c>
      <c r="CL23" s="226">
        <v>22.9</v>
      </c>
      <c r="CM23" s="226">
        <v>23</v>
      </c>
      <c r="CN23" s="226">
        <v>20.7</v>
      </c>
      <c r="CO23" s="226">
        <v>23.1</v>
      </c>
      <c r="CP23" s="226">
        <v>25.2</v>
      </c>
      <c r="CQ23" s="226">
        <v>24.9</v>
      </c>
      <c r="CR23" s="226">
        <v>26.9</v>
      </c>
      <c r="CS23" s="226">
        <v>27.1</v>
      </c>
      <c r="CT23" s="233">
        <v>27.2</v>
      </c>
      <c r="CU23" s="234">
        <v>37.4</v>
      </c>
      <c r="CV23" s="234">
        <v>32.9</v>
      </c>
      <c r="CW23" s="234">
        <v>30.6</v>
      </c>
      <c r="CX23" s="234">
        <v>46.4</v>
      </c>
      <c r="CY23" s="234">
        <v>54.6</v>
      </c>
      <c r="CZ23" s="234">
        <v>50.9</v>
      </c>
      <c r="DA23" s="234">
        <v>47.9</v>
      </c>
      <c r="DB23" s="234">
        <v>43.4</v>
      </c>
      <c r="DC23" s="234">
        <v>41.4</v>
      </c>
      <c r="DD23" s="234">
        <v>42.2</v>
      </c>
      <c r="DE23" s="234">
        <v>37.6</v>
      </c>
      <c r="DF23" s="234">
        <v>35.299999999999997</v>
      </c>
      <c r="DG23" s="234">
        <v>35.1</v>
      </c>
      <c r="DH23" s="234">
        <v>32</v>
      </c>
      <c r="DI23" s="234">
        <v>34.4</v>
      </c>
      <c r="DJ23" s="234">
        <v>30</v>
      </c>
      <c r="DK23" s="234">
        <v>29.9</v>
      </c>
      <c r="DL23" s="234">
        <v>27</v>
      </c>
      <c r="DM23" s="234">
        <v>29.7</v>
      </c>
      <c r="DN23" s="234">
        <v>26.2</v>
      </c>
      <c r="DO23" s="234">
        <v>26.6</v>
      </c>
      <c r="DP23" s="234">
        <v>28.1</v>
      </c>
      <c r="DQ23" s="234">
        <v>26.4</v>
      </c>
    </row>
    <row r="24" spans="1:121" ht="33.75">
      <c r="A24" s="236">
        <v>26</v>
      </c>
      <c r="B24" s="237" t="s">
        <v>281</v>
      </c>
      <c r="C24" s="226">
        <v>92.5</v>
      </c>
      <c r="D24" s="226">
        <v>90.8</v>
      </c>
      <c r="E24" s="226">
        <v>82.6</v>
      </c>
      <c r="F24" s="226">
        <v>84.7</v>
      </c>
      <c r="G24" s="226">
        <v>92.9</v>
      </c>
      <c r="H24" s="226">
        <v>82.6</v>
      </c>
      <c r="I24" s="226">
        <v>98.8</v>
      </c>
      <c r="J24" s="226">
        <v>85.7</v>
      </c>
      <c r="K24" s="226">
        <v>79.7</v>
      </c>
      <c r="L24" s="226">
        <v>81.5</v>
      </c>
      <c r="M24" s="226">
        <v>83.3</v>
      </c>
      <c r="N24" s="226">
        <v>85.4</v>
      </c>
      <c r="O24" s="226">
        <v>73.8</v>
      </c>
      <c r="P24" s="226">
        <v>86.6</v>
      </c>
      <c r="Q24" s="226">
        <v>74.5</v>
      </c>
      <c r="R24" s="226">
        <v>73</v>
      </c>
      <c r="S24" s="226">
        <v>59</v>
      </c>
      <c r="T24" s="226">
        <v>38.1</v>
      </c>
      <c r="U24" s="226">
        <v>47.5</v>
      </c>
      <c r="V24" s="226">
        <v>55.3</v>
      </c>
      <c r="W24" s="226">
        <v>52.3</v>
      </c>
      <c r="X24" s="226">
        <v>61.3</v>
      </c>
      <c r="Y24" s="226">
        <v>79.2</v>
      </c>
      <c r="Z24" s="226">
        <v>61.6</v>
      </c>
      <c r="AA24" s="226">
        <v>37.9</v>
      </c>
      <c r="AB24" s="226">
        <v>49.5</v>
      </c>
      <c r="AC24" s="226">
        <v>45.8</v>
      </c>
      <c r="AD24" s="226">
        <v>36.4</v>
      </c>
      <c r="AE24" s="226">
        <v>41.9</v>
      </c>
      <c r="AF24" s="226">
        <v>37.700000000000003</v>
      </c>
      <c r="AG24" s="226">
        <v>39.1</v>
      </c>
      <c r="AH24" s="226">
        <v>38.5</v>
      </c>
      <c r="AI24" s="226">
        <v>42.6</v>
      </c>
      <c r="AJ24" s="226">
        <v>36.200000000000003</v>
      </c>
      <c r="AK24" s="226">
        <v>39.1</v>
      </c>
      <c r="AL24" s="226">
        <v>43.7</v>
      </c>
      <c r="AM24" s="226">
        <v>56.6</v>
      </c>
      <c r="AN24" s="226">
        <v>55.6</v>
      </c>
      <c r="AO24" s="226">
        <v>55</v>
      </c>
      <c r="AP24" s="226">
        <v>59.8</v>
      </c>
      <c r="AQ24" s="226">
        <v>55.5</v>
      </c>
      <c r="AR24" s="226">
        <v>55.5</v>
      </c>
      <c r="AS24" s="226">
        <v>53.1</v>
      </c>
      <c r="AT24" s="226">
        <v>40.299999999999997</v>
      </c>
      <c r="AU24" s="226">
        <v>52.4</v>
      </c>
      <c r="AV24" s="226">
        <v>48</v>
      </c>
      <c r="AW24" s="226">
        <v>52.2</v>
      </c>
      <c r="AX24" s="226">
        <v>51.5</v>
      </c>
      <c r="AY24" s="226">
        <v>53.5</v>
      </c>
      <c r="AZ24" s="226">
        <v>51.7</v>
      </c>
      <c r="BA24" s="226">
        <v>53</v>
      </c>
      <c r="BB24" s="226">
        <v>48.7</v>
      </c>
      <c r="BC24" s="226">
        <v>58.6</v>
      </c>
      <c r="BD24" s="226">
        <v>58.7</v>
      </c>
      <c r="BE24" s="226">
        <v>55.3</v>
      </c>
      <c r="BF24" s="226">
        <v>46.9</v>
      </c>
      <c r="BG24" s="226">
        <v>45.6</v>
      </c>
      <c r="BH24" s="226">
        <v>49.8</v>
      </c>
      <c r="BI24" s="226">
        <v>54.2</v>
      </c>
      <c r="BJ24" s="226">
        <v>57.3</v>
      </c>
      <c r="BK24" s="226">
        <v>45.2</v>
      </c>
      <c r="BL24" s="226">
        <v>52.4</v>
      </c>
      <c r="BM24" s="226">
        <v>45.9</v>
      </c>
      <c r="BN24" s="226">
        <v>47.2</v>
      </c>
      <c r="BO24" s="226">
        <v>46.7</v>
      </c>
      <c r="BP24" s="226">
        <v>48.6</v>
      </c>
      <c r="BQ24" s="226">
        <v>45</v>
      </c>
      <c r="BR24" s="226">
        <v>48.9</v>
      </c>
      <c r="BS24" s="226">
        <v>28.9</v>
      </c>
      <c r="BT24" s="226">
        <v>39.4</v>
      </c>
      <c r="BU24" s="226">
        <v>37.200000000000003</v>
      </c>
      <c r="BV24" s="226">
        <v>32</v>
      </c>
      <c r="BW24" s="232">
        <v>36</v>
      </c>
      <c r="BX24" s="226">
        <v>34.5</v>
      </c>
      <c r="BY24" s="226">
        <v>32.200000000000003</v>
      </c>
      <c r="BZ24" s="226">
        <v>31.7</v>
      </c>
      <c r="CA24" s="226">
        <v>34.299999999999997</v>
      </c>
      <c r="CB24" s="226">
        <v>29.1</v>
      </c>
      <c r="CC24" s="226">
        <v>36.6</v>
      </c>
      <c r="CD24" s="226">
        <v>34.200000000000003</v>
      </c>
      <c r="CE24" s="226">
        <v>29.6</v>
      </c>
      <c r="CF24" s="226">
        <v>39.9</v>
      </c>
      <c r="CG24" s="226">
        <v>37.299999999999997</v>
      </c>
      <c r="CH24" s="226">
        <v>32.799999999999997</v>
      </c>
      <c r="CI24" s="226">
        <v>30.1</v>
      </c>
      <c r="CJ24" s="226">
        <v>23.6</v>
      </c>
      <c r="CK24" s="226">
        <v>25.7</v>
      </c>
      <c r="CL24" s="226">
        <v>28.4</v>
      </c>
      <c r="CM24" s="226">
        <v>25.7</v>
      </c>
      <c r="CN24" s="226">
        <v>24.1</v>
      </c>
      <c r="CO24" s="226">
        <v>30</v>
      </c>
      <c r="CP24" s="226">
        <v>30.3</v>
      </c>
      <c r="CQ24" s="226">
        <v>21.2</v>
      </c>
      <c r="CR24" s="226">
        <v>23.9</v>
      </c>
      <c r="CS24" s="226">
        <v>23.3</v>
      </c>
      <c r="CT24" s="233">
        <v>28.2</v>
      </c>
      <c r="CU24" s="234">
        <v>22.2</v>
      </c>
      <c r="CV24" s="234">
        <v>22.4</v>
      </c>
      <c r="CW24" s="234">
        <v>29.2</v>
      </c>
      <c r="CX24" s="234">
        <v>28.3</v>
      </c>
      <c r="CY24" s="234">
        <v>40.1</v>
      </c>
      <c r="CZ24" s="234">
        <v>41.9</v>
      </c>
      <c r="DA24" s="234">
        <v>47.6</v>
      </c>
      <c r="DB24" s="234">
        <v>38.200000000000003</v>
      </c>
      <c r="DC24" s="234">
        <v>32.5</v>
      </c>
      <c r="DD24" s="234">
        <v>33.299999999999997</v>
      </c>
      <c r="DE24" s="234">
        <v>31.5</v>
      </c>
      <c r="DF24" s="234">
        <v>30.9</v>
      </c>
      <c r="DG24" s="234">
        <v>28.4</v>
      </c>
      <c r="DH24" s="234">
        <v>29.9</v>
      </c>
      <c r="DI24" s="234">
        <v>29.4</v>
      </c>
      <c r="DJ24" s="234">
        <v>28.2</v>
      </c>
      <c r="DK24" s="234">
        <v>24.8</v>
      </c>
      <c r="DL24" s="234">
        <v>25</v>
      </c>
      <c r="DM24" s="234">
        <v>26.5</v>
      </c>
      <c r="DN24" s="234">
        <v>20.100000000000001</v>
      </c>
      <c r="DO24" s="234">
        <v>25.8</v>
      </c>
      <c r="DP24" s="234">
        <v>27.4</v>
      </c>
      <c r="DQ24" s="234">
        <v>27.2</v>
      </c>
    </row>
    <row r="25" spans="1:121" ht="33.75">
      <c r="A25" s="236">
        <v>27</v>
      </c>
      <c r="B25" s="237" t="s">
        <v>282</v>
      </c>
      <c r="C25" s="226">
        <v>88.5</v>
      </c>
      <c r="D25" s="226">
        <v>84.5</v>
      </c>
      <c r="E25" s="226">
        <v>84.2</v>
      </c>
      <c r="F25" s="226">
        <v>87</v>
      </c>
      <c r="G25" s="226">
        <v>86.6</v>
      </c>
      <c r="H25" s="226">
        <v>86</v>
      </c>
      <c r="I25" s="226">
        <v>84.9</v>
      </c>
      <c r="J25" s="226">
        <v>84</v>
      </c>
      <c r="K25" s="226">
        <v>82.9</v>
      </c>
      <c r="L25" s="226">
        <v>80.3</v>
      </c>
      <c r="M25" s="226">
        <v>78.900000000000006</v>
      </c>
      <c r="N25" s="226">
        <v>80.2</v>
      </c>
      <c r="O25" s="226">
        <v>71.900000000000006</v>
      </c>
      <c r="P25" s="226">
        <v>73.8</v>
      </c>
      <c r="Q25" s="226">
        <v>77</v>
      </c>
      <c r="R25" s="226">
        <v>83.8</v>
      </c>
      <c r="S25" s="226">
        <v>73.900000000000006</v>
      </c>
      <c r="T25" s="226">
        <v>63.7</v>
      </c>
      <c r="U25" s="226">
        <v>61.7</v>
      </c>
      <c r="V25" s="226">
        <v>61.3</v>
      </c>
      <c r="W25" s="226">
        <v>59.8</v>
      </c>
      <c r="X25" s="226">
        <v>71.5</v>
      </c>
      <c r="Y25" s="226">
        <v>62.4</v>
      </c>
      <c r="Z25" s="226">
        <v>48.6</v>
      </c>
      <c r="AA25" s="226">
        <v>50.6</v>
      </c>
      <c r="AB25" s="226">
        <v>47.8</v>
      </c>
      <c r="AC25" s="226">
        <v>41.5</v>
      </c>
      <c r="AD25" s="226">
        <v>38.9</v>
      </c>
      <c r="AE25" s="226">
        <v>44.8</v>
      </c>
      <c r="AF25" s="226">
        <v>42.8</v>
      </c>
      <c r="AG25" s="226">
        <v>48.2</v>
      </c>
      <c r="AH25" s="226">
        <v>43.1</v>
      </c>
      <c r="AI25" s="226">
        <v>35.5</v>
      </c>
      <c r="AJ25" s="226">
        <v>34.4</v>
      </c>
      <c r="AK25" s="226">
        <v>35.700000000000003</v>
      </c>
      <c r="AL25" s="226">
        <v>46.7</v>
      </c>
      <c r="AM25" s="226">
        <v>53.5</v>
      </c>
      <c r="AN25" s="226">
        <v>59.9</v>
      </c>
      <c r="AO25" s="226">
        <v>59.4</v>
      </c>
      <c r="AP25" s="226">
        <v>57.1</v>
      </c>
      <c r="AQ25" s="226">
        <v>59.9</v>
      </c>
      <c r="AR25" s="226">
        <v>59.4</v>
      </c>
      <c r="AS25" s="226">
        <v>54.9</v>
      </c>
      <c r="AT25" s="226">
        <v>47</v>
      </c>
      <c r="AU25" s="226">
        <v>49.5</v>
      </c>
      <c r="AV25" s="226">
        <v>49.5</v>
      </c>
      <c r="AW25" s="226">
        <v>52.1</v>
      </c>
      <c r="AX25" s="226">
        <v>42.4</v>
      </c>
      <c r="AY25" s="226">
        <v>46.6</v>
      </c>
      <c r="AZ25" s="226">
        <v>45</v>
      </c>
      <c r="BA25" s="226">
        <v>48.1</v>
      </c>
      <c r="BB25" s="226">
        <v>56.3</v>
      </c>
      <c r="BC25" s="226">
        <v>53.4</v>
      </c>
      <c r="BD25" s="226">
        <v>56</v>
      </c>
      <c r="BE25" s="226">
        <v>58.5</v>
      </c>
      <c r="BF25" s="226">
        <v>51.4</v>
      </c>
      <c r="BG25" s="226">
        <v>54.9</v>
      </c>
      <c r="BH25" s="226">
        <v>51.5</v>
      </c>
      <c r="BI25" s="226">
        <v>51.5</v>
      </c>
      <c r="BJ25" s="226">
        <v>48.7</v>
      </c>
      <c r="BK25" s="226">
        <v>53</v>
      </c>
      <c r="BL25" s="226">
        <v>55.5</v>
      </c>
      <c r="BM25" s="226">
        <v>52.5</v>
      </c>
      <c r="BN25" s="226">
        <v>47.2</v>
      </c>
      <c r="BO25" s="226">
        <v>38.700000000000003</v>
      </c>
      <c r="BP25" s="226">
        <v>42.9</v>
      </c>
      <c r="BQ25" s="226">
        <v>45</v>
      </c>
      <c r="BR25" s="226">
        <v>48.4</v>
      </c>
      <c r="BS25" s="226">
        <v>47</v>
      </c>
      <c r="BT25" s="226">
        <v>41.8</v>
      </c>
      <c r="BU25" s="226">
        <v>40.299999999999997</v>
      </c>
      <c r="BV25" s="226">
        <v>33.4</v>
      </c>
      <c r="BW25" s="232">
        <v>31.8</v>
      </c>
      <c r="BX25" s="226">
        <v>31</v>
      </c>
      <c r="BY25" s="226">
        <v>29.3</v>
      </c>
      <c r="BZ25" s="226">
        <v>33.6</v>
      </c>
      <c r="CA25" s="226">
        <v>31.7</v>
      </c>
      <c r="CB25" s="226">
        <v>30.6</v>
      </c>
      <c r="CC25" s="226">
        <v>28</v>
      </c>
      <c r="CD25" s="226">
        <v>25.2</v>
      </c>
      <c r="CE25" s="226">
        <v>28.5</v>
      </c>
      <c r="CF25" s="226">
        <v>25.6</v>
      </c>
      <c r="CG25" s="226">
        <v>27</v>
      </c>
      <c r="CH25" s="226">
        <v>26.7</v>
      </c>
      <c r="CI25" s="226">
        <v>28.7</v>
      </c>
      <c r="CJ25" s="226">
        <v>28.1</v>
      </c>
      <c r="CK25" s="226">
        <v>26.7</v>
      </c>
      <c r="CL25" s="226">
        <v>31.8</v>
      </c>
      <c r="CM25" s="226">
        <v>31.3</v>
      </c>
      <c r="CN25" s="226">
        <v>31.4</v>
      </c>
      <c r="CO25" s="226">
        <v>33.6</v>
      </c>
      <c r="CP25" s="226">
        <v>33.700000000000003</v>
      </c>
      <c r="CQ25" s="226">
        <v>33.1</v>
      </c>
      <c r="CR25" s="226">
        <v>36</v>
      </c>
      <c r="CS25" s="226">
        <v>34.799999999999997</v>
      </c>
      <c r="CT25" s="233">
        <v>34</v>
      </c>
      <c r="CU25" s="234">
        <v>37.5</v>
      </c>
      <c r="CV25" s="234">
        <v>38.5</v>
      </c>
      <c r="CW25" s="234">
        <v>34.700000000000003</v>
      </c>
      <c r="CX25" s="234">
        <v>45</v>
      </c>
      <c r="CY25" s="234">
        <v>48.8</v>
      </c>
      <c r="CZ25" s="234">
        <v>45.1</v>
      </c>
      <c r="DA25" s="234">
        <v>44.5</v>
      </c>
      <c r="DB25" s="234">
        <v>43.4</v>
      </c>
      <c r="DC25" s="234">
        <v>39</v>
      </c>
      <c r="DD25" s="234">
        <v>39.1</v>
      </c>
      <c r="DE25" s="234">
        <v>35.299999999999997</v>
      </c>
      <c r="DF25" s="234">
        <v>34.700000000000003</v>
      </c>
      <c r="DG25" s="234">
        <v>40.1</v>
      </c>
      <c r="DH25" s="234">
        <v>31.7</v>
      </c>
      <c r="DI25" s="234">
        <v>34</v>
      </c>
      <c r="DJ25" s="234">
        <v>33.6</v>
      </c>
      <c r="DK25" s="234">
        <v>33.4</v>
      </c>
      <c r="DL25" s="234">
        <v>27</v>
      </c>
      <c r="DM25" s="234">
        <v>30.8</v>
      </c>
      <c r="DN25" s="234">
        <v>26.3</v>
      </c>
      <c r="DO25" s="234">
        <v>26.9</v>
      </c>
      <c r="DP25" s="234">
        <v>24.6</v>
      </c>
      <c r="DQ25" s="234">
        <v>24.4</v>
      </c>
    </row>
    <row r="26" spans="1:121" ht="22.5">
      <c r="A26" s="236">
        <v>28</v>
      </c>
      <c r="B26" s="237" t="s">
        <v>283</v>
      </c>
      <c r="C26" s="226">
        <v>85.7</v>
      </c>
      <c r="D26" s="226">
        <v>85.9</v>
      </c>
      <c r="E26" s="226">
        <v>84.2</v>
      </c>
      <c r="F26" s="226">
        <v>84.4</v>
      </c>
      <c r="G26" s="226">
        <v>84.6</v>
      </c>
      <c r="H26" s="226">
        <v>83</v>
      </c>
      <c r="I26" s="226">
        <v>87.8</v>
      </c>
      <c r="J26" s="226">
        <v>88.9</v>
      </c>
      <c r="K26" s="226">
        <v>83.5</v>
      </c>
      <c r="L26" s="226">
        <v>85.6</v>
      </c>
      <c r="M26" s="226">
        <v>87.3</v>
      </c>
      <c r="N26" s="226">
        <v>85</v>
      </c>
      <c r="O26" s="226">
        <v>79.7</v>
      </c>
      <c r="P26" s="226">
        <v>76.900000000000006</v>
      </c>
      <c r="Q26" s="226">
        <v>70.400000000000006</v>
      </c>
      <c r="R26" s="226">
        <v>64.7</v>
      </c>
      <c r="S26" s="226">
        <v>62.6</v>
      </c>
      <c r="T26" s="226">
        <v>55.1</v>
      </c>
      <c r="U26" s="226">
        <v>45.3</v>
      </c>
      <c r="V26" s="226">
        <v>47.7</v>
      </c>
      <c r="W26" s="226">
        <v>52.3</v>
      </c>
      <c r="X26" s="226">
        <v>55.4</v>
      </c>
      <c r="Y26" s="226">
        <v>53.7</v>
      </c>
      <c r="Z26" s="226">
        <v>50.3</v>
      </c>
      <c r="AA26" s="226">
        <v>52.1</v>
      </c>
      <c r="AB26" s="226">
        <v>53.2</v>
      </c>
      <c r="AC26" s="226">
        <v>42.6</v>
      </c>
      <c r="AD26" s="226">
        <v>41.4</v>
      </c>
      <c r="AE26" s="226">
        <v>38.200000000000003</v>
      </c>
      <c r="AF26" s="226">
        <v>37.1</v>
      </c>
      <c r="AG26" s="226">
        <v>32.200000000000003</v>
      </c>
      <c r="AH26" s="226">
        <v>32.799999999999997</v>
      </c>
      <c r="AI26" s="226">
        <v>28.6</v>
      </c>
      <c r="AJ26" s="226">
        <v>35.799999999999997</v>
      </c>
      <c r="AK26" s="226">
        <v>36.5</v>
      </c>
      <c r="AL26" s="226">
        <v>47.1</v>
      </c>
      <c r="AM26" s="226">
        <v>60.9</v>
      </c>
      <c r="AN26" s="226">
        <v>66</v>
      </c>
      <c r="AO26" s="226">
        <v>64.3</v>
      </c>
      <c r="AP26" s="226">
        <v>65.5</v>
      </c>
      <c r="AQ26" s="226">
        <v>66.900000000000006</v>
      </c>
      <c r="AR26" s="226">
        <v>63.8</v>
      </c>
      <c r="AS26" s="226">
        <v>61.5</v>
      </c>
      <c r="AT26" s="226">
        <v>62.4</v>
      </c>
      <c r="AU26" s="226">
        <v>57.6</v>
      </c>
      <c r="AV26" s="226">
        <v>55.2</v>
      </c>
      <c r="AW26" s="226">
        <v>55.6</v>
      </c>
      <c r="AX26" s="226">
        <v>48.7</v>
      </c>
      <c r="AY26" s="226">
        <v>47.9</v>
      </c>
      <c r="AZ26" s="226">
        <v>43.9</v>
      </c>
      <c r="BA26" s="226">
        <v>49</v>
      </c>
      <c r="BB26" s="226">
        <v>57.3</v>
      </c>
      <c r="BC26" s="226">
        <v>51</v>
      </c>
      <c r="BD26" s="226">
        <v>56.1</v>
      </c>
      <c r="BE26" s="226">
        <v>55.5</v>
      </c>
      <c r="BF26" s="226">
        <v>60.9</v>
      </c>
      <c r="BG26" s="226">
        <v>57.3</v>
      </c>
      <c r="BH26" s="226">
        <v>55.5</v>
      </c>
      <c r="BI26" s="226">
        <v>49.3</v>
      </c>
      <c r="BJ26" s="226">
        <v>54.8</v>
      </c>
      <c r="BK26" s="226">
        <v>50.5</v>
      </c>
      <c r="BL26" s="226">
        <v>48.4</v>
      </c>
      <c r="BM26" s="226">
        <v>50.2</v>
      </c>
      <c r="BN26" s="226">
        <v>49.6</v>
      </c>
      <c r="BO26" s="226">
        <v>49.9</v>
      </c>
      <c r="BP26" s="226">
        <v>51.2</v>
      </c>
      <c r="BQ26" s="226">
        <v>52</v>
      </c>
      <c r="BR26" s="226">
        <v>55.3</v>
      </c>
      <c r="BS26" s="226">
        <v>54.3</v>
      </c>
      <c r="BT26" s="226">
        <v>49.6</v>
      </c>
      <c r="BU26" s="226">
        <v>47.9</v>
      </c>
      <c r="BV26" s="226">
        <v>41.8</v>
      </c>
      <c r="BW26" s="232">
        <v>25.8</v>
      </c>
      <c r="BX26" s="226">
        <v>30.9</v>
      </c>
      <c r="BY26" s="226">
        <v>27.3</v>
      </c>
      <c r="BZ26" s="226">
        <v>27</v>
      </c>
      <c r="CA26" s="226">
        <v>27.2</v>
      </c>
      <c r="CB26" s="226">
        <v>26.3</v>
      </c>
      <c r="CC26" s="226">
        <v>25.1</v>
      </c>
      <c r="CD26" s="226">
        <v>25.5</v>
      </c>
      <c r="CE26" s="226">
        <v>24.8</v>
      </c>
      <c r="CF26" s="226">
        <v>24.9</v>
      </c>
      <c r="CG26" s="226">
        <v>28.8</v>
      </c>
      <c r="CH26" s="226">
        <v>28.6</v>
      </c>
      <c r="CI26" s="226">
        <v>29.7</v>
      </c>
      <c r="CJ26" s="226">
        <v>30.8</v>
      </c>
      <c r="CK26" s="226">
        <v>29.1</v>
      </c>
      <c r="CL26" s="226">
        <v>33.5</v>
      </c>
      <c r="CM26" s="226">
        <v>31.9</v>
      </c>
      <c r="CN26" s="226">
        <v>29.3</v>
      </c>
      <c r="CO26" s="226">
        <v>34.5</v>
      </c>
      <c r="CP26" s="226">
        <v>29.9</v>
      </c>
      <c r="CQ26" s="226">
        <v>33</v>
      </c>
      <c r="CR26" s="226">
        <v>32.9</v>
      </c>
      <c r="CS26" s="226">
        <v>31.7</v>
      </c>
      <c r="CT26" s="233">
        <v>31.7</v>
      </c>
      <c r="CU26" s="234">
        <v>38.4</v>
      </c>
      <c r="CV26" s="234">
        <v>34.5</v>
      </c>
      <c r="CW26" s="234">
        <v>35.799999999999997</v>
      </c>
      <c r="CX26" s="234">
        <v>48.8</v>
      </c>
      <c r="CY26" s="234">
        <v>55.3</v>
      </c>
      <c r="CZ26" s="234">
        <v>53.8</v>
      </c>
      <c r="DA26" s="234">
        <v>51.8</v>
      </c>
      <c r="DB26" s="234">
        <v>50</v>
      </c>
      <c r="DC26" s="234">
        <v>49.2</v>
      </c>
      <c r="DD26" s="234">
        <v>52.5</v>
      </c>
      <c r="DE26" s="234">
        <v>48.6</v>
      </c>
      <c r="DF26" s="234">
        <v>50.1</v>
      </c>
      <c r="DG26" s="234">
        <v>46</v>
      </c>
      <c r="DH26" s="234">
        <v>45.6</v>
      </c>
      <c r="DI26" s="234">
        <v>46.4</v>
      </c>
      <c r="DJ26" s="234">
        <v>43</v>
      </c>
      <c r="DK26" s="234">
        <v>39.5</v>
      </c>
      <c r="DL26" s="234">
        <v>34.799999999999997</v>
      </c>
      <c r="DM26" s="234">
        <v>34.799999999999997</v>
      </c>
      <c r="DN26" s="234">
        <v>30.8</v>
      </c>
      <c r="DO26" s="234">
        <v>32</v>
      </c>
      <c r="DP26" s="234">
        <v>29.1</v>
      </c>
      <c r="DQ26" s="234">
        <v>30.1</v>
      </c>
    </row>
    <row r="27" spans="1:121" ht="22.5">
      <c r="A27" s="236">
        <v>29</v>
      </c>
      <c r="B27" s="237" t="s">
        <v>284</v>
      </c>
      <c r="C27" s="226">
        <v>81.099999999999994</v>
      </c>
      <c r="D27" s="226">
        <v>83.7</v>
      </c>
      <c r="E27" s="226">
        <v>74.2</v>
      </c>
      <c r="F27" s="226">
        <v>71.8</v>
      </c>
      <c r="G27" s="226">
        <v>73.2</v>
      </c>
      <c r="H27" s="226">
        <v>82.1</v>
      </c>
      <c r="I27" s="226">
        <v>83.5</v>
      </c>
      <c r="J27" s="226">
        <v>82.7</v>
      </c>
      <c r="K27" s="226">
        <v>79.5</v>
      </c>
      <c r="L27" s="226">
        <v>67.599999999999994</v>
      </c>
      <c r="M27" s="226">
        <v>66.3</v>
      </c>
      <c r="N27" s="226">
        <v>65.400000000000006</v>
      </c>
      <c r="O27" s="226">
        <v>73.3</v>
      </c>
      <c r="P27" s="226">
        <v>65</v>
      </c>
      <c r="Q27" s="226">
        <v>63.4</v>
      </c>
      <c r="R27" s="226">
        <v>56.7</v>
      </c>
      <c r="S27" s="226">
        <v>48.4</v>
      </c>
      <c r="T27" s="226">
        <v>46.9</v>
      </c>
      <c r="U27" s="226">
        <v>38</v>
      </c>
      <c r="V27" s="226">
        <v>38.799999999999997</v>
      </c>
      <c r="W27" s="226">
        <v>52.9</v>
      </c>
      <c r="X27" s="226">
        <v>50.4</v>
      </c>
      <c r="Y27" s="226">
        <v>47.7</v>
      </c>
      <c r="Z27" s="226">
        <v>42.4</v>
      </c>
      <c r="AA27" s="226">
        <v>50.7</v>
      </c>
      <c r="AB27" s="226">
        <v>48.1</v>
      </c>
      <c r="AC27" s="226">
        <v>40.799999999999997</v>
      </c>
      <c r="AD27" s="226">
        <v>37.6</v>
      </c>
      <c r="AE27" s="226">
        <v>39.4</v>
      </c>
      <c r="AF27" s="226">
        <v>27.3</v>
      </c>
      <c r="AG27" s="226">
        <v>31</v>
      </c>
      <c r="AH27" s="226">
        <v>30.4</v>
      </c>
      <c r="AI27" s="226">
        <v>25.7</v>
      </c>
      <c r="AJ27" s="226">
        <v>32.6</v>
      </c>
      <c r="AK27" s="226">
        <v>29.4</v>
      </c>
      <c r="AL27" s="226">
        <v>35.1</v>
      </c>
      <c r="AM27" s="226">
        <v>50.4</v>
      </c>
      <c r="AN27" s="226">
        <v>53.2</v>
      </c>
      <c r="AO27" s="226">
        <v>50.6</v>
      </c>
      <c r="AP27" s="226">
        <v>46.5</v>
      </c>
      <c r="AQ27" s="226">
        <v>57.5</v>
      </c>
      <c r="AR27" s="226">
        <v>51.9</v>
      </c>
      <c r="AS27" s="226">
        <v>45.1</v>
      </c>
      <c r="AT27" s="226">
        <v>48.7</v>
      </c>
      <c r="AU27" s="226">
        <v>39.9</v>
      </c>
      <c r="AV27" s="226">
        <v>30.4</v>
      </c>
      <c r="AW27" s="226">
        <v>37.5</v>
      </c>
      <c r="AX27" s="226">
        <v>41.7</v>
      </c>
      <c r="AY27" s="226">
        <v>40.5</v>
      </c>
      <c r="AZ27" s="226">
        <v>41.9</v>
      </c>
      <c r="BA27" s="226">
        <v>40.4</v>
      </c>
      <c r="BB27" s="226">
        <v>48.7</v>
      </c>
      <c r="BC27" s="226">
        <v>53.8</v>
      </c>
      <c r="BD27" s="226">
        <v>49.2</v>
      </c>
      <c r="BE27" s="226">
        <v>51.6</v>
      </c>
      <c r="BF27" s="226">
        <v>47</v>
      </c>
      <c r="BG27" s="226">
        <v>37</v>
      </c>
      <c r="BH27" s="226">
        <v>31.5</v>
      </c>
      <c r="BI27" s="226">
        <v>30.7</v>
      </c>
      <c r="BJ27" s="226">
        <v>38.1</v>
      </c>
      <c r="BK27" s="226">
        <v>35.1</v>
      </c>
      <c r="BL27" s="226">
        <v>30.9</v>
      </c>
      <c r="BM27" s="226">
        <v>29.9</v>
      </c>
      <c r="BN27" s="226">
        <v>28.9</v>
      </c>
      <c r="BO27" s="226">
        <v>26</v>
      </c>
      <c r="BP27" s="226">
        <v>22.5</v>
      </c>
      <c r="BQ27" s="226">
        <v>20.5</v>
      </c>
      <c r="BR27" s="226">
        <v>22</v>
      </c>
      <c r="BS27" s="226">
        <v>22.2</v>
      </c>
      <c r="BT27" s="226">
        <v>19.100000000000001</v>
      </c>
      <c r="BU27" s="226">
        <v>17.5</v>
      </c>
      <c r="BV27" s="226">
        <v>17.7</v>
      </c>
      <c r="BW27" s="232">
        <v>13.7</v>
      </c>
      <c r="BX27" s="226">
        <v>12</v>
      </c>
      <c r="BY27" s="226">
        <v>17.3</v>
      </c>
      <c r="BZ27" s="226">
        <v>16.5</v>
      </c>
      <c r="CA27" s="226">
        <v>14.6</v>
      </c>
      <c r="CB27" s="226">
        <v>14.8</v>
      </c>
      <c r="CC27" s="226">
        <v>12.4</v>
      </c>
      <c r="CD27" s="226">
        <v>12.3</v>
      </c>
      <c r="CE27" s="226">
        <v>15.6</v>
      </c>
      <c r="CF27" s="226">
        <v>15.6</v>
      </c>
      <c r="CG27" s="226">
        <v>16.899999999999999</v>
      </c>
      <c r="CH27" s="226">
        <v>16.7</v>
      </c>
      <c r="CI27" s="226">
        <v>20.100000000000001</v>
      </c>
      <c r="CJ27" s="226">
        <v>20.6</v>
      </c>
      <c r="CK27" s="226">
        <v>19.100000000000001</v>
      </c>
      <c r="CL27" s="226">
        <v>22.1</v>
      </c>
      <c r="CM27" s="226">
        <v>21.3</v>
      </c>
      <c r="CN27" s="226">
        <v>22.1</v>
      </c>
      <c r="CO27" s="226">
        <v>16.399999999999999</v>
      </c>
      <c r="CP27" s="226">
        <v>18.8</v>
      </c>
      <c r="CQ27" s="226">
        <v>21</v>
      </c>
      <c r="CR27" s="226">
        <v>24.8</v>
      </c>
      <c r="CS27" s="226">
        <v>23.4</v>
      </c>
      <c r="CT27" s="233">
        <v>25.8</v>
      </c>
      <c r="CU27" s="234">
        <v>25.4</v>
      </c>
      <c r="CV27" s="234">
        <v>21.7</v>
      </c>
      <c r="CW27" s="234">
        <v>20.2</v>
      </c>
      <c r="CX27" s="234">
        <v>32.799999999999997</v>
      </c>
      <c r="CY27" s="234">
        <v>49.8</v>
      </c>
      <c r="CZ27" s="234">
        <v>52.3</v>
      </c>
      <c r="DA27" s="234">
        <v>42.6</v>
      </c>
      <c r="DB27" s="234">
        <v>42.1</v>
      </c>
      <c r="DC27" s="234">
        <v>37.299999999999997</v>
      </c>
      <c r="DD27" s="234">
        <v>32.5</v>
      </c>
      <c r="DE27" s="234">
        <v>28.2</v>
      </c>
      <c r="DF27" s="234">
        <v>27.5</v>
      </c>
      <c r="DG27" s="234">
        <v>24.9</v>
      </c>
      <c r="DH27" s="234">
        <v>25.5</v>
      </c>
      <c r="DI27" s="234">
        <v>21.1</v>
      </c>
      <c r="DJ27" s="234">
        <v>20.100000000000001</v>
      </c>
      <c r="DK27" s="234">
        <v>19.8</v>
      </c>
      <c r="DL27" s="234">
        <v>19.7</v>
      </c>
      <c r="DM27" s="234">
        <v>21.6</v>
      </c>
      <c r="DN27" s="234">
        <v>22.9</v>
      </c>
      <c r="DO27" s="234">
        <v>20.2</v>
      </c>
      <c r="DP27" s="234">
        <v>24.7</v>
      </c>
      <c r="DQ27" s="234">
        <v>24.4</v>
      </c>
    </row>
    <row r="28" spans="1:121" ht="22.5">
      <c r="A28" s="236">
        <v>30</v>
      </c>
      <c r="B28" s="237" t="s">
        <v>285</v>
      </c>
      <c r="C28" s="226">
        <v>82.7</v>
      </c>
      <c r="D28" s="226">
        <v>75.099999999999994</v>
      </c>
      <c r="E28" s="226">
        <v>73.099999999999994</v>
      </c>
      <c r="F28" s="226">
        <v>74.099999999999994</v>
      </c>
      <c r="G28" s="226">
        <v>72.400000000000006</v>
      </c>
      <c r="H28" s="226">
        <v>68.599999999999994</v>
      </c>
      <c r="I28" s="226">
        <v>73.599999999999994</v>
      </c>
      <c r="J28" s="226">
        <v>83.9</v>
      </c>
      <c r="K28" s="226">
        <v>78.2</v>
      </c>
      <c r="L28" s="226">
        <v>67.900000000000006</v>
      </c>
      <c r="M28" s="226">
        <v>73.599999999999994</v>
      </c>
      <c r="N28" s="226">
        <v>75.5</v>
      </c>
      <c r="O28" s="226">
        <v>72.099999999999994</v>
      </c>
      <c r="P28" s="226">
        <v>71.5</v>
      </c>
      <c r="Q28" s="226">
        <v>69</v>
      </c>
      <c r="R28" s="226">
        <v>60.6</v>
      </c>
      <c r="S28" s="226">
        <v>58</v>
      </c>
      <c r="T28" s="226">
        <v>58.4</v>
      </c>
      <c r="U28" s="226">
        <v>55.4</v>
      </c>
      <c r="V28" s="226">
        <v>53.1</v>
      </c>
      <c r="W28" s="226">
        <v>52.7</v>
      </c>
      <c r="X28" s="226">
        <v>55.9</v>
      </c>
      <c r="Y28" s="226">
        <v>56.1</v>
      </c>
      <c r="Z28" s="226">
        <v>54.7</v>
      </c>
      <c r="AA28" s="226">
        <v>51.9</v>
      </c>
      <c r="AB28" s="226">
        <v>46</v>
      </c>
      <c r="AC28" s="226">
        <v>34.5</v>
      </c>
      <c r="AD28" s="226">
        <v>24.7</v>
      </c>
      <c r="AE28" s="226">
        <v>31.3</v>
      </c>
      <c r="AF28" s="226">
        <v>25.8</v>
      </c>
      <c r="AG28" s="226">
        <v>27.4</v>
      </c>
      <c r="AH28" s="226">
        <v>28.6</v>
      </c>
      <c r="AI28" s="226">
        <v>26.9</v>
      </c>
      <c r="AJ28" s="226">
        <v>26.5</v>
      </c>
      <c r="AK28" s="226">
        <v>35.5</v>
      </c>
      <c r="AL28" s="226">
        <v>33.9</v>
      </c>
      <c r="AM28" s="226">
        <v>39.1</v>
      </c>
      <c r="AN28" s="226">
        <v>47.4</v>
      </c>
      <c r="AO28" s="226">
        <v>60.6</v>
      </c>
      <c r="AP28" s="226">
        <v>67.2</v>
      </c>
      <c r="AQ28" s="226">
        <v>65.5</v>
      </c>
      <c r="AR28" s="226">
        <v>72.099999999999994</v>
      </c>
      <c r="AS28" s="226">
        <v>70.099999999999994</v>
      </c>
      <c r="AT28" s="226">
        <v>67.5</v>
      </c>
      <c r="AU28" s="226">
        <v>66.7</v>
      </c>
      <c r="AV28" s="226">
        <v>59.1</v>
      </c>
      <c r="AW28" s="226">
        <v>61.7</v>
      </c>
      <c r="AX28" s="226">
        <v>49.4</v>
      </c>
      <c r="AY28" s="226">
        <v>49.5</v>
      </c>
      <c r="AZ28" s="226">
        <v>55.5</v>
      </c>
      <c r="BA28" s="226">
        <v>51</v>
      </c>
      <c r="BB28" s="226">
        <v>58.4</v>
      </c>
      <c r="BC28" s="226">
        <v>48.9</v>
      </c>
      <c r="BD28" s="226">
        <v>56.9</v>
      </c>
      <c r="BE28" s="226">
        <v>52</v>
      </c>
      <c r="BF28" s="226">
        <v>52.2</v>
      </c>
      <c r="BG28" s="226">
        <v>58.7</v>
      </c>
      <c r="BH28" s="226">
        <v>53.3</v>
      </c>
      <c r="BI28" s="226">
        <v>52.9</v>
      </c>
      <c r="BJ28" s="226">
        <v>49.6</v>
      </c>
      <c r="BK28" s="226">
        <v>44.5</v>
      </c>
      <c r="BL28" s="226">
        <v>40.799999999999997</v>
      </c>
      <c r="BM28" s="226">
        <v>43.1</v>
      </c>
      <c r="BN28" s="226">
        <v>36.6</v>
      </c>
      <c r="BO28" s="226">
        <v>36.799999999999997</v>
      </c>
      <c r="BP28" s="226">
        <v>39.299999999999997</v>
      </c>
      <c r="BQ28" s="226">
        <v>40.4</v>
      </c>
      <c r="BR28" s="226">
        <v>36.700000000000003</v>
      </c>
      <c r="BS28" s="226">
        <v>47.2</v>
      </c>
      <c r="BT28" s="226">
        <v>38.9</v>
      </c>
      <c r="BU28" s="226">
        <v>39.700000000000003</v>
      </c>
      <c r="BV28" s="226">
        <v>35.799999999999997</v>
      </c>
      <c r="BW28" s="232">
        <v>30</v>
      </c>
      <c r="BX28" s="226">
        <v>27.6</v>
      </c>
      <c r="BY28" s="226">
        <v>24.6</v>
      </c>
      <c r="BZ28" s="226">
        <v>28.5</v>
      </c>
      <c r="CA28" s="226">
        <v>30</v>
      </c>
      <c r="CB28" s="226">
        <v>26.5</v>
      </c>
      <c r="CC28" s="226">
        <v>29</v>
      </c>
      <c r="CD28" s="226">
        <v>26.1</v>
      </c>
      <c r="CE28" s="226">
        <v>25.7</v>
      </c>
      <c r="CF28" s="226">
        <v>28.5</v>
      </c>
      <c r="CG28" s="226">
        <v>30</v>
      </c>
      <c r="CH28" s="226">
        <v>29.4</v>
      </c>
      <c r="CI28" s="226">
        <v>31.4</v>
      </c>
      <c r="CJ28" s="226">
        <v>27.2</v>
      </c>
      <c r="CK28" s="226">
        <v>25.5</v>
      </c>
      <c r="CL28" s="226">
        <v>27.3</v>
      </c>
      <c r="CM28" s="226">
        <v>25.8</v>
      </c>
      <c r="CN28" s="226">
        <v>28</v>
      </c>
      <c r="CO28" s="226">
        <v>24.5</v>
      </c>
      <c r="CP28" s="226">
        <v>26</v>
      </c>
      <c r="CQ28" s="226">
        <v>24.1</v>
      </c>
      <c r="CR28" s="226">
        <v>25.8</v>
      </c>
      <c r="CS28" s="226">
        <v>22.2</v>
      </c>
      <c r="CT28" s="233">
        <v>25.2</v>
      </c>
      <c r="CU28" s="234">
        <v>22</v>
      </c>
      <c r="CV28" s="234">
        <v>26.6</v>
      </c>
      <c r="CW28" s="234">
        <v>23.6</v>
      </c>
      <c r="CX28" s="234">
        <v>29.5</v>
      </c>
      <c r="CY28" s="234">
        <v>32</v>
      </c>
      <c r="CZ28" s="234">
        <v>33.299999999999997</v>
      </c>
      <c r="DA28" s="234">
        <v>38.5</v>
      </c>
      <c r="DB28" s="234">
        <v>43.9</v>
      </c>
      <c r="DC28" s="234">
        <v>43.1</v>
      </c>
      <c r="DD28" s="234">
        <v>32.5</v>
      </c>
      <c r="DE28" s="234">
        <v>36.299999999999997</v>
      </c>
      <c r="DF28" s="234">
        <v>39.4</v>
      </c>
      <c r="DG28" s="234">
        <v>39.299999999999997</v>
      </c>
      <c r="DH28" s="234">
        <v>38.1</v>
      </c>
      <c r="DI28" s="234">
        <v>40.9</v>
      </c>
      <c r="DJ28" s="234">
        <v>35.200000000000003</v>
      </c>
      <c r="DK28" s="234">
        <v>30.9</v>
      </c>
      <c r="DL28" s="234">
        <v>36.4</v>
      </c>
      <c r="DM28" s="234">
        <v>30.9</v>
      </c>
      <c r="DN28" s="234">
        <v>32.299999999999997</v>
      </c>
      <c r="DO28" s="234">
        <v>31</v>
      </c>
      <c r="DP28" s="234">
        <v>35.1</v>
      </c>
      <c r="DQ28" s="234">
        <v>34</v>
      </c>
    </row>
    <row r="29" spans="1:121" ht="22.5">
      <c r="A29" s="236">
        <v>31</v>
      </c>
      <c r="B29" s="237" t="s">
        <v>286</v>
      </c>
      <c r="C29" s="238">
        <v>74.5</v>
      </c>
      <c r="D29" s="226">
        <v>74</v>
      </c>
      <c r="E29" s="226">
        <v>65.5</v>
      </c>
      <c r="F29" s="226">
        <v>64.099999999999994</v>
      </c>
      <c r="G29" s="226">
        <v>72.099999999999994</v>
      </c>
      <c r="H29" s="226">
        <v>77</v>
      </c>
      <c r="I29" s="226">
        <v>66.8</v>
      </c>
      <c r="J29" s="226">
        <v>62.7</v>
      </c>
      <c r="K29" s="226">
        <v>66.5</v>
      </c>
      <c r="L29" s="226">
        <v>57.2</v>
      </c>
      <c r="M29" s="226">
        <v>66.400000000000006</v>
      </c>
      <c r="N29" s="226">
        <v>61.4</v>
      </c>
      <c r="O29" s="226">
        <v>70.900000000000006</v>
      </c>
      <c r="P29" s="226">
        <v>66.599999999999994</v>
      </c>
      <c r="Q29" s="226">
        <v>66.099999999999994</v>
      </c>
      <c r="R29" s="226">
        <v>60.1</v>
      </c>
      <c r="S29" s="226">
        <v>57.5</v>
      </c>
      <c r="T29" s="226">
        <v>54.2</v>
      </c>
      <c r="U29" s="226">
        <v>63.9</v>
      </c>
      <c r="V29" s="226">
        <v>65</v>
      </c>
      <c r="W29" s="226">
        <v>50.1</v>
      </c>
      <c r="X29" s="226">
        <v>50</v>
      </c>
      <c r="Y29" s="226">
        <v>57.5</v>
      </c>
      <c r="Z29" s="226">
        <v>49.7</v>
      </c>
      <c r="AA29" s="226">
        <v>46.4</v>
      </c>
      <c r="AB29" s="226">
        <v>37.700000000000003</v>
      </c>
      <c r="AC29" s="226">
        <v>37.9</v>
      </c>
      <c r="AD29" s="226">
        <v>26.8</v>
      </c>
      <c r="AE29" s="226">
        <v>32.799999999999997</v>
      </c>
      <c r="AF29" s="226">
        <v>36.5</v>
      </c>
      <c r="AG29" s="226">
        <v>40.299999999999997</v>
      </c>
      <c r="AH29" s="226">
        <v>28.4</v>
      </c>
      <c r="AI29" s="226">
        <v>24.1</v>
      </c>
      <c r="AJ29" s="226">
        <v>37.1</v>
      </c>
      <c r="AK29" s="226">
        <v>47</v>
      </c>
      <c r="AL29" s="226">
        <v>45.4</v>
      </c>
      <c r="AM29" s="226">
        <v>55.3</v>
      </c>
      <c r="AN29" s="226">
        <v>59.1</v>
      </c>
      <c r="AO29" s="226">
        <v>61.1</v>
      </c>
      <c r="AP29" s="226">
        <v>53.7</v>
      </c>
      <c r="AQ29" s="226">
        <v>60.5</v>
      </c>
      <c r="AR29" s="226">
        <v>64.400000000000006</v>
      </c>
      <c r="AS29" s="226">
        <v>69.8</v>
      </c>
      <c r="AT29" s="226">
        <v>59.5</v>
      </c>
      <c r="AU29" s="226">
        <v>56.3</v>
      </c>
      <c r="AV29" s="226">
        <v>58.6</v>
      </c>
      <c r="AW29" s="226">
        <v>66.8</v>
      </c>
      <c r="AX29" s="226">
        <v>55.8</v>
      </c>
      <c r="AY29" s="226">
        <v>55.5</v>
      </c>
      <c r="AZ29" s="226">
        <v>62.4</v>
      </c>
      <c r="BA29" s="226">
        <v>61</v>
      </c>
      <c r="BB29" s="226">
        <v>62.8</v>
      </c>
      <c r="BC29" s="238">
        <v>64.099999999999994</v>
      </c>
      <c r="BD29" s="238">
        <v>55.1</v>
      </c>
      <c r="BE29" s="238">
        <v>62.1</v>
      </c>
      <c r="BF29" s="238">
        <v>55.9</v>
      </c>
      <c r="BG29" s="238">
        <v>50.8</v>
      </c>
      <c r="BH29" s="238">
        <v>49.4</v>
      </c>
      <c r="BI29" s="238">
        <v>44.7</v>
      </c>
      <c r="BJ29" s="238">
        <v>40.5</v>
      </c>
      <c r="BK29" s="238">
        <v>43</v>
      </c>
      <c r="BL29" s="238">
        <v>47.2</v>
      </c>
      <c r="BM29" s="238">
        <v>46.3</v>
      </c>
      <c r="BN29" s="238">
        <v>41.1</v>
      </c>
      <c r="BO29" s="238">
        <v>38.9</v>
      </c>
      <c r="BP29" s="238">
        <v>32.6</v>
      </c>
      <c r="BQ29" s="238">
        <v>40.799999999999997</v>
      </c>
      <c r="BR29" s="238">
        <v>30.8</v>
      </c>
      <c r="BS29" s="238">
        <v>33</v>
      </c>
      <c r="BT29" s="238">
        <v>27.8</v>
      </c>
      <c r="BU29" s="238">
        <v>35.6</v>
      </c>
      <c r="BV29" s="238">
        <v>36.4</v>
      </c>
      <c r="BW29" s="239">
        <v>26.4</v>
      </c>
      <c r="BX29" s="238">
        <v>23.5</v>
      </c>
      <c r="BY29" s="238">
        <v>22.2</v>
      </c>
      <c r="BZ29" s="238">
        <v>23.7</v>
      </c>
      <c r="CA29" s="238">
        <v>27.1</v>
      </c>
      <c r="CB29" s="238">
        <v>26.2</v>
      </c>
      <c r="CC29" s="238">
        <v>31.7</v>
      </c>
      <c r="CD29" s="238">
        <v>27.6</v>
      </c>
      <c r="CE29" s="226">
        <v>27.8</v>
      </c>
      <c r="CF29" s="226">
        <v>27</v>
      </c>
      <c r="CG29" s="226">
        <v>25.3</v>
      </c>
      <c r="CH29" s="226">
        <v>24.3</v>
      </c>
      <c r="CI29" s="226">
        <v>23</v>
      </c>
      <c r="CJ29" s="226">
        <v>18.5</v>
      </c>
      <c r="CK29" s="226">
        <v>20.3</v>
      </c>
      <c r="CL29" s="226">
        <v>21.8</v>
      </c>
      <c r="CM29" s="226">
        <v>17.3</v>
      </c>
      <c r="CN29" s="226">
        <v>22.7</v>
      </c>
      <c r="CO29" s="226">
        <v>25.9</v>
      </c>
      <c r="CP29" s="226">
        <v>26.2</v>
      </c>
      <c r="CQ29" s="226">
        <v>23.5</v>
      </c>
      <c r="CR29" s="226">
        <v>22.6</v>
      </c>
      <c r="CS29" s="226">
        <v>22.5</v>
      </c>
      <c r="CT29" s="233">
        <v>17.3</v>
      </c>
      <c r="CU29" s="234">
        <v>22</v>
      </c>
      <c r="CV29" s="234">
        <v>23.4</v>
      </c>
      <c r="CW29" s="234">
        <v>23.7</v>
      </c>
      <c r="CX29" s="234">
        <v>49.9</v>
      </c>
      <c r="CY29" s="234">
        <v>52.1</v>
      </c>
      <c r="CZ29" s="234">
        <v>40.9</v>
      </c>
      <c r="DA29" s="234">
        <v>34.5</v>
      </c>
      <c r="DB29" s="234">
        <v>24.5</v>
      </c>
      <c r="DC29" s="234">
        <v>22.4</v>
      </c>
      <c r="DD29" s="234">
        <v>23</v>
      </c>
      <c r="DE29" s="234">
        <v>19.7</v>
      </c>
      <c r="DF29" s="234">
        <v>20.9</v>
      </c>
      <c r="DG29" s="234">
        <v>24.9</v>
      </c>
      <c r="DH29" s="234">
        <v>20.6</v>
      </c>
      <c r="DI29" s="234">
        <v>22.6</v>
      </c>
      <c r="DJ29" s="234">
        <v>21.9</v>
      </c>
      <c r="DK29" s="234">
        <v>19.100000000000001</v>
      </c>
      <c r="DL29" s="234">
        <v>21.3</v>
      </c>
      <c r="DM29" s="234">
        <v>21.6</v>
      </c>
      <c r="DN29" s="234">
        <v>21.8</v>
      </c>
      <c r="DO29" s="234">
        <v>24.1</v>
      </c>
      <c r="DP29" s="234">
        <v>21.2</v>
      </c>
      <c r="DQ29" s="234">
        <v>18.899999999999999</v>
      </c>
    </row>
    <row r="30" spans="1:121" ht="22.5">
      <c r="A30" s="236">
        <v>32</v>
      </c>
      <c r="B30" s="237" t="s">
        <v>287</v>
      </c>
      <c r="C30" s="238">
        <v>77.400000000000006</v>
      </c>
      <c r="D30" s="226">
        <v>74.900000000000006</v>
      </c>
      <c r="E30" s="226">
        <v>83.6</v>
      </c>
      <c r="F30" s="226">
        <v>74.599999999999994</v>
      </c>
      <c r="G30" s="226">
        <v>88.1</v>
      </c>
      <c r="H30" s="226">
        <v>75.3</v>
      </c>
      <c r="I30" s="226">
        <v>79.099999999999994</v>
      </c>
      <c r="J30" s="226">
        <v>84.8</v>
      </c>
      <c r="K30" s="226">
        <v>72.7</v>
      </c>
      <c r="L30" s="226">
        <v>86.8</v>
      </c>
      <c r="M30" s="226">
        <v>86.7</v>
      </c>
      <c r="N30" s="226">
        <v>75.599999999999994</v>
      </c>
      <c r="O30" s="226">
        <v>69.8</v>
      </c>
      <c r="P30" s="226">
        <v>76.7</v>
      </c>
      <c r="Q30" s="226">
        <v>79.599999999999994</v>
      </c>
      <c r="R30" s="226">
        <v>69</v>
      </c>
      <c r="S30" s="226">
        <v>76</v>
      </c>
      <c r="T30" s="226">
        <v>73.8</v>
      </c>
      <c r="U30" s="226">
        <v>72.3</v>
      </c>
      <c r="V30" s="226">
        <v>83.2</v>
      </c>
      <c r="W30" s="226">
        <v>69.3</v>
      </c>
      <c r="X30" s="226">
        <v>78.3</v>
      </c>
      <c r="Y30" s="226">
        <v>73.7</v>
      </c>
      <c r="Z30" s="226">
        <v>64.5</v>
      </c>
      <c r="AA30" s="226">
        <v>59.8</v>
      </c>
      <c r="AB30" s="226">
        <v>62.9</v>
      </c>
      <c r="AC30" s="226">
        <v>57.5</v>
      </c>
      <c r="AD30" s="226">
        <v>50.6</v>
      </c>
      <c r="AE30" s="226">
        <v>50.2</v>
      </c>
      <c r="AF30" s="226">
        <v>39.4</v>
      </c>
      <c r="AG30" s="226">
        <v>42.5</v>
      </c>
      <c r="AH30" s="226">
        <v>22</v>
      </c>
      <c r="AI30" s="226">
        <v>33.1</v>
      </c>
      <c r="AJ30" s="226">
        <v>40.299999999999997</v>
      </c>
      <c r="AK30" s="226">
        <v>43</v>
      </c>
      <c r="AL30" s="226">
        <v>45.8</v>
      </c>
      <c r="AM30" s="226">
        <v>48.1</v>
      </c>
      <c r="AN30" s="226">
        <v>51.9</v>
      </c>
      <c r="AO30" s="226">
        <v>52.3</v>
      </c>
      <c r="AP30" s="226">
        <v>43.2</v>
      </c>
      <c r="AQ30" s="226">
        <v>49.4</v>
      </c>
      <c r="AR30" s="226">
        <v>48.9</v>
      </c>
      <c r="AS30" s="226">
        <v>55.3</v>
      </c>
      <c r="AT30" s="226">
        <v>57.2</v>
      </c>
      <c r="AU30" s="226">
        <v>39.700000000000003</v>
      </c>
      <c r="AV30" s="226">
        <v>46.2</v>
      </c>
      <c r="AW30" s="226">
        <v>45.6</v>
      </c>
      <c r="AX30" s="226">
        <v>37.9</v>
      </c>
      <c r="AY30" s="226">
        <v>47.7</v>
      </c>
      <c r="AZ30" s="226">
        <v>54.3</v>
      </c>
      <c r="BA30" s="226">
        <v>46.3</v>
      </c>
      <c r="BB30" s="226">
        <v>54.5</v>
      </c>
      <c r="BC30" s="238">
        <v>47.7</v>
      </c>
      <c r="BD30" s="238">
        <v>52.1</v>
      </c>
      <c r="BE30" s="238">
        <v>54</v>
      </c>
      <c r="BF30" s="238">
        <v>53.6</v>
      </c>
      <c r="BG30" s="238">
        <v>41.2</v>
      </c>
      <c r="BH30" s="238">
        <v>42.2</v>
      </c>
      <c r="BI30" s="238">
        <v>38.4</v>
      </c>
      <c r="BJ30" s="238">
        <v>42.1</v>
      </c>
      <c r="BK30" s="238">
        <v>46.5</v>
      </c>
      <c r="BL30" s="238">
        <v>57.4</v>
      </c>
      <c r="BM30" s="238">
        <v>47.5</v>
      </c>
      <c r="BN30" s="238">
        <v>35.4</v>
      </c>
      <c r="BO30" s="238">
        <v>39.700000000000003</v>
      </c>
      <c r="BP30" s="238">
        <v>46.1</v>
      </c>
      <c r="BQ30" s="238">
        <v>37.9</v>
      </c>
      <c r="BR30" s="238">
        <v>38.5</v>
      </c>
      <c r="BS30" s="238">
        <v>42.1</v>
      </c>
      <c r="BT30" s="238">
        <v>35.299999999999997</v>
      </c>
      <c r="BU30" s="238">
        <v>34.700000000000003</v>
      </c>
      <c r="BV30" s="238">
        <v>28.2</v>
      </c>
      <c r="BW30" s="239">
        <v>28.7</v>
      </c>
      <c r="BX30" s="238">
        <v>36.1</v>
      </c>
      <c r="BY30" s="238">
        <v>36.200000000000003</v>
      </c>
      <c r="BZ30" s="238">
        <v>34.1</v>
      </c>
      <c r="CA30" s="238">
        <v>36.9</v>
      </c>
      <c r="CB30" s="238">
        <v>28.3</v>
      </c>
      <c r="CC30" s="238">
        <v>27.1</v>
      </c>
      <c r="CD30" s="238">
        <v>25.3</v>
      </c>
      <c r="CE30" s="226">
        <v>27.4</v>
      </c>
      <c r="CF30" s="226">
        <v>29.8</v>
      </c>
      <c r="CG30" s="226">
        <v>28.1</v>
      </c>
      <c r="CH30" s="226">
        <v>25.5</v>
      </c>
      <c r="CI30" s="226">
        <v>27.9</v>
      </c>
      <c r="CJ30" s="226">
        <v>26</v>
      </c>
      <c r="CK30" s="226">
        <v>26.4</v>
      </c>
      <c r="CL30" s="226">
        <v>26.1</v>
      </c>
      <c r="CM30" s="226">
        <v>24.4</v>
      </c>
      <c r="CN30" s="226">
        <v>31.2</v>
      </c>
      <c r="CO30" s="226">
        <v>29</v>
      </c>
      <c r="CP30" s="226">
        <v>25.4</v>
      </c>
      <c r="CQ30" s="226">
        <v>25.9</v>
      </c>
      <c r="CR30" s="226">
        <v>30.5</v>
      </c>
      <c r="CS30" s="226">
        <v>28.9</v>
      </c>
      <c r="CT30" s="233">
        <v>27</v>
      </c>
      <c r="CU30" s="234">
        <v>33.200000000000003</v>
      </c>
      <c r="CV30" s="234">
        <v>40.200000000000003</v>
      </c>
      <c r="CW30" s="234">
        <v>31.1</v>
      </c>
      <c r="CX30" s="234">
        <v>48.3</v>
      </c>
      <c r="CY30" s="234">
        <v>48</v>
      </c>
      <c r="CZ30" s="234">
        <v>47.9</v>
      </c>
      <c r="DA30" s="234">
        <v>39.700000000000003</v>
      </c>
      <c r="DB30" s="234">
        <v>41.2</v>
      </c>
      <c r="DC30" s="234">
        <v>33.700000000000003</v>
      </c>
      <c r="DD30" s="234">
        <v>35.200000000000003</v>
      </c>
      <c r="DE30" s="234">
        <v>39.4</v>
      </c>
      <c r="DF30" s="234">
        <v>35.700000000000003</v>
      </c>
      <c r="DG30" s="234">
        <v>40.9</v>
      </c>
      <c r="DH30" s="234">
        <v>35</v>
      </c>
      <c r="DI30" s="234">
        <v>37.799999999999997</v>
      </c>
      <c r="DJ30" s="234">
        <v>38</v>
      </c>
      <c r="DK30" s="234">
        <v>37.6</v>
      </c>
      <c r="DL30" s="234">
        <v>36.299999999999997</v>
      </c>
      <c r="DM30" s="234">
        <v>34.799999999999997</v>
      </c>
      <c r="DN30" s="234">
        <v>29.5</v>
      </c>
      <c r="DO30" s="234">
        <v>24.8</v>
      </c>
      <c r="DP30" s="234">
        <v>26.8</v>
      </c>
      <c r="DQ30" s="234">
        <v>30.6</v>
      </c>
    </row>
    <row r="31" spans="1:121" ht="22.5">
      <c r="A31" s="240">
        <v>33</v>
      </c>
      <c r="B31" s="237" t="s">
        <v>288</v>
      </c>
      <c r="C31" s="238">
        <v>89.7</v>
      </c>
      <c r="D31" s="226">
        <v>90</v>
      </c>
      <c r="E31" s="226">
        <v>77.900000000000006</v>
      </c>
      <c r="F31" s="226">
        <v>78.8</v>
      </c>
      <c r="G31" s="226">
        <v>89</v>
      </c>
      <c r="H31" s="226">
        <v>78.8</v>
      </c>
      <c r="I31" s="226">
        <v>74.400000000000006</v>
      </c>
      <c r="J31" s="226">
        <v>78.7</v>
      </c>
      <c r="K31" s="226">
        <v>75.3</v>
      </c>
      <c r="L31" s="226">
        <v>86.6</v>
      </c>
      <c r="M31" s="226">
        <v>77.8</v>
      </c>
      <c r="N31" s="226">
        <v>75.3</v>
      </c>
      <c r="O31" s="226">
        <v>80.2</v>
      </c>
      <c r="P31" s="226">
        <v>72.7</v>
      </c>
      <c r="Q31" s="226">
        <v>75.900000000000006</v>
      </c>
      <c r="R31" s="226">
        <v>68.7</v>
      </c>
      <c r="S31" s="226">
        <v>55.4</v>
      </c>
      <c r="T31" s="226">
        <v>59.5</v>
      </c>
      <c r="U31" s="226">
        <v>56.2</v>
      </c>
      <c r="V31" s="226">
        <v>55.6</v>
      </c>
      <c r="W31" s="226">
        <v>55.2</v>
      </c>
      <c r="X31" s="226">
        <v>55.1</v>
      </c>
      <c r="Y31" s="226">
        <v>50</v>
      </c>
      <c r="Z31" s="226">
        <v>46.7</v>
      </c>
      <c r="AA31" s="226">
        <v>50.6</v>
      </c>
      <c r="AB31" s="226">
        <v>54.6</v>
      </c>
      <c r="AC31" s="226">
        <v>47.3</v>
      </c>
      <c r="AD31" s="226">
        <v>35.6</v>
      </c>
      <c r="AE31" s="226">
        <v>32.700000000000003</v>
      </c>
      <c r="AF31" s="226">
        <v>28.2</v>
      </c>
      <c r="AG31" s="226">
        <v>19.7</v>
      </c>
      <c r="AH31" s="226">
        <v>27</v>
      </c>
      <c r="AI31" s="226">
        <v>28.3</v>
      </c>
      <c r="AJ31" s="226">
        <v>33.4</v>
      </c>
      <c r="AK31" s="226">
        <v>32.9</v>
      </c>
      <c r="AL31" s="226">
        <v>38.5</v>
      </c>
      <c r="AM31" s="226">
        <v>58.2</v>
      </c>
      <c r="AN31" s="226">
        <v>63.2</v>
      </c>
      <c r="AO31" s="226">
        <v>61.4</v>
      </c>
      <c r="AP31" s="226">
        <v>65</v>
      </c>
      <c r="AQ31" s="226">
        <v>56.1</v>
      </c>
      <c r="AR31" s="226">
        <v>63.9</v>
      </c>
      <c r="AS31" s="226">
        <v>60.3</v>
      </c>
      <c r="AT31" s="226">
        <v>55.3</v>
      </c>
      <c r="AU31" s="226">
        <v>53.6</v>
      </c>
      <c r="AV31" s="226">
        <v>51.6</v>
      </c>
      <c r="AW31" s="226">
        <v>47</v>
      </c>
      <c r="AX31" s="226">
        <v>46.9</v>
      </c>
      <c r="AY31" s="226">
        <v>52.1</v>
      </c>
      <c r="AZ31" s="226">
        <v>49.5</v>
      </c>
      <c r="BA31" s="226">
        <v>56</v>
      </c>
      <c r="BB31" s="226">
        <v>61</v>
      </c>
      <c r="BC31" s="238">
        <v>54.8</v>
      </c>
      <c r="BD31" s="238">
        <v>57.1</v>
      </c>
      <c r="BE31" s="238">
        <v>50.8</v>
      </c>
      <c r="BF31" s="238">
        <v>45.3</v>
      </c>
      <c r="BG31" s="238">
        <v>52.3</v>
      </c>
      <c r="BH31" s="238">
        <v>47</v>
      </c>
      <c r="BI31" s="238">
        <v>44.4</v>
      </c>
      <c r="BJ31" s="238">
        <v>44.8</v>
      </c>
      <c r="BK31" s="238">
        <v>43.6</v>
      </c>
      <c r="BL31" s="238">
        <v>50.7</v>
      </c>
      <c r="BM31" s="238">
        <v>44.2</v>
      </c>
      <c r="BN31" s="238">
        <v>44</v>
      </c>
      <c r="BO31" s="238">
        <v>40.4</v>
      </c>
      <c r="BP31" s="238">
        <v>43.3</v>
      </c>
      <c r="BQ31" s="238">
        <v>41.8</v>
      </c>
      <c r="BR31" s="238">
        <v>44.6</v>
      </c>
      <c r="BS31" s="238">
        <v>40.799999999999997</v>
      </c>
      <c r="BT31" s="238">
        <v>42.1</v>
      </c>
      <c r="BU31" s="238">
        <v>41</v>
      </c>
      <c r="BV31" s="238">
        <v>37.200000000000003</v>
      </c>
      <c r="BW31" s="239">
        <v>34.1</v>
      </c>
      <c r="BX31" s="238">
        <v>21.6</v>
      </c>
      <c r="BY31" s="238">
        <v>22.8</v>
      </c>
      <c r="BZ31" s="238">
        <v>22.2</v>
      </c>
      <c r="CA31" s="238">
        <v>22.7</v>
      </c>
      <c r="CB31" s="238">
        <v>22.4</v>
      </c>
      <c r="CC31" s="238">
        <v>20.100000000000001</v>
      </c>
      <c r="CD31" s="238">
        <v>19.600000000000001</v>
      </c>
      <c r="CE31" s="226">
        <v>18.600000000000001</v>
      </c>
      <c r="CF31" s="226">
        <v>15.9</v>
      </c>
      <c r="CG31" s="226">
        <v>16.7</v>
      </c>
      <c r="CH31" s="226">
        <v>20</v>
      </c>
      <c r="CI31" s="226">
        <v>22.6</v>
      </c>
      <c r="CJ31" s="226">
        <v>26.9</v>
      </c>
      <c r="CK31" s="226">
        <v>29.5</v>
      </c>
      <c r="CL31" s="226">
        <v>25.6</v>
      </c>
      <c r="CM31" s="226">
        <v>27.6</v>
      </c>
      <c r="CN31" s="226">
        <v>30.3</v>
      </c>
      <c r="CO31" s="226">
        <v>27.3</v>
      </c>
      <c r="CP31" s="226">
        <v>19.600000000000001</v>
      </c>
      <c r="CQ31" s="226">
        <v>19.600000000000001</v>
      </c>
      <c r="CR31" s="226">
        <v>20.5</v>
      </c>
      <c r="CS31" s="226">
        <v>19.100000000000001</v>
      </c>
      <c r="CT31" s="233">
        <v>19.2</v>
      </c>
      <c r="CU31" s="234">
        <v>29.5</v>
      </c>
      <c r="CV31" s="234">
        <v>36.1</v>
      </c>
      <c r="CW31" s="234">
        <v>32.200000000000003</v>
      </c>
      <c r="CX31" s="234">
        <v>45.7</v>
      </c>
      <c r="CY31" s="234">
        <v>46.4</v>
      </c>
      <c r="CZ31" s="234">
        <v>43.7</v>
      </c>
      <c r="DA31" s="234">
        <v>42.8</v>
      </c>
      <c r="DB31" s="234">
        <v>35</v>
      </c>
      <c r="DC31" s="234">
        <v>42</v>
      </c>
      <c r="DD31" s="234">
        <v>42</v>
      </c>
      <c r="DE31" s="234">
        <v>41.1</v>
      </c>
      <c r="DF31" s="234">
        <v>38.799999999999997</v>
      </c>
      <c r="DG31" s="234">
        <v>37.4</v>
      </c>
      <c r="DH31" s="234">
        <v>40.6</v>
      </c>
      <c r="DI31" s="234">
        <v>40.5</v>
      </c>
      <c r="DJ31" s="234">
        <v>43.6</v>
      </c>
      <c r="DK31" s="234">
        <v>31.6</v>
      </c>
      <c r="DL31" s="234">
        <v>34.9</v>
      </c>
      <c r="DM31" s="234">
        <v>32.200000000000003</v>
      </c>
      <c r="DN31" s="234">
        <v>31.4</v>
      </c>
      <c r="DO31" s="234">
        <v>29.6</v>
      </c>
      <c r="DP31" s="234">
        <v>21.8</v>
      </c>
      <c r="DQ31" s="234">
        <v>24.2</v>
      </c>
    </row>
    <row r="32" spans="1:121">
      <c r="A32" s="236" t="s">
        <v>289</v>
      </c>
      <c r="B32" s="237" t="s">
        <v>290</v>
      </c>
      <c r="C32" s="238">
        <v>78</v>
      </c>
      <c r="D32" s="226">
        <v>74.400000000000006</v>
      </c>
      <c r="E32" s="226">
        <v>70.7</v>
      </c>
      <c r="F32" s="226">
        <v>67.599999999999994</v>
      </c>
      <c r="G32" s="226">
        <v>75.599999999999994</v>
      </c>
      <c r="H32" s="226">
        <v>76.8</v>
      </c>
      <c r="I32" s="226">
        <v>72.900000000000006</v>
      </c>
      <c r="J32" s="226">
        <v>67.099999999999994</v>
      </c>
      <c r="K32" s="226">
        <v>68.099999999999994</v>
      </c>
      <c r="L32" s="226">
        <v>60.2</v>
      </c>
      <c r="M32" s="226">
        <v>69.900000000000006</v>
      </c>
      <c r="N32" s="226">
        <v>64.599999999999994</v>
      </c>
      <c r="O32" s="226">
        <v>75.400000000000006</v>
      </c>
      <c r="P32" s="226">
        <v>70.099999999999994</v>
      </c>
      <c r="Q32" s="226">
        <v>70.3</v>
      </c>
      <c r="R32" s="226">
        <v>64.2</v>
      </c>
      <c r="S32" s="226">
        <v>58.5</v>
      </c>
      <c r="T32" s="226">
        <v>49.7</v>
      </c>
      <c r="U32" s="226">
        <v>62.2</v>
      </c>
      <c r="V32" s="226">
        <v>59.9</v>
      </c>
      <c r="W32" s="226">
        <v>47.4</v>
      </c>
      <c r="X32" s="226">
        <v>48.2</v>
      </c>
      <c r="Y32" s="226">
        <v>52.6</v>
      </c>
      <c r="Z32" s="226">
        <v>46.1</v>
      </c>
      <c r="AA32" s="226">
        <v>42.7</v>
      </c>
      <c r="AB32" s="226">
        <v>41.6</v>
      </c>
      <c r="AC32" s="226">
        <v>41.2</v>
      </c>
      <c r="AD32" s="226">
        <v>27.6</v>
      </c>
      <c r="AE32" s="226">
        <v>35.4</v>
      </c>
      <c r="AF32" s="226">
        <v>38.5</v>
      </c>
      <c r="AG32" s="226">
        <v>46.1</v>
      </c>
      <c r="AH32" s="226">
        <v>38.1</v>
      </c>
      <c r="AI32" s="226">
        <v>30.7</v>
      </c>
      <c r="AJ32" s="226">
        <v>33.299999999999997</v>
      </c>
      <c r="AK32" s="226">
        <v>45.9</v>
      </c>
      <c r="AL32" s="226">
        <v>42.9</v>
      </c>
      <c r="AM32" s="226">
        <v>54.7</v>
      </c>
      <c r="AN32" s="226">
        <v>55</v>
      </c>
      <c r="AO32" s="226">
        <v>57.1</v>
      </c>
      <c r="AP32" s="226">
        <v>50.5</v>
      </c>
      <c r="AQ32" s="226">
        <v>55.6</v>
      </c>
      <c r="AR32" s="226">
        <v>58.9</v>
      </c>
      <c r="AS32" s="226">
        <v>65.2</v>
      </c>
      <c r="AT32" s="226">
        <v>57.7</v>
      </c>
      <c r="AU32" s="226">
        <v>56.2</v>
      </c>
      <c r="AV32" s="226">
        <v>54.1</v>
      </c>
      <c r="AW32" s="226">
        <v>63</v>
      </c>
      <c r="AX32" s="226">
        <v>52.4</v>
      </c>
      <c r="AY32" s="226">
        <v>51</v>
      </c>
      <c r="AZ32" s="226">
        <v>60</v>
      </c>
      <c r="BA32" s="226">
        <v>59.4</v>
      </c>
      <c r="BB32" s="226">
        <v>59.9</v>
      </c>
      <c r="BC32" s="238">
        <v>60.3</v>
      </c>
      <c r="BD32" s="238">
        <v>58.6</v>
      </c>
      <c r="BE32" s="238">
        <v>53.3</v>
      </c>
      <c r="BF32" s="238">
        <v>55.3</v>
      </c>
      <c r="BG32" s="238">
        <v>57.9</v>
      </c>
      <c r="BH32" s="238">
        <v>53.3</v>
      </c>
      <c r="BI32" s="238">
        <v>47.7</v>
      </c>
      <c r="BJ32" s="238">
        <v>45.6</v>
      </c>
      <c r="BK32" s="238">
        <v>46.4</v>
      </c>
      <c r="BL32" s="238">
        <v>53.3</v>
      </c>
      <c r="BM32" s="238">
        <v>46.8</v>
      </c>
      <c r="BN32" s="238">
        <v>43.2</v>
      </c>
      <c r="BO32" s="238">
        <v>43.9</v>
      </c>
      <c r="BP32" s="238">
        <v>38.1</v>
      </c>
      <c r="BQ32" s="238">
        <v>39.6</v>
      </c>
      <c r="BR32" s="238">
        <v>31.7</v>
      </c>
      <c r="BS32" s="238">
        <v>30.5</v>
      </c>
      <c r="BT32" s="238">
        <v>36.700000000000003</v>
      </c>
      <c r="BU32" s="238">
        <v>41</v>
      </c>
      <c r="BV32" s="238">
        <v>33.1</v>
      </c>
      <c r="BW32" s="239">
        <v>27.1</v>
      </c>
      <c r="BX32" s="238">
        <v>22.6</v>
      </c>
      <c r="BY32" s="238">
        <v>21.3</v>
      </c>
      <c r="BZ32" s="238">
        <v>25.5</v>
      </c>
      <c r="CA32" s="238">
        <v>21.9</v>
      </c>
      <c r="CB32" s="238">
        <v>27.3</v>
      </c>
      <c r="CC32" s="238">
        <v>33.1</v>
      </c>
      <c r="CD32" s="238">
        <v>26.3</v>
      </c>
      <c r="CE32" s="226">
        <v>28.6</v>
      </c>
      <c r="CF32" s="226">
        <v>24.6</v>
      </c>
      <c r="CG32" s="226">
        <v>27</v>
      </c>
      <c r="CH32" s="226">
        <v>21.9</v>
      </c>
      <c r="CI32" s="226">
        <v>23.3</v>
      </c>
      <c r="CJ32" s="226">
        <v>21</v>
      </c>
      <c r="CK32" s="226">
        <v>17.2</v>
      </c>
      <c r="CL32" s="226">
        <v>25.4</v>
      </c>
      <c r="CM32" s="226">
        <v>15.6</v>
      </c>
      <c r="CN32" s="226">
        <v>20.8</v>
      </c>
      <c r="CO32" s="226">
        <v>34.9</v>
      </c>
      <c r="CP32" s="226">
        <v>26.4</v>
      </c>
      <c r="CQ32" s="226">
        <v>17.8</v>
      </c>
      <c r="CR32" s="226">
        <v>18.399999999999999</v>
      </c>
      <c r="CS32" s="226">
        <v>19.899999999999999</v>
      </c>
      <c r="CT32" s="233">
        <v>12.3</v>
      </c>
      <c r="CU32" s="234">
        <v>18.600000000000001</v>
      </c>
      <c r="CV32" s="234">
        <v>25.3</v>
      </c>
      <c r="CW32" s="234">
        <v>26.7</v>
      </c>
      <c r="CX32" s="234">
        <v>40.299999999999997</v>
      </c>
      <c r="CY32" s="234">
        <v>46.6</v>
      </c>
      <c r="CZ32" s="234">
        <v>32.700000000000003</v>
      </c>
      <c r="DA32" s="234">
        <v>37.9</v>
      </c>
      <c r="DB32" s="234">
        <v>22.9</v>
      </c>
      <c r="DC32" s="234">
        <v>24.4</v>
      </c>
      <c r="DD32" s="234">
        <v>19.399999999999999</v>
      </c>
      <c r="DE32" s="234">
        <v>19.100000000000001</v>
      </c>
      <c r="DF32" s="234">
        <v>19.5</v>
      </c>
      <c r="DG32" s="234">
        <v>32.5</v>
      </c>
      <c r="DH32" s="234">
        <v>19.5</v>
      </c>
      <c r="DI32" s="234">
        <v>25</v>
      </c>
      <c r="DJ32" s="234">
        <v>21.6</v>
      </c>
      <c r="DK32" s="234">
        <v>23.4</v>
      </c>
      <c r="DL32" s="234">
        <v>19.100000000000001</v>
      </c>
      <c r="DM32" s="234">
        <v>20</v>
      </c>
      <c r="DN32" s="234">
        <v>23.8</v>
      </c>
      <c r="DO32" s="234">
        <v>21.9</v>
      </c>
      <c r="DP32" s="234">
        <v>17.5</v>
      </c>
      <c r="DQ32" s="234">
        <v>21.2</v>
      </c>
    </row>
    <row r="33" spans="1:121">
      <c r="A33" s="236" t="s">
        <v>291</v>
      </c>
      <c r="B33" s="237" t="s">
        <v>292</v>
      </c>
      <c r="C33" s="238">
        <v>74.599999999999994</v>
      </c>
      <c r="D33" s="226">
        <v>72.5</v>
      </c>
      <c r="E33" s="226">
        <v>72.099999999999994</v>
      </c>
      <c r="F33" s="226">
        <v>75.8</v>
      </c>
      <c r="G33" s="226">
        <v>79.3</v>
      </c>
      <c r="H33" s="226">
        <v>78.400000000000006</v>
      </c>
      <c r="I33" s="226">
        <v>79.7</v>
      </c>
      <c r="J33" s="226">
        <v>77.7</v>
      </c>
      <c r="K33" s="226">
        <v>76</v>
      </c>
      <c r="L33" s="226">
        <v>78</v>
      </c>
      <c r="M33" s="226">
        <v>78.2</v>
      </c>
      <c r="N33" s="226">
        <v>75.3</v>
      </c>
      <c r="O33" s="226">
        <v>76.7</v>
      </c>
      <c r="P33" s="226">
        <v>77.2</v>
      </c>
      <c r="Q33" s="226">
        <v>75.599999999999994</v>
      </c>
      <c r="R33" s="226">
        <v>72</v>
      </c>
      <c r="S33" s="226">
        <v>65.5</v>
      </c>
      <c r="T33" s="226">
        <v>63.9</v>
      </c>
      <c r="U33" s="226">
        <v>62.1</v>
      </c>
      <c r="V33" s="226">
        <v>62.5</v>
      </c>
      <c r="W33" s="226">
        <v>59.1</v>
      </c>
      <c r="X33" s="226">
        <v>63.8</v>
      </c>
      <c r="Y33" s="226">
        <v>63.4</v>
      </c>
      <c r="Z33" s="226">
        <v>63.3</v>
      </c>
      <c r="AA33" s="226">
        <v>62.1</v>
      </c>
      <c r="AB33" s="226">
        <v>64.5</v>
      </c>
      <c r="AC33" s="226">
        <v>60.7</v>
      </c>
      <c r="AD33" s="226">
        <v>56.1</v>
      </c>
      <c r="AE33" s="226">
        <v>50.5</v>
      </c>
      <c r="AF33" s="226">
        <v>51.5</v>
      </c>
      <c r="AG33" s="226">
        <v>50.3</v>
      </c>
      <c r="AH33" s="226">
        <v>46.5</v>
      </c>
      <c r="AI33" s="226">
        <v>45.8</v>
      </c>
      <c r="AJ33" s="226">
        <v>50</v>
      </c>
      <c r="AK33" s="226">
        <v>50.4</v>
      </c>
      <c r="AL33" s="226">
        <v>52.5</v>
      </c>
      <c r="AM33" s="226">
        <v>58.1</v>
      </c>
      <c r="AN33" s="226">
        <v>59.2</v>
      </c>
      <c r="AO33" s="226">
        <v>58.5</v>
      </c>
      <c r="AP33" s="226">
        <v>58.1</v>
      </c>
      <c r="AQ33" s="226">
        <v>57.4</v>
      </c>
      <c r="AR33" s="226">
        <v>54.3</v>
      </c>
      <c r="AS33" s="226">
        <v>56.9</v>
      </c>
      <c r="AT33" s="226">
        <v>56.7</v>
      </c>
      <c r="AU33" s="226">
        <v>54.8</v>
      </c>
      <c r="AV33" s="226">
        <v>56.9</v>
      </c>
      <c r="AW33" s="226">
        <v>57.6</v>
      </c>
      <c r="AX33" s="226">
        <v>53.8</v>
      </c>
      <c r="AY33" s="226">
        <v>52.6</v>
      </c>
      <c r="AZ33" s="226">
        <v>55.4</v>
      </c>
      <c r="BA33" s="226">
        <v>55.8</v>
      </c>
      <c r="BB33" s="226">
        <v>54.5</v>
      </c>
      <c r="BC33" s="238">
        <v>49.9</v>
      </c>
      <c r="BD33" s="238">
        <v>51.2</v>
      </c>
      <c r="BE33" s="238">
        <v>51.2</v>
      </c>
      <c r="BF33" s="238">
        <v>50.5</v>
      </c>
      <c r="BG33" s="238">
        <v>49.8</v>
      </c>
      <c r="BH33" s="238">
        <v>52.7</v>
      </c>
      <c r="BI33" s="238">
        <v>51.7</v>
      </c>
      <c r="BJ33" s="238">
        <v>50.8</v>
      </c>
      <c r="BK33" s="238">
        <v>51.7</v>
      </c>
      <c r="BL33" s="238">
        <v>51.5</v>
      </c>
      <c r="BM33" s="238">
        <v>52.3</v>
      </c>
      <c r="BN33" s="238">
        <v>46.6</v>
      </c>
      <c r="BO33" s="238">
        <v>46.4</v>
      </c>
      <c r="BP33" s="238">
        <v>46.9</v>
      </c>
      <c r="BQ33" s="238">
        <v>46.6</v>
      </c>
      <c r="BR33" s="238">
        <v>44.7</v>
      </c>
      <c r="BS33" s="238">
        <v>45.2</v>
      </c>
      <c r="BT33" s="238">
        <v>42.3</v>
      </c>
      <c r="BU33" s="238">
        <v>38.200000000000003</v>
      </c>
      <c r="BV33" s="238">
        <v>38.799999999999997</v>
      </c>
      <c r="BW33" s="239">
        <v>34.799999999999997</v>
      </c>
      <c r="BX33" s="238">
        <v>34.4</v>
      </c>
      <c r="BY33" s="238">
        <v>33.799999999999997</v>
      </c>
      <c r="BZ33" s="238">
        <v>32.700000000000003</v>
      </c>
      <c r="CA33" s="238">
        <v>33</v>
      </c>
      <c r="CB33" s="238">
        <v>31.1</v>
      </c>
      <c r="CC33" s="238">
        <v>30.3</v>
      </c>
      <c r="CD33" s="238">
        <v>31.7</v>
      </c>
      <c r="CE33" s="226">
        <v>30.8</v>
      </c>
      <c r="CF33" s="226">
        <v>32</v>
      </c>
      <c r="CG33" s="226">
        <v>29.7</v>
      </c>
      <c r="CH33" s="226">
        <v>30.8</v>
      </c>
      <c r="CI33" s="226">
        <v>30.8</v>
      </c>
      <c r="CJ33" s="226">
        <v>30.1</v>
      </c>
      <c r="CK33" s="226">
        <v>32.200000000000003</v>
      </c>
      <c r="CL33" s="226">
        <v>32.6</v>
      </c>
      <c r="CM33" s="226">
        <v>32.200000000000003</v>
      </c>
      <c r="CN33" s="226">
        <v>33.9</v>
      </c>
      <c r="CO33" s="226">
        <v>31.3</v>
      </c>
      <c r="CP33" s="226">
        <v>29.8</v>
      </c>
      <c r="CQ33" s="226">
        <v>32.799999999999997</v>
      </c>
      <c r="CR33" s="226">
        <v>33.1</v>
      </c>
      <c r="CS33" s="226">
        <v>29.6</v>
      </c>
      <c r="CT33" s="233">
        <v>27.2</v>
      </c>
      <c r="CU33" s="234">
        <v>29.8</v>
      </c>
      <c r="CV33" s="234">
        <v>30</v>
      </c>
      <c r="CW33" s="234">
        <v>32.799999999999997</v>
      </c>
      <c r="CX33" s="234">
        <v>37.1</v>
      </c>
      <c r="CY33" s="234">
        <v>44</v>
      </c>
      <c r="CZ33" s="234">
        <v>48.8</v>
      </c>
      <c r="DA33" s="234">
        <v>44.7</v>
      </c>
      <c r="DB33" s="234">
        <v>41.7</v>
      </c>
      <c r="DC33" s="234">
        <v>39.700000000000003</v>
      </c>
      <c r="DD33" s="234">
        <v>40.5</v>
      </c>
      <c r="DE33" s="234">
        <v>38</v>
      </c>
      <c r="DF33" s="234">
        <v>38</v>
      </c>
      <c r="DG33" s="234">
        <v>36.700000000000003</v>
      </c>
      <c r="DH33" s="234">
        <v>38.700000000000003</v>
      </c>
      <c r="DI33" s="234">
        <v>38.4</v>
      </c>
      <c r="DJ33" s="234">
        <v>39.5</v>
      </c>
      <c r="DK33" s="234">
        <v>39.799999999999997</v>
      </c>
      <c r="DL33" s="234">
        <v>40</v>
      </c>
      <c r="DM33" s="234">
        <v>36.299999999999997</v>
      </c>
      <c r="DN33" s="234">
        <v>37.700000000000003</v>
      </c>
      <c r="DO33" s="234">
        <v>39</v>
      </c>
      <c r="DP33" s="234">
        <v>35.1</v>
      </c>
      <c r="DQ33" s="234">
        <v>33.5</v>
      </c>
    </row>
    <row r="34" spans="1:121">
      <c r="A34" s="241" t="s">
        <v>293</v>
      </c>
      <c r="B34" s="237" t="s">
        <v>294</v>
      </c>
      <c r="C34" s="238">
        <v>70.8</v>
      </c>
      <c r="D34" s="226">
        <v>65.900000000000006</v>
      </c>
      <c r="E34" s="226">
        <v>69.3</v>
      </c>
      <c r="F34" s="226">
        <v>71.3</v>
      </c>
      <c r="G34" s="226">
        <v>75.5</v>
      </c>
      <c r="H34" s="226">
        <v>74.3</v>
      </c>
      <c r="I34" s="226">
        <v>76.8</v>
      </c>
      <c r="J34" s="226">
        <v>75.5</v>
      </c>
      <c r="K34" s="226">
        <v>74</v>
      </c>
      <c r="L34" s="226">
        <v>75.599999999999994</v>
      </c>
      <c r="M34" s="226">
        <v>77.900000000000006</v>
      </c>
      <c r="N34" s="226">
        <v>75.5</v>
      </c>
      <c r="O34" s="226">
        <v>77.599999999999994</v>
      </c>
      <c r="P34" s="226">
        <v>76.099999999999994</v>
      </c>
      <c r="Q34" s="226">
        <v>76.8</v>
      </c>
      <c r="R34" s="226">
        <v>71.2</v>
      </c>
      <c r="S34" s="226">
        <v>63.2</v>
      </c>
      <c r="T34" s="226">
        <v>62</v>
      </c>
      <c r="U34" s="226">
        <v>60.7</v>
      </c>
      <c r="V34" s="226">
        <v>61.1</v>
      </c>
      <c r="W34" s="226">
        <v>62</v>
      </c>
      <c r="X34" s="226">
        <v>63.2</v>
      </c>
      <c r="Y34" s="226">
        <v>63</v>
      </c>
      <c r="Z34" s="226">
        <v>61</v>
      </c>
      <c r="AA34" s="226">
        <v>60.7</v>
      </c>
      <c r="AB34" s="226">
        <v>64.5</v>
      </c>
      <c r="AC34" s="226">
        <v>61.2</v>
      </c>
      <c r="AD34" s="226">
        <v>56.9</v>
      </c>
      <c r="AE34" s="226">
        <v>54.4</v>
      </c>
      <c r="AF34" s="226">
        <v>52.5</v>
      </c>
      <c r="AG34" s="226">
        <v>51.1</v>
      </c>
      <c r="AH34" s="226">
        <v>47.1</v>
      </c>
      <c r="AI34" s="226">
        <v>47.5</v>
      </c>
      <c r="AJ34" s="226">
        <v>48.3</v>
      </c>
      <c r="AK34" s="226">
        <v>51.7</v>
      </c>
      <c r="AL34" s="226">
        <v>54.5</v>
      </c>
      <c r="AM34" s="226">
        <v>54.8</v>
      </c>
      <c r="AN34" s="226">
        <v>56.4</v>
      </c>
      <c r="AO34" s="226">
        <v>56.7</v>
      </c>
      <c r="AP34" s="226">
        <v>57.6</v>
      </c>
      <c r="AQ34" s="226">
        <v>53.8</v>
      </c>
      <c r="AR34" s="226">
        <v>51.4</v>
      </c>
      <c r="AS34" s="226">
        <v>54.4</v>
      </c>
      <c r="AT34" s="226">
        <v>56.2</v>
      </c>
      <c r="AU34" s="226">
        <v>52.8</v>
      </c>
      <c r="AV34" s="226">
        <v>54.2</v>
      </c>
      <c r="AW34" s="226">
        <v>56.6</v>
      </c>
      <c r="AX34" s="226">
        <v>53.1</v>
      </c>
      <c r="AY34" s="226">
        <v>50.3</v>
      </c>
      <c r="AZ34" s="226">
        <v>52.8</v>
      </c>
      <c r="BA34" s="226">
        <v>55.3</v>
      </c>
      <c r="BB34" s="226">
        <v>53.7</v>
      </c>
      <c r="BC34" s="238">
        <v>49.2</v>
      </c>
      <c r="BD34" s="238">
        <v>52</v>
      </c>
      <c r="BE34" s="238">
        <v>51.5</v>
      </c>
      <c r="BF34" s="238">
        <v>51.3</v>
      </c>
      <c r="BG34" s="238">
        <v>51.9</v>
      </c>
      <c r="BH34" s="238">
        <v>54.3</v>
      </c>
      <c r="BI34" s="238">
        <v>52.6</v>
      </c>
      <c r="BJ34" s="238">
        <v>53</v>
      </c>
      <c r="BK34" s="238">
        <v>53</v>
      </c>
      <c r="BL34" s="238">
        <v>51.3</v>
      </c>
      <c r="BM34" s="238">
        <v>54.8</v>
      </c>
      <c r="BN34" s="238">
        <v>48.8</v>
      </c>
      <c r="BO34" s="238">
        <v>47.9</v>
      </c>
      <c r="BP34" s="238">
        <v>48.8</v>
      </c>
      <c r="BQ34" s="238">
        <v>49.2</v>
      </c>
      <c r="BR34" s="238">
        <v>46.6</v>
      </c>
      <c r="BS34" s="238">
        <v>47</v>
      </c>
      <c r="BT34" s="238">
        <v>43.3</v>
      </c>
      <c r="BU34" s="238">
        <v>38.9</v>
      </c>
      <c r="BV34" s="238">
        <v>39.299999999999997</v>
      </c>
      <c r="BW34" s="239">
        <v>37.6</v>
      </c>
      <c r="BX34" s="238">
        <v>36.700000000000003</v>
      </c>
      <c r="BY34" s="238">
        <v>36</v>
      </c>
      <c r="BZ34" s="238">
        <v>33.6</v>
      </c>
      <c r="CA34" s="238">
        <v>33.700000000000003</v>
      </c>
      <c r="CB34" s="238">
        <v>32.4</v>
      </c>
      <c r="CC34" s="238">
        <v>31.5</v>
      </c>
      <c r="CD34" s="238">
        <v>33</v>
      </c>
      <c r="CE34" s="226">
        <v>32.4</v>
      </c>
      <c r="CF34" s="226">
        <v>32.700000000000003</v>
      </c>
      <c r="CG34" s="226">
        <v>30.9</v>
      </c>
      <c r="CH34" s="226">
        <v>31.8</v>
      </c>
      <c r="CI34" s="226">
        <v>29.9</v>
      </c>
      <c r="CJ34" s="226">
        <v>30.1</v>
      </c>
      <c r="CK34" s="226">
        <v>31.8</v>
      </c>
      <c r="CL34" s="226">
        <v>33.1</v>
      </c>
      <c r="CM34" s="226">
        <v>32</v>
      </c>
      <c r="CN34" s="226">
        <v>34.6</v>
      </c>
      <c r="CO34" s="226">
        <v>31.5</v>
      </c>
      <c r="CP34" s="226">
        <v>29.4</v>
      </c>
      <c r="CQ34" s="226">
        <v>32.1</v>
      </c>
      <c r="CR34" s="226">
        <v>32.9</v>
      </c>
      <c r="CS34" s="226">
        <v>28.4</v>
      </c>
      <c r="CT34" s="233">
        <v>25.9</v>
      </c>
      <c r="CU34" s="234">
        <v>29.6</v>
      </c>
      <c r="CV34" s="234">
        <v>30.1</v>
      </c>
      <c r="CW34" s="234">
        <v>32.4</v>
      </c>
      <c r="CX34" s="234">
        <v>37.5</v>
      </c>
      <c r="CY34" s="234">
        <v>44.3</v>
      </c>
      <c r="CZ34" s="234">
        <v>48.7</v>
      </c>
      <c r="DA34" s="234">
        <v>44.9</v>
      </c>
      <c r="DB34" s="234">
        <v>42.8</v>
      </c>
      <c r="DC34" s="234">
        <v>39</v>
      </c>
      <c r="DD34" s="234">
        <v>41.7</v>
      </c>
      <c r="DE34" s="234">
        <v>37.9</v>
      </c>
      <c r="DF34" s="234">
        <v>38.299999999999997</v>
      </c>
      <c r="DG34" s="234">
        <v>36.200000000000003</v>
      </c>
      <c r="DH34" s="234">
        <v>38.4</v>
      </c>
      <c r="DI34" s="234">
        <v>38.700000000000003</v>
      </c>
      <c r="DJ34" s="234">
        <v>39.1</v>
      </c>
      <c r="DK34" s="234">
        <v>41.2</v>
      </c>
      <c r="DL34" s="234">
        <v>40.700000000000003</v>
      </c>
      <c r="DM34" s="234">
        <v>36.799999999999997</v>
      </c>
      <c r="DN34" s="234">
        <v>38.9</v>
      </c>
      <c r="DO34" s="234">
        <v>40.200000000000003</v>
      </c>
      <c r="DP34" s="234">
        <v>36.6</v>
      </c>
      <c r="DQ34" s="234">
        <v>34.799999999999997</v>
      </c>
    </row>
    <row r="35" spans="1:121">
      <c r="A35" s="241" t="s">
        <v>295</v>
      </c>
      <c r="B35" s="237" t="s">
        <v>296</v>
      </c>
      <c r="C35" s="238">
        <v>75.099999999999994</v>
      </c>
      <c r="D35" s="226">
        <v>72.8</v>
      </c>
      <c r="E35" s="226">
        <v>71.900000000000006</v>
      </c>
      <c r="F35" s="226">
        <v>74.7</v>
      </c>
      <c r="G35" s="226">
        <v>78.8</v>
      </c>
      <c r="H35" s="226">
        <v>78.2</v>
      </c>
      <c r="I35" s="226">
        <v>78.8</v>
      </c>
      <c r="J35" s="226">
        <v>76.2</v>
      </c>
      <c r="K35" s="226">
        <v>74.900000000000006</v>
      </c>
      <c r="L35" s="226">
        <v>75.400000000000006</v>
      </c>
      <c r="M35" s="226">
        <v>76.900000000000006</v>
      </c>
      <c r="N35" s="226">
        <v>73.900000000000006</v>
      </c>
      <c r="O35" s="226">
        <v>76.5</v>
      </c>
      <c r="P35" s="226">
        <v>76.2</v>
      </c>
      <c r="Q35" s="226">
        <v>74.900000000000006</v>
      </c>
      <c r="R35" s="226">
        <v>71</v>
      </c>
      <c r="S35" s="226">
        <v>64.400000000000006</v>
      </c>
      <c r="T35" s="226">
        <v>61.6</v>
      </c>
      <c r="U35" s="226">
        <v>62.1</v>
      </c>
      <c r="V35" s="226">
        <v>62</v>
      </c>
      <c r="W35" s="226">
        <v>56.8</v>
      </c>
      <c r="X35" s="226">
        <v>61.3</v>
      </c>
      <c r="Y35" s="226">
        <v>61.5</v>
      </c>
      <c r="Z35" s="226">
        <v>60.2</v>
      </c>
      <c r="AA35" s="226">
        <v>58.5</v>
      </c>
      <c r="AB35" s="226">
        <v>60.3</v>
      </c>
      <c r="AC35" s="226">
        <v>57.2</v>
      </c>
      <c r="AD35" s="226">
        <v>50.9</v>
      </c>
      <c r="AE35" s="226">
        <v>46.7</v>
      </c>
      <c r="AF35" s="226">
        <v>48.2</v>
      </c>
      <c r="AG35" s="226">
        <v>48</v>
      </c>
      <c r="AH35" s="226">
        <v>43.8</v>
      </c>
      <c r="AI35" s="226">
        <v>42.8</v>
      </c>
      <c r="AJ35" s="226">
        <v>46.6</v>
      </c>
      <c r="AK35" s="226">
        <v>49.6</v>
      </c>
      <c r="AL35" s="226">
        <v>50.6</v>
      </c>
      <c r="AM35" s="226">
        <v>56.9</v>
      </c>
      <c r="AN35" s="226">
        <v>58.2</v>
      </c>
      <c r="AO35" s="226">
        <v>57.9</v>
      </c>
      <c r="AP35" s="226">
        <v>56.4</v>
      </c>
      <c r="AQ35" s="226">
        <v>56.9</v>
      </c>
      <c r="AR35" s="226">
        <v>55.4</v>
      </c>
      <c r="AS35" s="226">
        <v>58.7</v>
      </c>
      <c r="AT35" s="226">
        <v>56.9</v>
      </c>
      <c r="AU35" s="226">
        <v>55.1</v>
      </c>
      <c r="AV35" s="226">
        <v>56.3</v>
      </c>
      <c r="AW35" s="226">
        <v>58.7</v>
      </c>
      <c r="AX35" s="226">
        <v>53.5</v>
      </c>
      <c r="AY35" s="226">
        <v>52.3</v>
      </c>
      <c r="AZ35" s="226">
        <v>56.3</v>
      </c>
      <c r="BA35" s="226">
        <v>56.3</v>
      </c>
      <c r="BB35" s="226">
        <v>55.7</v>
      </c>
      <c r="BC35" s="238">
        <v>52.1</v>
      </c>
      <c r="BD35" s="238">
        <v>52.8</v>
      </c>
      <c r="BE35" s="238">
        <v>51.7</v>
      </c>
      <c r="BF35" s="238">
        <v>51.5</v>
      </c>
      <c r="BG35" s="238">
        <v>51.4</v>
      </c>
      <c r="BH35" s="238">
        <v>52.8</v>
      </c>
      <c r="BI35" s="238">
        <v>50.9</v>
      </c>
      <c r="BJ35" s="238">
        <v>49.7</v>
      </c>
      <c r="BK35" s="238">
        <v>50.7</v>
      </c>
      <c r="BL35" s="238">
        <v>51.9</v>
      </c>
      <c r="BM35" s="238">
        <v>51.3</v>
      </c>
      <c r="BN35" s="238">
        <v>46</v>
      </c>
      <c r="BO35" s="238">
        <v>45.9</v>
      </c>
      <c r="BP35" s="238">
        <v>45.1</v>
      </c>
      <c r="BQ35" s="238">
        <v>45.2</v>
      </c>
      <c r="BR35" s="238">
        <v>42</v>
      </c>
      <c r="BS35" s="238">
        <v>42</v>
      </c>
      <c r="BT35" s="238">
        <v>41.1</v>
      </c>
      <c r="BU35" s="238">
        <v>38.799999999999997</v>
      </c>
      <c r="BV35" s="238">
        <v>37.5</v>
      </c>
      <c r="BW35" s="239">
        <v>33.1</v>
      </c>
      <c r="BX35" s="238">
        <v>31.8</v>
      </c>
      <c r="BY35" s="238">
        <v>31</v>
      </c>
      <c r="BZ35" s="238">
        <v>31.1</v>
      </c>
      <c r="CA35" s="238">
        <v>30.6</v>
      </c>
      <c r="CB35" s="238">
        <v>30.3</v>
      </c>
      <c r="CC35" s="238">
        <v>30.9</v>
      </c>
      <c r="CD35" s="238">
        <v>30.5</v>
      </c>
      <c r="CE35" s="226">
        <v>30.3</v>
      </c>
      <c r="CF35" s="226">
        <v>30.4</v>
      </c>
      <c r="CG35" s="226">
        <v>29.1</v>
      </c>
      <c r="CH35" s="226">
        <v>28.8</v>
      </c>
      <c r="CI35" s="226">
        <v>29.2</v>
      </c>
      <c r="CJ35" s="226">
        <v>28.2</v>
      </c>
      <c r="CK35" s="226">
        <v>29.1</v>
      </c>
      <c r="CL35" s="226">
        <v>31.1</v>
      </c>
      <c r="CM35" s="226">
        <v>28.8</v>
      </c>
      <c r="CN35" s="226">
        <v>31.2</v>
      </c>
      <c r="CO35" s="226">
        <v>32.1</v>
      </c>
      <c r="CP35" s="226">
        <v>29.1</v>
      </c>
      <c r="CQ35" s="226">
        <v>29.7</v>
      </c>
      <c r="CR35" s="226">
        <v>30.1</v>
      </c>
      <c r="CS35" s="226">
        <v>27.6</v>
      </c>
      <c r="CT35" s="233">
        <v>24.1</v>
      </c>
      <c r="CU35" s="234">
        <v>27.4</v>
      </c>
      <c r="CV35" s="234">
        <v>29</v>
      </c>
      <c r="CW35" s="234">
        <v>31.5</v>
      </c>
      <c r="CX35" s="234">
        <v>37.799999999999997</v>
      </c>
      <c r="CY35" s="234">
        <v>44.6</v>
      </c>
      <c r="CZ35" s="234">
        <v>45.4</v>
      </c>
      <c r="DA35" s="234">
        <v>43.3</v>
      </c>
      <c r="DB35" s="234">
        <v>37.700000000000003</v>
      </c>
      <c r="DC35" s="234">
        <v>36.4</v>
      </c>
      <c r="DD35" s="234">
        <v>36</v>
      </c>
      <c r="DE35" s="234">
        <v>34</v>
      </c>
      <c r="DF35" s="234">
        <v>34</v>
      </c>
      <c r="DG35" s="234">
        <v>35.700000000000003</v>
      </c>
      <c r="DH35" s="234">
        <v>34.5</v>
      </c>
      <c r="DI35" s="234">
        <v>35.5</v>
      </c>
      <c r="DJ35" s="234">
        <v>35.5</v>
      </c>
      <c r="DK35" s="234">
        <v>36.200000000000003</v>
      </c>
      <c r="DL35" s="234">
        <v>35.4</v>
      </c>
      <c r="DM35" s="234">
        <v>32.700000000000003</v>
      </c>
      <c r="DN35" s="234">
        <v>34.6</v>
      </c>
      <c r="DO35" s="234">
        <v>35.200000000000003</v>
      </c>
      <c r="DP35" s="234">
        <v>31.2</v>
      </c>
      <c r="DQ35" s="234">
        <v>30.8</v>
      </c>
    </row>
    <row r="36" spans="1:121">
      <c r="A36" s="241" t="s">
        <v>297</v>
      </c>
      <c r="B36" s="237" t="s">
        <v>298</v>
      </c>
      <c r="C36" s="238">
        <v>69</v>
      </c>
      <c r="D36" s="226">
        <v>65</v>
      </c>
      <c r="E36" s="226">
        <v>44.1</v>
      </c>
      <c r="F36" s="226">
        <v>33.4</v>
      </c>
      <c r="G36" s="226">
        <v>58.6</v>
      </c>
      <c r="H36" s="226">
        <v>72</v>
      </c>
      <c r="I36" s="226">
        <v>40.4</v>
      </c>
      <c r="J36" s="226">
        <v>85.3</v>
      </c>
      <c r="K36" s="226">
        <v>61.4</v>
      </c>
      <c r="L36" s="226">
        <v>57.1</v>
      </c>
      <c r="M36" s="226">
        <v>69.5</v>
      </c>
      <c r="N36" s="226">
        <v>46</v>
      </c>
      <c r="O36" s="226">
        <v>29.4</v>
      </c>
      <c r="P36" s="226">
        <v>65</v>
      </c>
      <c r="Q36" s="226">
        <v>64.8</v>
      </c>
      <c r="R36" s="226">
        <v>49.2</v>
      </c>
      <c r="S36" s="226">
        <v>54.7</v>
      </c>
      <c r="T36" s="226">
        <v>64.400000000000006</v>
      </c>
      <c r="U36" s="226">
        <v>43.1</v>
      </c>
      <c r="V36" s="226">
        <v>15.5</v>
      </c>
      <c r="W36" s="226">
        <v>41.5</v>
      </c>
      <c r="X36" s="226">
        <v>80.3</v>
      </c>
      <c r="Y36" s="226">
        <v>71.8</v>
      </c>
      <c r="Z36" s="226">
        <v>67.7</v>
      </c>
      <c r="AA36" s="226">
        <v>79.599999999999994</v>
      </c>
      <c r="AB36" s="226">
        <v>55.5</v>
      </c>
      <c r="AC36" s="226">
        <v>23.7</v>
      </c>
      <c r="AD36" s="226">
        <v>35.6</v>
      </c>
      <c r="AE36" s="226">
        <v>32</v>
      </c>
      <c r="AF36" s="226">
        <v>36.1</v>
      </c>
      <c r="AG36" s="226">
        <v>27.5</v>
      </c>
      <c r="AH36" s="226">
        <v>42.7</v>
      </c>
      <c r="AI36" s="226">
        <v>49.7</v>
      </c>
      <c r="AJ36" s="226">
        <v>24.8</v>
      </c>
      <c r="AK36" s="226">
        <v>24.4</v>
      </c>
      <c r="AL36" s="226">
        <v>53.7</v>
      </c>
      <c r="AM36" s="226">
        <v>76.400000000000006</v>
      </c>
      <c r="AN36" s="226">
        <v>79</v>
      </c>
      <c r="AO36" s="226">
        <v>87.9</v>
      </c>
      <c r="AP36" s="226">
        <v>68.8</v>
      </c>
      <c r="AQ36" s="226">
        <v>27.8</v>
      </c>
      <c r="AR36" s="226">
        <v>21.4</v>
      </c>
      <c r="AS36" s="226">
        <v>54</v>
      </c>
      <c r="AT36" s="226">
        <v>65.099999999999994</v>
      </c>
      <c r="AU36" s="226">
        <v>69.599999999999994</v>
      </c>
      <c r="AV36" s="226">
        <v>69.2</v>
      </c>
      <c r="AW36" s="226">
        <v>73.099999999999994</v>
      </c>
      <c r="AX36" s="226">
        <v>71.900000000000006</v>
      </c>
      <c r="AY36" s="226">
        <v>54.5</v>
      </c>
      <c r="AZ36" s="226">
        <v>53.8</v>
      </c>
      <c r="BA36" s="226">
        <v>76.7</v>
      </c>
      <c r="BB36" s="226">
        <v>58.6</v>
      </c>
      <c r="BC36" s="238">
        <v>70.7</v>
      </c>
      <c r="BD36" s="238">
        <v>67.5</v>
      </c>
      <c r="BE36" s="238">
        <v>77</v>
      </c>
      <c r="BF36" s="238">
        <v>66.8</v>
      </c>
      <c r="BG36" s="238">
        <v>73.099999999999994</v>
      </c>
      <c r="BH36" s="238">
        <v>75.400000000000006</v>
      </c>
      <c r="BI36" s="238">
        <v>65</v>
      </c>
      <c r="BJ36" s="238">
        <v>54.4</v>
      </c>
      <c r="BK36" s="238">
        <v>42.2</v>
      </c>
      <c r="BL36" s="238">
        <v>39.5</v>
      </c>
      <c r="BM36" s="238">
        <v>49.1</v>
      </c>
      <c r="BN36" s="238">
        <v>48.5</v>
      </c>
      <c r="BO36" s="238">
        <v>40.299999999999997</v>
      </c>
      <c r="BP36" s="238">
        <v>49.2</v>
      </c>
      <c r="BQ36" s="238">
        <v>49.5</v>
      </c>
      <c r="BR36" s="238">
        <v>49.3</v>
      </c>
      <c r="BS36" s="238">
        <v>43.2</v>
      </c>
      <c r="BT36" s="238">
        <v>42.7</v>
      </c>
      <c r="BU36" s="238">
        <v>49.4</v>
      </c>
      <c r="BV36" s="238">
        <v>59</v>
      </c>
      <c r="BW36" s="239">
        <v>53.8</v>
      </c>
      <c r="BX36" s="238">
        <v>49.6</v>
      </c>
      <c r="BY36" s="238">
        <v>49</v>
      </c>
      <c r="BZ36" s="238">
        <v>43.2</v>
      </c>
      <c r="CA36" s="238">
        <v>56.4</v>
      </c>
      <c r="CB36" s="238">
        <v>55.8</v>
      </c>
      <c r="CC36" s="238">
        <v>43.5</v>
      </c>
      <c r="CD36" s="238">
        <v>43</v>
      </c>
      <c r="CE36" s="226">
        <v>49.5</v>
      </c>
      <c r="CF36" s="226">
        <v>44.1</v>
      </c>
      <c r="CG36" s="226">
        <v>56.4</v>
      </c>
      <c r="CH36" s="226">
        <v>44.2</v>
      </c>
      <c r="CI36" s="226">
        <v>49.4</v>
      </c>
      <c r="CJ36" s="226">
        <v>49.4</v>
      </c>
      <c r="CK36" s="226">
        <v>43</v>
      </c>
      <c r="CL36" s="226">
        <v>49</v>
      </c>
      <c r="CM36" s="226">
        <v>49.2</v>
      </c>
      <c r="CN36" s="226">
        <v>56.8</v>
      </c>
      <c r="CO36" s="226">
        <v>56.2</v>
      </c>
      <c r="CP36" s="226">
        <v>49.2</v>
      </c>
      <c r="CQ36" s="226">
        <v>56.3</v>
      </c>
      <c r="CR36" s="226">
        <v>49</v>
      </c>
      <c r="CS36" s="226">
        <v>49</v>
      </c>
      <c r="CT36" s="233">
        <v>49.3</v>
      </c>
      <c r="CU36" s="242">
        <v>49.1</v>
      </c>
      <c r="CV36" s="242">
        <v>49.4</v>
      </c>
      <c r="CW36" s="242">
        <v>49.4</v>
      </c>
      <c r="CX36" s="242">
        <v>65.599999999999994</v>
      </c>
      <c r="CY36" s="242">
        <v>76.7</v>
      </c>
      <c r="CZ36" s="242">
        <v>66.099999999999994</v>
      </c>
      <c r="DA36" s="242">
        <v>61.8</v>
      </c>
      <c r="DB36" s="242">
        <v>54.6</v>
      </c>
      <c r="DC36" s="242">
        <v>44.2</v>
      </c>
      <c r="DD36" s="242">
        <v>54.9</v>
      </c>
      <c r="DE36" s="242">
        <v>55.2</v>
      </c>
      <c r="DF36" s="242">
        <v>55.4</v>
      </c>
      <c r="DG36" s="242">
        <v>44.8</v>
      </c>
      <c r="DH36" s="242">
        <v>33.6</v>
      </c>
      <c r="DI36" s="242">
        <v>33.299999999999997</v>
      </c>
      <c r="DJ36" s="242">
        <v>33.200000000000003</v>
      </c>
      <c r="DK36" s="242">
        <v>33.799999999999997</v>
      </c>
      <c r="DL36" s="242">
        <v>33.299999999999997</v>
      </c>
      <c r="DM36" s="242">
        <v>22.3</v>
      </c>
      <c r="DN36" s="242">
        <v>33.200000000000003</v>
      </c>
      <c r="DO36" s="242">
        <v>49.9</v>
      </c>
      <c r="DP36" s="242">
        <v>0.3</v>
      </c>
      <c r="DQ36" s="242">
        <v>12.8</v>
      </c>
    </row>
    <row r="37" spans="1:121">
      <c r="A37" s="241" t="s">
        <v>299</v>
      </c>
      <c r="B37" s="237" t="s">
        <v>300</v>
      </c>
      <c r="C37" s="238">
        <v>79.5</v>
      </c>
      <c r="D37" s="226">
        <v>79.900000000000006</v>
      </c>
      <c r="E37" s="226">
        <v>76.8</v>
      </c>
      <c r="F37" s="226">
        <v>78.7</v>
      </c>
      <c r="G37" s="226">
        <v>84.4</v>
      </c>
      <c r="H37" s="226">
        <v>84</v>
      </c>
      <c r="I37" s="226">
        <v>86.4</v>
      </c>
      <c r="J37" s="226">
        <v>85.3</v>
      </c>
      <c r="K37" s="226">
        <v>80.5</v>
      </c>
      <c r="L37" s="226">
        <v>81.099999999999994</v>
      </c>
      <c r="M37" s="226">
        <v>77.2</v>
      </c>
      <c r="N37" s="226">
        <v>74.599999999999994</v>
      </c>
      <c r="O37" s="226">
        <v>77.5</v>
      </c>
      <c r="P37" s="226">
        <v>75</v>
      </c>
      <c r="Q37" s="226">
        <v>71.7</v>
      </c>
      <c r="R37" s="226">
        <v>67.7</v>
      </c>
      <c r="S37" s="226">
        <v>62.9</v>
      </c>
      <c r="T37" s="226">
        <v>49.1</v>
      </c>
      <c r="U37" s="226">
        <v>53.4</v>
      </c>
      <c r="V37" s="226">
        <v>51.6</v>
      </c>
      <c r="W37" s="226">
        <v>55.6</v>
      </c>
      <c r="X37" s="226">
        <v>63.9</v>
      </c>
      <c r="Y37" s="226">
        <v>63.5</v>
      </c>
      <c r="Z37" s="226">
        <v>57.1</v>
      </c>
      <c r="AA37" s="226">
        <v>56.7</v>
      </c>
      <c r="AB37" s="226">
        <v>56</v>
      </c>
      <c r="AC37" s="226">
        <v>50.7</v>
      </c>
      <c r="AD37" s="226">
        <v>45.6</v>
      </c>
      <c r="AE37" s="226">
        <v>42.7</v>
      </c>
      <c r="AF37" s="226">
        <v>37.299999999999997</v>
      </c>
      <c r="AG37" s="226">
        <v>35.200000000000003</v>
      </c>
      <c r="AH37" s="226">
        <v>37</v>
      </c>
      <c r="AI37" s="226">
        <v>38.5</v>
      </c>
      <c r="AJ37" s="226">
        <v>41.7</v>
      </c>
      <c r="AK37" s="226">
        <v>44.6</v>
      </c>
      <c r="AL37" s="226">
        <v>54.2</v>
      </c>
      <c r="AM37" s="226">
        <v>67.5</v>
      </c>
      <c r="AN37" s="226">
        <v>69.099999999999994</v>
      </c>
      <c r="AO37" s="226">
        <v>67.7</v>
      </c>
      <c r="AP37" s="226">
        <v>64.099999999999994</v>
      </c>
      <c r="AQ37" s="226">
        <v>64.8</v>
      </c>
      <c r="AR37" s="226">
        <v>62.2</v>
      </c>
      <c r="AS37" s="226">
        <v>59.5</v>
      </c>
      <c r="AT37" s="226">
        <v>54.8</v>
      </c>
      <c r="AU37" s="226">
        <v>55.6</v>
      </c>
      <c r="AV37" s="226">
        <v>52.4</v>
      </c>
      <c r="AW37" s="226">
        <v>53.3</v>
      </c>
      <c r="AX37" s="226">
        <v>52.9</v>
      </c>
      <c r="AY37" s="226">
        <v>53.7</v>
      </c>
      <c r="AZ37" s="226">
        <v>52.6</v>
      </c>
      <c r="BA37" s="226">
        <v>54.7</v>
      </c>
      <c r="BB37" s="226">
        <v>57</v>
      </c>
      <c r="BC37" s="238">
        <v>57.9</v>
      </c>
      <c r="BD37" s="238">
        <v>58.6</v>
      </c>
      <c r="BE37" s="238">
        <v>55.6</v>
      </c>
      <c r="BF37" s="238">
        <v>54.2</v>
      </c>
      <c r="BG37" s="238">
        <v>52</v>
      </c>
      <c r="BH37" s="238">
        <v>52.5</v>
      </c>
      <c r="BI37" s="238">
        <v>49.9</v>
      </c>
      <c r="BJ37" s="238">
        <v>50.4</v>
      </c>
      <c r="BK37" s="238">
        <v>48.8</v>
      </c>
      <c r="BL37" s="238">
        <v>44</v>
      </c>
      <c r="BM37" s="238">
        <v>46.8</v>
      </c>
      <c r="BN37" s="238">
        <v>44.1</v>
      </c>
      <c r="BO37" s="238">
        <v>44.3</v>
      </c>
      <c r="BP37" s="238">
        <v>43.2</v>
      </c>
      <c r="BQ37" s="238">
        <v>39.700000000000003</v>
      </c>
      <c r="BR37" s="238">
        <v>41.6</v>
      </c>
      <c r="BS37" s="238">
        <v>41.1</v>
      </c>
      <c r="BT37" s="238">
        <v>36.200000000000003</v>
      </c>
      <c r="BU37" s="238">
        <v>33.700000000000003</v>
      </c>
      <c r="BV37" s="238">
        <v>31.8</v>
      </c>
      <c r="BW37" s="239">
        <v>26.3</v>
      </c>
      <c r="BX37" s="238">
        <v>25.4</v>
      </c>
      <c r="BY37" s="238">
        <v>25.8</v>
      </c>
      <c r="BZ37" s="238">
        <v>24.8</v>
      </c>
      <c r="CA37" s="238">
        <v>24.5</v>
      </c>
      <c r="CB37" s="238">
        <v>22</v>
      </c>
      <c r="CC37" s="238">
        <v>23.2</v>
      </c>
      <c r="CD37" s="238">
        <v>22.5</v>
      </c>
      <c r="CE37" s="226">
        <v>21.5</v>
      </c>
      <c r="CF37" s="226">
        <v>23.4</v>
      </c>
      <c r="CG37" s="226">
        <v>23.1</v>
      </c>
      <c r="CH37" s="226">
        <v>23.4</v>
      </c>
      <c r="CI37" s="226">
        <v>24.6</v>
      </c>
      <c r="CJ37" s="226">
        <v>25</v>
      </c>
      <c r="CK37" s="226">
        <v>24.1</v>
      </c>
      <c r="CL37" s="226">
        <v>27</v>
      </c>
      <c r="CM37" s="226">
        <v>25.5</v>
      </c>
      <c r="CN37" s="226">
        <v>24.4</v>
      </c>
      <c r="CO37" s="226">
        <v>26.5</v>
      </c>
      <c r="CP37" s="226">
        <v>28.9</v>
      </c>
      <c r="CQ37" s="226">
        <v>29.5</v>
      </c>
      <c r="CR37" s="226">
        <v>31.2</v>
      </c>
      <c r="CS37" s="226">
        <v>29.7</v>
      </c>
      <c r="CT37" s="233">
        <v>30.2</v>
      </c>
      <c r="CU37" s="242">
        <v>32.5</v>
      </c>
      <c r="CV37" s="242">
        <v>30.9</v>
      </c>
      <c r="CW37" s="242">
        <v>30.4</v>
      </c>
      <c r="CX37" s="242">
        <v>41.2</v>
      </c>
      <c r="CY37" s="242">
        <v>49.6</v>
      </c>
      <c r="CZ37" s="242">
        <v>49</v>
      </c>
      <c r="DA37" s="242">
        <v>45.8</v>
      </c>
      <c r="DB37" s="242">
        <v>40.700000000000003</v>
      </c>
      <c r="DC37" s="242">
        <v>39.299999999999997</v>
      </c>
      <c r="DD37" s="242">
        <v>36.5</v>
      </c>
      <c r="DE37" s="242">
        <v>35.1</v>
      </c>
      <c r="DF37" s="242">
        <v>35</v>
      </c>
      <c r="DG37" s="242">
        <v>32.5</v>
      </c>
      <c r="DH37" s="242">
        <v>31.3</v>
      </c>
      <c r="DI37" s="242">
        <v>31.2</v>
      </c>
      <c r="DJ37" s="242">
        <v>27.3</v>
      </c>
      <c r="DK37" s="242">
        <v>26.5</v>
      </c>
      <c r="DL37" s="242">
        <v>25.4</v>
      </c>
      <c r="DM37" s="242">
        <v>25.5</v>
      </c>
      <c r="DN37" s="242">
        <v>24.6</v>
      </c>
      <c r="DO37" s="242">
        <v>24</v>
      </c>
      <c r="DP37" s="242">
        <v>24.3</v>
      </c>
      <c r="DQ37" s="242">
        <v>23.3</v>
      </c>
    </row>
    <row r="38" spans="1:121">
      <c r="A38" s="241" t="s">
        <v>301</v>
      </c>
      <c r="B38" s="237" t="s">
        <v>302</v>
      </c>
      <c r="C38" s="238">
        <v>86.7</v>
      </c>
      <c r="D38" s="226">
        <v>86.9</v>
      </c>
      <c r="E38" s="226">
        <v>81.400000000000006</v>
      </c>
      <c r="F38" s="226">
        <v>82.8</v>
      </c>
      <c r="G38" s="226">
        <v>83.9</v>
      </c>
      <c r="H38" s="226">
        <v>82</v>
      </c>
      <c r="I38" s="226">
        <v>84</v>
      </c>
      <c r="J38" s="226">
        <v>85.3</v>
      </c>
      <c r="K38" s="226">
        <v>82.1</v>
      </c>
      <c r="L38" s="226">
        <v>81.599999999999994</v>
      </c>
      <c r="M38" s="226">
        <v>79.8</v>
      </c>
      <c r="N38" s="226">
        <v>79.099999999999994</v>
      </c>
      <c r="O38" s="226">
        <v>79.099999999999994</v>
      </c>
      <c r="P38" s="226">
        <v>74.3</v>
      </c>
      <c r="Q38" s="226">
        <v>71</v>
      </c>
      <c r="R38" s="226">
        <v>67.099999999999994</v>
      </c>
      <c r="S38" s="226">
        <v>60.8</v>
      </c>
      <c r="T38" s="226">
        <v>57.5</v>
      </c>
      <c r="U38" s="226">
        <v>50.4</v>
      </c>
      <c r="V38" s="226">
        <v>51.4</v>
      </c>
      <c r="W38" s="226">
        <v>55</v>
      </c>
      <c r="X38" s="226">
        <v>56.4</v>
      </c>
      <c r="Y38" s="226">
        <v>55.4</v>
      </c>
      <c r="Z38" s="226">
        <v>49.3</v>
      </c>
      <c r="AA38" s="226">
        <v>52.7</v>
      </c>
      <c r="AB38" s="226">
        <v>54.1</v>
      </c>
      <c r="AC38" s="226">
        <v>43.2</v>
      </c>
      <c r="AD38" s="226">
        <v>38.4</v>
      </c>
      <c r="AE38" s="226">
        <v>40.700000000000003</v>
      </c>
      <c r="AF38" s="226">
        <v>35.1</v>
      </c>
      <c r="AG38" s="226">
        <v>31.5</v>
      </c>
      <c r="AH38" s="226">
        <v>33.4</v>
      </c>
      <c r="AI38" s="226">
        <v>28.7</v>
      </c>
      <c r="AJ38" s="226">
        <v>34</v>
      </c>
      <c r="AK38" s="226">
        <v>34.5</v>
      </c>
      <c r="AL38" s="226">
        <v>42.6</v>
      </c>
      <c r="AM38" s="226">
        <v>56.2</v>
      </c>
      <c r="AN38" s="226">
        <v>60.4</v>
      </c>
      <c r="AO38" s="226">
        <v>60.8</v>
      </c>
      <c r="AP38" s="226">
        <v>62.2</v>
      </c>
      <c r="AQ38" s="226">
        <v>65.2</v>
      </c>
      <c r="AR38" s="226">
        <v>62.4</v>
      </c>
      <c r="AS38" s="226">
        <v>58.2</v>
      </c>
      <c r="AT38" s="226">
        <v>58.2</v>
      </c>
      <c r="AU38" s="226">
        <v>53.8</v>
      </c>
      <c r="AV38" s="226">
        <v>49.6</v>
      </c>
      <c r="AW38" s="226">
        <v>49.9</v>
      </c>
      <c r="AX38" s="226">
        <v>47.6</v>
      </c>
      <c r="AY38" s="226">
        <v>47.7</v>
      </c>
      <c r="AZ38" s="226">
        <v>48.4</v>
      </c>
      <c r="BA38" s="226">
        <v>49.2</v>
      </c>
      <c r="BB38" s="226">
        <v>55.8</v>
      </c>
      <c r="BC38" s="238">
        <v>54.1</v>
      </c>
      <c r="BD38" s="238">
        <v>53.9</v>
      </c>
      <c r="BE38" s="238">
        <v>54.3</v>
      </c>
      <c r="BF38" s="238">
        <v>50.6</v>
      </c>
      <c r="BG38" s="238">
        <v>45.8</v>
      </c>
      <c r="BH38" s="238">
        <v>41</v>
      </c>
      <c r="BI38" s="238">
        <v>39.4</v>
      </c>
      <c r="BJ38" s="238">
        <v>44.7</v>
      </c>
      <c r="BK38" s="238">
        <v>41.2</v>
      </c>
      <c r="BL38" s="238">
        <v>39.1</v>
      </c>
      <c r="BM38" s="238">
        <v>38.4</v>
      </c>
      <c r="BN38" s="238">
        <v>37.200000000000003</v>
      </c>
      <c r="BO38" s="238">
        <v>36.200000000000003</v>
      </c>
      <c r="BP38" s="238">
        <v>34.4</v>
      </c>
      <c r="BQ38" s="238">
        <v>34</v>
      </c>
      <c r="BR38" s="238">
        <v>34.9</v>
      </c>
      <c r="BS38" s="238">
        <v>35.1</v>
      </c>
      <c r="BT38" s="238">
        <v>32.4</v>
      </c>
      <c r="BU38" s="238">
        <v>30.4</v>
      </c>
      <c r="BV38" s="238">
        <v>28.5</v>
      </c>
      <c r="BW38" s="239">
        <v>20.5</v>
      </c>
      <c r="BX38" s="238">
        <v>20</v>
      </c>
      <c r="BY38" s="238">
        <v>21.8</v>
      </c>
      <c r="BZ38" s="238">
        <v>21.2</v>
      </c>
      <c r="CA38" s="238">
        <v>21.2</v>
      </c>
      <c r="CB38" s="238">
        <v>19.899999999999999</v>
      </c>
      <c r="CC38" s="238">
        <v>18.8</v>
      </c>
      <c r="CD38" s="238">
        <v>18.100000000000001</v>
      </c>
      <c r="CE38" s="226">
        <v>18.899999999999999</v>
      </c>
      <c r="CF38" s="226">
        <v>19.899999999999999</v>
      </c>
      <c r="CG38" s="226">
        <v>21.3</v>
      </c>
      <c r="CH38" s="226">
        <v>20.9</v>
      </c>
      <c r="CI38" s="226">
        <v>23.3</v>
      </c>
      <c r="CJ38" s="226">
        <v>23.3</v>
      </c>
      <c r="CK38" s="226">
        <v>23</v>
      </c>
      <c r="CL38" s="226">
        <v>25.1</v>
      </c>
      <c r="CM38" s="226">
        <v>24.5</v>
      </c>
      <c r="CN38" s="226">
        <v>24.7</v>
      </c>
      <c r="CO38" s="226">
        <v>22.2</v>
      </c>
      <c r="CP38" s="226">
        <v>22</v>
      </c>
      <c r="CQ38" s="226">
        <v>23.9</v>
      </c>
      <c r="CR38" s="226">
        <v>26.3</v>
      </c>
      <c r="CS38" s="226">
        <v>25.4</v>
      </c>
      <c r="CT38" s="233">
        <v>27.3</v>
      </c>
      <c r="CU38" s="242">
        <v>29.5</v>
      </c>
      <c r="CV38" s="242">
        <v>27.4</v>
      </c>
      <c r="CW38" s="242">
        <v>26.1</v>
      </c>
      <c r="CX38" s="242">
        <v>36.799999999999997</v>
      </c>
      <c r="CY38" s="242">
        <v>48.2</v>
      </c>
      <c r="CZ38" s="242">
        <v>48.5</v>
      </c>
      <c r="DA38" s="242">
        <v>43.1</v>
      </c>
      <c r="DB38" s="242">
        <v>41.8</v>
      </c>
      <c r="DC38" s="242">
        <v>39.700000000000003</v>
      </c>
      <c r="DD38" s="242">
        <v>38.299999999999997</v>
      </c>
      <c r="DE38" s="242">
        <v>34.799999999999997</v>
      </c>
      <c r="DF38" s="242">
        <v>34.4</v>
      </c>
      <c r="DG38" s="242">
        <v>32.700000000000003</v>
      </c>
      <c r="DH38" s="242">
        <v>32.200000000000003</v>
      </c>
      <c r="DI38" s="242">
        <v>30.8</v>
      </c>
      <c r="DJ38" s="242">
        <v>29.2</v>
      </c>
      <c r="DK38" s="242">
        <v>27</v>
      </c>
      <c r="DL38" s="242">
        <v>26.6</v>
      </c>
      <c r="DM38" s="242">
        <v>27.1</v>
      </c>
      <c r="DN38" s="242">
        <v>25.7</v>
      </c>
      <c r="DO38" s="242">
        <v>24.9</v>
      </c>
      <c r="DP38" s="242">
        <v>26.5</v>
      </c>
      <c r="DQ38" s="24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8F1E-1654-49B8-B8DA-A487B5A91117}">
  <dimension ref="A1:H169"/>
  <sheetViews>
    <sheetView showGridLines="0" workbookViewId="0">
      <selection activeCell="E20" sqref="E20"/>
    </sheetView>
  </sheetViews>
  <sheetFormatPr defaultRowHeight="15"/>
  <cols>
    <col min="1" max="1" width="16" bestFit="1" customWidth="1"/>
    <col min="3" max="3" width="13.28515625" bestFit="1" customWidth="1"/>
    <col min="4" max="4" width="14.140625" bestFit="1" customWidth="1"/>
    <col min="5" max="5" width="36.5703125" bestFit="1" customWidth="1"/>
  </cols>
  <sheetData>
    <row r="1" spans="1:8">
      <c r="A1" s="249" t="s">
        <v>319</v>
      </c>
      <c r="B1" s="249" t="s">
        <v>320</v>
      </c>
      <c r="C1" s="249" t="s">
        <v>321</v>
      </c>
      <c r="D1" s="249" t="s">
        <v>322</v>
      </c>
      <c r="E1" s="249" t="s">
        <v>323</v>
      </c>
      <c r="F1" s="249" t="s">
        <v>324</v>
      </c>
      <c r="G1" s="249" t="s">
        <v>325</v>
      </c>
      <c r="H1" s="249" t="s">
        <v>326</v>
      </c>
    </row>
    <row r="2" spans="1:8">
      <c r="A2" s="250" t="s">
        <v>327</v>
      </c>
      <c r="B2" s="250" t="s">
        <v>328</v>
      </c>
      <c r="C2" s="250" t="s">
        <v>329</v>
      </c>
      <c r="D2" s="249" t="s">
        <v>330</v>
      </c>
      <c r="E2" s="250" t="s">
        <v>331</v>
      </c>
      <c r="F2" s="252">
        <v>2020</v>
      </c>
      <c r="G2" s="251">
        <v>6</v>
      </c>
      <c r="H2" s="250"/>
    </row>
    <row r="3" spans="1:8">
      <c r="A3" s="250" t="s">
        <v>327</v>
      </c>
      <c r="B3" s="250" t="s">
        <v>328</v>
      </c>
      <c r="C3" s="250" t="s">
        <v>329</v>
      </c>
      <c r="D3" s="249" t="s">
        <v>332</v>
      </c>
      <c r="E3" s="250" t="s">
        <v>331</v>
      </c>
      <c r="F3" s="252">
        <v>2020</v>
      </c>
      <c r="G3" s="251">
        <v>2</v>
      </c>
      <c r="H3" s="250"/>
    </row>
    <row r="4" spans="1:8">
      <c r="A4" s="250" t="s">
        <v>327</v>
      </c>
      <c r="B4" s="250" t="s">
        <v>328</v>
      </c>
      <c r="C4" s="250" t="s">
        <v>329</v>
      </c>
      <c r="D4" s="249" t="s">
        <v>333</v>
      </c>
      <c r="E4" s="250" t="s">
        <v>331</v>
      </c>
      <c r="F4" s="252">
        <v>2020</v>
      </c>
      <c r="G4" s="251">
        <v>0</v>
      </c>
      <c r="H4" s="250"/>
    </row>
    <row r="5" spans="1:8">
      <c r="A5" s="250" t="s">
        <v>327</v>
      </c>
      <c r="B5" s="250" t="s">
        <v>328</v>
      </c>
      <c r="C5" s="250" t="s">
        <v>329</v>
      </c>
      <c r="D5" s="249" t="s">
        <v>334</v>
      </c>
      <c r="E5" s="250" t="s">
        <v>331</v>
      </c>
      <c r="F5" s="252">
        <v>2020</v>
      </c>
      <c r="G5" s="251">
        <v>4</v>
      </c>
      <c r="H5" s="250"/>
    </row>
    <row r="6" spans="1:8">
      <c r="A6" s="250" t="s">
        <v>327</v>
      </c>
      <c r="B6" s="250" t="s">
        <v>328</v>
      </c>
      <c r="C6" s="250" t="s">
        <v>329</v>
      </c>
      <c r="D6" s="249" t="s">
        <v>335</v>
      </c>
      <c r="E6" s="250" t="s">
        <v>331</v>
      </c>
      <c r="F6" s="252">
        <v>2020</v>
      </c>
      <c r="G6" s="251">
        <v>9</v>
      </c>
      <c r="H6" s="250"/>
    </row>
    <row r="7" spans="1:8">
      <c r="A7" s="250" t="s">
        <v>327</v>
      </c>
      <c r="B7" s="250" t="s">
        <v>328</v>
      </c>
      <c r="C7" s="250" t="s">
        <v>329</v>
      </c>
      <c r="D7" s="249" t="s">
        <v>336</v>
      </c>
      <c r="E7" s="250" t="s">
        <v>331</v>
      </c>
      <c r="F7" s="252">
        <v>2020</v>
      </c>
      <c r="G7" s="251">
        <v>10</v>
      </c>
      <c r="H7" s="250"/>
    </row>
    <row r="8" spans="1:8">
      <c r="A8" s="250" t="s">
        <v>327</v>
      </c>
      <c r="B8" s="250" t="s">
        <v>328</v>
      </c>
      <c r="C8" s="250" t="s">
        <v>329</v>
      </c>
      <c r="D8" s="249" t="s">
        <v>337</v>
      </c>
      <c r="E8" s="250" t="s">
        <v>331</v>
      </c>
      <c r="F8" s="252">
        <v>2020</v>
      </c>
      <c r="G8" s="251">
        <v>63</v>
      </c>
      <c r="H8" s="250"/>
    </row>
    <row r="9" spans="1:8">
      <c r="A9" s="250" t="s">
        <v>327</v>
      </c>
      <c r="B9" s="250" t="s">
        <v>328</v>
      </c>
      <c r="C9" s="250" t="s">
        <v>329</v>
      </c>
      <c r="D9" s="249" t="s">
        <v>338</v>
      </c>
      <c r="E9" s="250" t="s">
        <v>331</v>
      </c>
      <c r="F9" s="252">
        <v>2020</v>
      </c>
      <c r="G9" s="251">
        <v>51</v>
      </c>
      <c r="H9" s="250"/>
    </row>
    <row r="10" spans="1:8">
      <c r="A10" s="250" t="s">
        <v>327</v>
      </c>
      <c r="B10" s="250" t="s">
        <v>328</v>
      </c>
      <c r="C10" s="250" t="s">
        <v>329</v>
      </c>
      <c r="D10" s="250" t="s">
        <v>339</v>
      </c>
      <c r="E10" s="250" t="s">
        <v>331</v>
      </c>
      <c r="F10" s="252">
        <v>2020</v>
      </c>
      <c r="G10" s="251">
        <v>32</v>
      </c>
      <c r="H10" s="250"/>
    </row>
    <row r="11" spans="1:8">
      <c r="A11" s="250" t="s">
        <v>327</v>
      </c>
      <c r="B11" s="250" t="s">
        <v>328</v>
      </c>
      <c r="C11" s="250" t="s">
        <v>329</v>
      </c>
      <c r="D11" s="250" t="s">
        <v>340</v>
      </c>
      <c r="E11" s="250" t="s">
        <v>331</v>
      </c>
      <c r="F11" s="252">
        <v>2020</v>
      </c>
      <c r="G11" s="251"/>
      <c r="H11" s="250" t="s">
        <v>341</v>
      </c>
    </row>
    <row r="12" spans="1:8">
      <c r="A12" s="250" t="s">
        <v>327</v>
      </c>
      <c r="B12" s="250" t="s">
        <v>328</v>
      </c>
      <c r="C12" s="250" t="s">
        <v>342</v>
      </c>
      <c r="D12" s="249" t="s">
        <v>330</v>
      </c>
      <c r="E12" s="250" t="s">
        <v>331</v>
      </c>
      <c r="F12" s="252">
        <v>2020</v>
      </c>
      <c r="G12" s="251">
        <v>7</v>
      </c>
      <c r="H12" s="250"/>
    </row>
    <row r="13" spans="1:8">
      <c r="A13" s="250" t="s">
        <v>327</v>
      </c>
      <c r="B13" s="250" t="s">
        <v>328</v>
      </c>
      <c r="C13" s="250" t="s">
        <v>342</v>
      </c>
      <c r="D13" s="249" t="s">
        <v>332</v>
      </c>
      <c r="E13" s="250" t="s">
        <v>331</v>
      </c>
      <c r="F13" s="252">
        <v>2020</v>
      </c>
      <c r="G13" s="251">
        <v>0</v>
      </c>
      <c r="H13" s="250"/>
    </row>
    <row r="14" spans="1:8">
      <c r="A14" s="250" t="s">
        <v>327</v>
      </c>
      <c r="B14" s="250" t="s">
        <v>328</v>
      </c>
      <c r="C14" s="250" t="s">
        <v>342</v>
      </c>
      <c r="D14" s="249" t="s">
        <v>333</v>
      </c>
      <c r="E14" s="250" t="s">
        <v>331</v>
      </c>
      <c r="F14" s="252">
        <v>2020</v>
      </c>
      <c r="G14" s="251">
        <v>0</v>
      </c>
      <c r="H14" s="250"/>
    </row>
    <row r="15" spans="1:8">
      <c r="A15" s="250" t="s">
        <v>327</v>
      </c>
      <c r="B15" s="250" t="s">
        <v>328</v>
      </c>
      <c r="C15" s="250" t="s">
        <v>342</v>
      </c>
      <c r="D15" s="249" t="s">
        <v>334</v>
      </c>
      <c r="E15" s="250" t="s">
        <v>331</v>
      </c>
      <c r="F15" s="252">
        <v>2020</v>
      </c>
      <c r="G15" s="251">
        <v>0</v>
      </c>
      <c r="H15" s="250"/>
    </row>
    <row r="16" spans="1:8">
      <c r="A16" s="250" t="s">
        <v>327</v>
      </c>
      <c r="B16" s="250" t="s">
        <v>328</v>
      </c>
      <c r="C16" s="250" t="s">
        <v>342</v>
      </c>
      <c r="D16" s="249" t="s">
        <v>335</v>
      </c>
      <c r="E16" s="250" t="s">
        <v>331</v>
      </c>
      <c r="F16" s="252">
        <v>2020</v>
      </c>
      <c r="G16" s="251">
        <v>3</v>
      </c>
      <c r="H16" s="250"/>
    </row>
    <row r="17" spans="1:8">
      <c r="A17" s="250" t="s">
        <v>327</v>
      </c>
      <c r="B17" s="250" t="s">
        <v>328</v>
      </c>
      <c r="C17" s="250" t="s">
        <v>342</v>
      </c>
      <c r="D17" s="249" t="s">
        <v>336</v>
      </c>
      <c r="E17" s="250" t="s">
        <v>331</v>
      </c>
      <c r="F17" s="252">
        <v>2020</v>
      </c>
      <c r="G17" s="251">
        <v>6</v>
      </c>
      <c r="H17" s="250"/>
    </row>
    <row r="18" spans="1:8">
      <c r="A18" s="250" t="s">
        <v>327</v>
      </c>
      <c r="B18" s="250" t="s">
        <v>328</v>
      </c>
      <c r="C18" s="250" t="s">
        <v>342</v>
      </c>
      <c r="D18" s="249" t="s">
        <v>337</v>
      </c>
      <c r="E18" s="250" t="s">
        <v>331</v>
      </c>
      <c r="F18" s="252">
        <v>2020</v>
      </c>
      <c r="G18" s="251">
        <v>27</v>
      </c>
      <c r="H18" s="250"/>
    </row>
    <row r="19" spans="1:8">
      <c r="A19" s="250" t="s">
        <v>327</v>
      </c>
      <c r="B19" s="250" t="s">
        <v>328</v>
      </c>
      <c r="C19" s="250" t="s">
        <v>342</v>
      </c>
      <c r="D19" s="249" t="s">
        <v>338</v>
      </c>
      <c r="E19" s="250" t="s">
        <v>331</v>
      </c>
      <c r="F19" s="252">
        <v>2020</v>
      </c>
      <c r="G19" s="251">
        <v>17</v>
      </c>
      <c r="H19" s="250"/>
    </row>
    <row r="20" spans="1:8">
      <c r="A20" s="250" t="s">
        <v>327</v>
      </c>
      <c r="B20" s="250" t="s">
        <v>328</v>
      </c>
      <c r="C20" s="250" t="s">
        <v>342</v>
      </c>
      <c r="D20" s="250" t="s">
        <v>339</v>
      </c>
      <c r="E20" s="250" t="s">
        <v>331</v>
      </c>
      <c r="F20" s="252">
        <v>2020</v>
      </c>
      <c r="G20" s="251">
        <v>29</v>
      </c>
      <c r="H20" s="250"/>
    </row>
    <row r="21" spans="1:8">
      <c r="A21" s="250" t="s">
        <v>327</v>
      </c>
      <c r="B21" s="250" t="s">
        <v>328</v>
      </c>
      <c r="C21" s="250" t="s">
        <v>342</v>
      </c>
      <c r="D21" s="250" t="s">
        <v>340</v>
      </c>
      <c r="E21" s="250" t="s">
        <v>331</v>
      </c>
      <c r="F21" s="252">
        <v>2020</v>
      </c>
      <c r="G21" s="251"/>
      <c r="H21" s="250" t="s">
        <v>341</v>
      </c>
    </row>
    <row r="22" spans="1:8">
      <c r="A22" s="250" t="s">
        <v>327</v>
      </c>
      <c r="B22" s="250" t="s">
        <v>328</v>
      </c>
      <c r="C22" s="250" t="s">
        <v>343</v>
      </c>
      <c r="D22" s="250" t="s">
        <v>340</v>
      </c>
      <c r="E22" s="250" t="s">
        <v>331</v>
      </c>
      <c r="F22" s="252">
        <v>2020</v>
      </c>
      <c r="G22" s="251"/>
      <c r="H22" s="250" t="s">
        <v>341</v>
      </c>
    </row>
    <row r="23" spans="1:8">
      <c r="A23" s="250" t="s">
        <v>327</v>
      </c>
      <c r="B23" s="250" t="s">
        <v>328</v>
      </c>
      <c r="C23" s="250" t="s">
        <v>329</v>
      </c>
      <c r="D23" s="249" t="s">
        <v>330</v>
      </c>
      <c r="E23" s="250" t="s">
        <v>331</v>
      </c>
      <c r="F23" s="252">
        <v>2019</v>
      </c>
      <c r="G23" s="251">
        <v>10</v>
      </c>
      <c r="H23" s="250"/>
    </row>
    <row r="24" spans="1:8">
      <c r="A24" s="250" t="s">
        <v>327</v>
      </c>
      <c r="B24" s="250" t="s">
        <v>328</v>
      </c>
      <c r="C24" s="250" t="s">
        <v>329</v>
      </c>
      <c r="D24" s="249" t="s">
        <v>332</v>
      </c>
      <c r="E24" s="250" t="s">
        <v>331</v>
      </c>
      <c r="F24" s="252">
        <v>2019</v>
      </c>
      <c r="G24" s="251">
        <v>4</v>
      </c>
      <c r="H24" s="250"/>
    </row>
    <row r="25" spans="1:8">
      <c r="A25" s="250" t="s">
        <v>327</v>
      </c>
      <c r="B25" s="250" t="s">
        <v>328</v>
      </c>
      <c r="C25" s="250" t="s">
        <v>329</v>
      </c>
      <c r="D25" s="249" t="s">
        <v>333</v>
      </c>
      <c r="E25" s="250" t="s">
        <v>331</v>
      </c>
      <c r="F25" s="252">
        <v>2019</v>
      </c>
      <c r="G25" s="251"/>
      <c r="H25" s="250" t="s">
        <v>341</v>
      </c>
    </row>
    <row r="26" spans="1:8">
      <c r="A26" s="250" t="s">
        <v>327</v>
      </c>
      <c r="B26" s="250" t="s">
        <v>328</v>
      </c>
      <c r="C26" s="250" t="s">
        <v>329</v>
      </c>
      <c r="D26" s="249" t="s">
        <v>334</v>
      </c>
      <c r="E26" s="250" t="s">
        <v>331</v>
      </c>
      <c r="F26" s="252">
        <v>2019</v>
      </c>
      <c r="G26" s="251">
        <v>4</v>
      </c>
      <c r="H26" s="250"/>
    </row>
    <row r="27" spans="1:8">
      <c r="A27" s="250" t="s">
        <v>327</v>
      </c>
      <c r="B27" s="250" t="s">
        <v>328</v>
      </c>
      <c r="C27" s="250" t="s">
        <v>329</v>
      </c>
      <c r="D27" s="249" t="s">
        <v>335</v>
      </c>
      <c r="E27" s="250" t="s">
        <v>331</v>
      </c>
      <c r="F27" s="252">
        <v>2019</v>
      </c>
      <c r="G27" s="251">
        <v>6</v>
      </c>
      <c r="H27" s="250"/>
    </row>
    <row r="28" spans="1:8">
      <c r="A28" s="250" t="s">
        <v>327</v>
      </c>
      <c r="B28" s="250" t="s">
        <v>328</v>
      </c>
      <c r="C28" s="250" t="s">
        <v>329</v>
      </c>
      <c r="D28" s="249" t="s">
        <v>336</v>
      </c>
      <c r="E28" s="250" t="s">
        <v>331</v>
      </c>
      <c r="F28" s="252">
        <v>2019</v>
      </c>
      <c r="G28" s="251">
        <v>11</v>
      </c>
      <c r="H28" s="250"/>
    </row>
    <row r="29" spans="1:8">
      <c r="A29" s="250" t="s">
        <v>327</v>
      </c>
      <c r="B29" s="250" t="s">
        <v>328</v>
      </c>
      <c r="C29" s="250" t="s">
        <v>329</v>
      </c>
      <c r="D29" s="249" t="s">
        <v>337</v>
      </c>
      <c r="E29" s="250" t="s">
        <v>331</v>
      </c>
      <c r="F29" s="252">
        <v>2019</v>
      </c>
      <c r="G29" s="251">
        <v>53</v>
      </c>
      <c r="H29" s="250"/>
    </row>
    <row r="30" spans="1:8">
      <c r="A30" s="250" t="s">
        <v>327</v>
      </c>
      <c r="B30" s="250" t="s">
        <v>328</v>
      </c>
      <c r="C30" s="250" t="s">
        <v>329</v>
      </c>
      <c r="D30" s="249" t="s">
        <v>338</v>
      </c>
      <c r="E30" s="250" t="s">
        <v>331</v>
      </c>
      <c r="F30" s="252">
        <v>2019</v>
      </c>
      <c r="G30" s="251">
        <v>56</v>
      </c>
      <c r="H30" s="250"/>
    </row>
    <row r="31" spans="1:8">
      <c r="A31" s="250" t="s">
        <v>327</v>
      </c>
      <c r="B31" s="250" t="s">
        <v>328</v>
      </c>
      <c r="C31" s="250" t="s">
        <v>329</v>
      </c>
      <c r="D31" s="250" t="s">
        <v>339</v>
      </c>
      <c r="E31" s="250" t="s">
        <v>331</v>
      </c>
      <c r="F31" s="252">
        <v>2019</v>
      </c>
      <c r="G31" s="251">
        <v>29</v>
      </c>
      <c r="H31" s="250"/>
    </row>
    <row r="32" spans="1:8">
      <c r="A32" s="250" t="s">
        <v>327</v>
      </c>
      <c r="B32" s="250" t="s">
        <v>328</v>
      </c>
      <c r="C32" s="250" t="s">
        <v>329</v>
      </c>
      <c r="D32" s="250" t="s">
        <v>340</v>
      </c>
      <c r="E32" s="250" t="s">
        <v>331</v>
      </c>
      <c r="F32" s="252">
        <v>2019</v>
      </c>
      <c r="G32" s="251"/>
      <c r="H32" s="250" t="s">
        <v>341</v>
      </c>
    </row>
    <row r="33" spans="1:8">
      <c r="A33" s="250" t="s">
        <v>327</v>
      </c>
      <c r="B33" s="250" t="s">
        <v>328</v>
      </c>
      <c r="C33" s="250" t="s">
        <v>342</v>
      </c>
      <c r="D33" s="249" t="s">
        <v>330</v>
      </c>
      <c r="E33" s="250" t="s">
        <v>331</v>
      </c>
      <c r="F33" s="252">
        <v>2019</v>
      </c>
      <c r="G33" s="251">
        <v>14</v>
      </c>
      <c r="H33" s="250"/>
    </row>
    <row r="34" spans="1:8">
      <c r="A34" s="250" t="s">
        <v>327</v>
      </c>
      <c r="B34" s="250" t="s">
        <v>328</v>
      </c>
      <c r="C34" s="250" t="s">
        <v>342</v>
      </c>
      <c r="D34" s="249" t="s">
        <v>332</v>
      </c>
      <c r="E34" s="250" t="s">
        <v>331</v>
      </c>
      <c r="F34" s="252">
        <v>2019</v>
      </c>
      <c r="G34" s="251">
        <v>1</v>
      </c>
      <c r="H34" s="250"/>
    </row>
    <row r="35" spans="1:8">
      <c r="A35" s="250" t="s">
        <v>327</v>
      </c>
      <c r="B35" s="250" t="s">
        <v>328</v>
      </c>
      <c r="C35" s="250" t="s">
        <v>342</v>
      </c>
      <c r="D35" s="249" t="s">
        <v>333</v>
      </c>
      <c r="E35" s="250" t="s">
        <v>331</v>
      </c>
      <c r="F35" s="252">
        <v>2019</v>
      </c>
      <c r="G35" s="251">
        <v>3</v>
      </c>
      <c r="H35" s="250"/>
    </row>
    <row r="36" spans="1:8">
      <c r="A36" s="250" t="s">
        <v>327</v>
      </c>
      <c r="B36" s="250" t="s">
        <v>328</v>
      </c>
      <c r="C36" s="250" t="s">
        <v>342</v>
      </c>
      <c r="D36" s="249" t="s">
        <v>334</v>
      </c>
      <c r="E36" s="250" t="s">
        <v>331</v>
      </c>
      <c r="F36" s="252">
        <v>2019</v>
      </c>
      <c r="G36" s="251">
        <v>1</v>
      </c>
      <c r="H36" s="250"/>
    </row>
    <row r="37" spans="1:8">
      <c r="A37" s="250" t="s">
        <v>327</v>
      </c>
      <c r="B37" s="250" t="s">
        <v>328</v>
      </c>
      <c r="C37" s="250" t="s">
        <v>342</v>
      </c>
      <c r="D37" s="249" t="s">
        <v>335</v>
      </c>
      <c r="E37" s="250" t="s">
        <v>331</v>
      </c>
      <c r="F37" s="252">
        <v>2019</v>
      </c>
      <c r="G37" s="251">
        <v>3</v>
      </c>
      <c r="H37" s="250"/>
    </row>
    <row r="38" spans="1:8">
      <c r="A38" s="250" t="s">
        <v>327</v>
      </c>
      <c r="B38" s="250" t="s">
        <v>328</v>
      </c>
      <c r="C38" s="250" t="s">
        <v>342</v>
      </c>
      <c r="D38" s="249" t="s">
        <v>336</v>
      </c>
      <c r="E38" s="250" t="s">
        <v>331</v>
      </c>
      <c r="F38" s="252">
        <v>2019</v>
      </c>
      <c r="G38" s="251">
        <v>5</v>
      </c>
      <c r="H38" s="250"/>
    </row>
    <row r="39" spans="1:8">
      <c r="A39" s="250" t="s">
        <v>327</v>
      </c>
      <c r="B39" s="250" t="s">
        <v>328</v>
      </c>
      <c r="C39" s="250" t="s">
        <v>342</v>
      </c>
      <c r="D39" s="249" t="s">
        <v>337</v>
      </c>
      <c r="E39" s="250" t="s">
        <v>331</v>
      </c>
      <c r="F39" s="252">
        <v>2019</v>
      </c>
      <c r="G39" s="251">
        <v>21</v>
      </c>
      <c r="H39" s="250"/>
    </row>
    <row r="40" spans="1:8">
      <c r="A40" s="250" t="s">
        <v>327</v>
      </c>
      <c r="B40" s="250" t="s">
        <v>328</v>
      </c>
      <c r="C40" s="250" t="s">
        <v>342</v>
      </c>
      <c r="D40" s="249" t="s">
        <v>338</v>
      </c>
      <c r="E40" s="250" t="s">
        <v>331</v>
      </c>
      <c r="F40" s="252">
        <v>2019</v>
      </c>
      <c r="G40" s="251">
        <v>16</v>
      </c>
      <c r="H40" s="250"/>
    </row>
    <row r="41" spans="1:8">
      <c r="A41" s="250" t="s">
        <v>327</v>
      </c>
      <c r="B41" s="250" t="s">
        <v>328</v>
      </c>
      <c r="C41" s="250" t="s">
        <v>342</v>
      </c>
      <c r="D41" s="250" t="s">
        <v>339</v>
      </c>
      <c r="E41" s="250" t="s">
        <v>331</v>
      </c>
      <c r="F41" s="252">
        <v>2019</v>
      </c>
      <c r="G41" s="251">
        <v>16</v>
      </c>
      <c r="H41" s="250"/>
    </row>
    <row r="42" spans="1:8">
      <c r="A42" s="250" t="s">
        <v>327</v>
      </c>
      <c r="B42" s="250" t="s">
        <v>328</v>
      </c>
      <c r="C42" s="250" t="s">
        <v>342</v>
      </c>
      <c r="D42" s="250" t="s">
        <v>340</v>
      </c>
      <c r="E42" s="250" t="s">
        <v>331</v>
      </c>
      <c r="F42" s="252">
        <v>2019</v>
      </c>
      <c r="G42" s="251"/>
      <c r="H42" s="250" t="s">
        <v>341</v>
      </c>
    </row>
    <row r="43" spans="1:8">
      <c r="A43" s="250" t="s">
        <v>327</v>
      </c>
      <c r="B43" s="250" t="s">
        <v>328</v>
      </c>
      <c r="C43" s="250" t="s">
        <v>343</v>
      </c>
      <c r="D43" s="250" t="s">
        <v>340</v>
      </c>
      <c r="E43" s="250" t="s">
        <v>331</v>
      </c>
      <c r="F43" s="252">
        <v>2019</v>
      </c>
      <c r="G43" s="251"/>
      <c r="H43" s="250" t="s">
        <v>341</v>
      </c>
    </row>
    <row r="44" spans="1:8">
      <c r="A44" s="250" t="s">
        <v>327</v>
      </c>
      <c r="B44" s="250" t="s">
        <v>328</v>
      </c>
      <c r="C44" s="250" t="s">
        <v>329</v>
      </c>
      <c r="D44" s="249" t="s">
        <v>330</v>
      </c>
      <c r="E44" s="250" t="s">
        <v>331</v>
      </c>
      <c r="F44" s="253">
        <v>2018</v>
      </c>
      <c r="G44" s="251">
        <v>12</v>
      </c>
      <c r="H44" s="250"/>
    </row>
    <row r="45" spans="1:8">
      <c r="A45" s="250" t="s">
        <v>327</v>
      </c>
      <c r="B45" s="250" t="s">
        <v>328</v>
      </c>
      <c r="C45" s="250" t="s">
        <v>329</v>
      </c>
      <c r="D45" s="249" t="s">
        <v>332</v>
      </c>
      <c r="E45" s="250" t="s">
        <v>331</v>
      </c>
      <c r="F45" s="253">
        <v>2018</v>
      </c>
      <c r="G45" s="251"/>
      <c r="H45" s="250" t="s">
        <v>341</v>
      </c>
    </row>
    <row r="46" spans="1:8">
      <c r="A46" s="250" t="s">
        <v>327</v>
      </c>
      <c r="B46" s="250" t="s">
        <v>328</v>
      </c>
      <c r="C46" s="250" t="s">
        <v>329</v>
      </c>
      <c r="D46" s="249" t="s">
        <v>333</v>
      </c>
      <c r="E46" s="250" t="s">
        <v>331</v>
      </c>
      <c r="F46" s="253">
        <v>2018</v>
      </c>
      <c r="G46" s="251">
        <v>1</v>
      </c>
      <c r="H46" s="250"/>
    </row>
    <row r="47" spans="1:8">
      <c r="A47" s="250" t="s">
        <v>327</v>
      </c>
      <c r="B47" s="250" t="s">
        <v>328</v>
      </c>
      <c r="C47" s="250" t="s">
        <v>329</v>
      </c>
      <c r="D47" s="249" t="s">
        <v>334</v>
      </c>
      <c r="E47" s="250" t="s">
        <v>331</v>
      </c>
      <c r="F47" s="253">
        <v>2018</v>
      </c>
      <c r="G47" s="251">
        <v>3</v>
      </c>
      <c r="H47" s="250"/>
    </row>
    <row r="48" spans="1:8">
      <c r="A48" s="250" t="s">
        <v>327</v>
      </c>
      <c r="B48" s="250" t="s">
        <v>328</v>
      </c>
      <c r="C48" s="250" t="s">
        <v>329</v>
      </c>
      <c r="D48" s="249" t="s">
        <v>335</v>
      </c>
      <c r="E48" s="250" t="s">
        <v>331</v>
      </c>
      <c r="F48" s="253">
        <v>2018</v>
      </c>
      <c r="G48" s="251">
        <v>12</v>
      </c>
      <c r="H48" s="250"/>
    </row>
    <row r="49" spans="1:8">
      <c r="A49" s="250" t="s">
        <v>327</v>
      </c>
      <c r="B49" s="250" t="s">
        <v>328</v>
      </c>
      <c r="C49" s="250" t="s">
        <v>329</v>
      </c>
      <c r="D49" s="249" t="s">
        <v>336</v>
      </c>
      <c r="E49" s="250" t="s">
        <v>331</v>
      </c>
      <c r="F49" s="253">
        <v>2018</v>
      </c>
      <c r="G49" s="251">
        <v>14</v>
      </c>
      <c r="H49" s="250"/>
    </row>
    <row r="50" spans="1:8">
      <c r="A50" s="250" t="s">
        <v>327</v>
      </c>
      <c r="B50" s="250" t="s">
        <v>328</v>
      </c>
      <c r="C50" s="250" t="s">
        <v>329</v>
      </c>
      <c r="D50" s="249" t="s">
        <v>337</v>
      </c>
      <c r="E50" s="250" t="s">
        <v>331</v>
      </c>
      <c r="F50" s="253">
        <v>2018</v>
      </c>
      <c r="G50" s="251">
        <v>67</v>
      </c>
      <c r="H50" s="250"/>
    </row>
    <row r="51" spans="1:8">
      <c r="A51" s="250" t="s">
        <v>327</v>
      </c>
      <c r="B51" s="250" t="s">
        <v>328</v>
      </c>
      <c r="C51" s="250" t="s">
        <v>329</v>
      </c>
      <c r="D51" s="249" t="s">
        <v>338</v>
      </c>
      <c r="E51" s="250" t="s">
        <v>331</v>
      </c>
      <c r="F51" s="253">
        <v>2018</v>
      </c>
      <c r="G51" s="251">
        <v>57</v>
      </c>
      <c r="H51" s="250"/>
    </row>
    <row r="52" spans="1:8">
      <c r="A52" s="250" t="s">
        <v>327</v>
      </c>
      <c r="B52" s="250" t="s">
        <v>328</v>
      </c>
      <c r="C52" s="250" t="s">
        <v>329</v>
      </c>
      <c r="D52" s="250" t="s">
        <v>339</v>
      </c>
      <c r="E52" s="250" t="s">
        <v>331</v>
      </c>
      <c r="F52" s="253">
        <v>2018</v>
      </c>
      <c r="G52" s="251">
        <v>24</v>
      </c>
      <c r="H52" s="250"/>
    </row>
    <row r="53" spans="1:8">
      <c r="A53" s="250" t="s">
        <v>327</v>
      </c>
      <c r="B53" s="250" t="s">
        <v>328</v>
      </c>
      <c r="C53" s="250" t="s">
        <v>329</v>
      </c>
      <c r="D53" s="250" t="s">
        <v>340</v>
      </c>
      <c r="E53" s="250" t="s">
        <v>331</v>
      </c>
      <c r="F53" s="253">
        <v>2018</v>
      </c>
      <c r="G53" s="251"/>
      <c r="H53" s="250" t="s">
        <v>341</v>
      </c>
    </row>
    <row r="54" spans="1:8">
      <c r="A54" s="250" t="s">
        <v>327</v>
      </c>
      <c r="B54" s="250" t="s">
        <v>328</v>
      </c>
      <c r="C54" s="250" t="s">
        <v>342</v>
      </c>
      <c r="D54" s="249" t="s">
        <v>330</v>
      </c>
      <c r="E54" s="250" t="s">
        <v>331</v>
      </c>
      <c r="F54" s="253">
        <v>2018</v>
      </c>
      <c r="G54" s="251">
        <v>11</v>
      </c>
      <c r="H54" s="250"/>
    </row>
    <row r="55" spans="1:8">
      <c r="A55" s="250" t="s">
        <v>327</v>
      </c>
      <c r="B55" s="250" t="s">
        <v>328</v>
      </c>
      <c r="C55" s="250" t="s">
        <v>342</v>
      </c>
      <c r="D55" s="249" t="s">
        <v>332</v>
      </c>
      <c r="E55" s="250" t="s">
        <v>331</v>
      </c>
      <c r="F55" s="253">
        <v>2018</v>
      </c>
      <c r="G55" s="251"/>
      <c r="H55" s="250" t="s">
        <v>341</v>
      </c>
    </row>
    <row r="56" spans="1:8">
      <c r="A56" s="250" t="s">
        <v>327</v>
      </c>
      <c r="B56" s="250" t="s">
        <v>328</v>
      </c>
      <c r="C56" s="250" t="s">
        <v>342</v>
      </c>
      <c r="D56" s="249" t="s">
        <v>333</v>
      </c>
      <c r="E56" s="250" t="s">
        <v>331</v>
      </c>
      <c r="F56" s="253">
        <v>2018</v>
      </c>
      <c r="G56" s="251">
        <v>1</v>
      </c>
      <c r="H56" s="250"/>
    </row>
    <row r="57" spans="1:8">
      <c r="A57" s="250" t="s">
        <v>327</v>
      </c>
      <c r="B57" s="250" t="s">
        <v>328</v>
      </c>
      <c r="C57" s="250" t="s">
        <v>342</v>
      </c>
      <c r="D57" s="249" t="s">
        <v>334</v>
      </c>
      <c r="E57" s="250" t="s">
        <v>331</v>
      </c>
      <c r="F57" s="253">
        <v>2018</v>
      </c>
      <c r="G57" s="251">
        <v>2</v>
      </c>
      <c r="H57" s="250"/>
    </row>
    <row r="58" spans="1:8">
      <c r="A58" s="250" t="s">
        <v>327</v>
      </c>
      <c r="B58" s="250" t="s">
        <v>328</v>
      </c>
      <c r="C58" s="250" t="s">
        <v>342</v>
      </c>
      <c r="D58" s="249" t="s">
        <v>335</v>
      </c>
      <c r="E58" s="250" t="s">
        <v>331</v>
      </c>
      <c r="F58" s="253">
        <v>2018</v>
      </c>
      <c r="G58" s="251">
        <v>3</v>
      </c>
      <c r="H58" s="250"/>
    </row>
    <row r="59" spans="1:8">
      <c r="A59" s="250" t="s">
        <v>327</v>
      </c>
      <c r="B59" s="250" t="s">
        <v>328</v>
      </c>
      <c r="C59" s="250" t="s">
        <v>342</v>
      </c>
      <c r="D59" s="249" t="s">
        <v>336</v>
      </c>
      <c r="E59" s="250" t="s">
        <v>331</v>
      </c>
      <c r="F59" s="253">
        <v>2018</v>
      </c>
      <c r="G59" s="251">
        <v>3</v>
      </c>
      <c r="H59" s="250"/>
    </row>
    <row r="60" spans="1:8">
      <c r="A60" s="250" t="s">
        <v>327</v>
      </c>
      <c r="B60" s="250" t="s">
        <v>328</v>
      </c>
      <c r="C60" s="250" t="s">
        <v>342</v>
      </c>
      <c r="D60" s="249" t="s">
        <v>337</v>
      </c>
      <c r="E60" s="250" t="s">
        <v>331</v>
      </c>
      <c r="F60" s="253">
        <v>2018</v>
      </c>
      <c r="G60" s="251">
        <v>29</v>
      </c>
      <c r="H60" s="250"/>
    </row>
    <row r="61" spans="1:8">
      <c r="A61" s="250" t="s">
        <v>327</v>
      </c>
      <c r="B61" s="250" t="s">
        <v>328</v>
      </c>
      <c r="C61" s="250" t="s">
        <v>342</v>
      </c>
      <c r="D61" s="249" t="s">
        <v>338</v>
      </c>
      <c r="E61" s="250" t="s">
        <v>331</v>
      </c>
      <c r="F61" s="253">
        <v>2018</v>
      </c>
      <c r="G61" s="251">
        <v>17</v>
      </c>
      <c r="H61" s="250"/>
    </row>
    <row r="62" spans="1:8">
      <c r="A62" s="250" t="s">
        <v>327</v>
      </c>
      <c r="B62" s="250" t="s">
        <v>328</v>
      </c>
      <c r="C62" s="250" t="s">
        <v>342</v>
      </c>
      <c r="D62" s="250" t="s">
        <v>339</v>
      </c>
      <c r="E62" s="250" t="s">
        <v>331</v>
      </c>
      <c r="F62" s="253">
        <v>2018</v>
      </c>
      <c r="G62" s="251">
        <v>17</v>
      </c>
      <c r="H62" s="250"/>
    </row>
    <row r="63" spans="1:8">
      <c r="A63" s="250" t="s">
        <v>327</v>
      </c>
      <c r="B63" s="250" t="s">
        <v>328</v>
      </c>
      <c r="C63" s="250" t="s">
        <v>342</v>
      </c>
      <c r="D63" s="250" t="s">
        <v>340</v>
      </c>
      <c r="E63" s="250" t="s">
        <v>331</v>
      </c>
      <c r="F63" s="253">
        <v>2018</v>
      </c>
      <c r="G63" s="251"/>
      <c r="H63" s="250" t="s">
        <v>341</v>
      </c>
    </row>
    <row r="64" spans="1:8">
      <c r="A64" s="250" t="s">
        <v>327</v>
      </c>
      <c r="B64" s="250" t="s">
        <v>328</v>
      </c>
      <c r="C64" s="250" t="s">
        <v>343</v>
      </c>
      <c r="D64" s="250" t="s">
        <v>340</v>
      </c>
      <c r="E64" s="250" t="s">
        <v>331</v>
      </c>
      <c r="F64" s="253">
        <v>2018</v>
      </c>
      <c r="G64" s="251">
        <v>4</v>
      </c>
      <c r="H64" s="250"/>
    </row>
    <row r="65" spans="1:8">
      <c r="A65" s="250" t="s">
        <v>327</v>
      </c>
      <c r="B65" s="250" t="s">
        <v>328</v>
      </c>
      <c r="C65" s="250" t="s">
        <v>329</v>
      </c>
      <c r="D65" s="249" t="s">
        <v>330</v>
      </c>
      <c r="E65" s="250" t="s">
        <v>331</v>
      </c>
      <c r="F65" s="253">
        <v>2017</v>
      </c>
      <c r="G65" s="251">
        <v>7</v>
      </c>
      <c r="H65" s="250"/>
    </row>
    <row r="66" spans="1:8">
      <c r="A66" s="250" t="s">
        <v>327</v>
      </c>
      <c r="B66" s="250" t="s">
        <v>328</v>
      </c>
      <c r="C66" s="250" t="s">
        <v>329</v>
      </c>
      <c r="D66" s="249" t="s">
        <v>332</v>
      </c>
      <c r="E66" s="250" t="s">
        <v>331</v>
      </c>
      <c r="F66" s="253">
        <v>2017</v>
      </c>
      <c r="G66" s="251">
        <v>0</v>
      </c>
      <c r="H66" s="250"/>
    </row>
    <row r="67" spans="1:8">
      <c r="A67" s="250" t="s">
        <v>327</v>
      </c>
      <c r="B67" s="250" t="s">
        <v>328</v>
      </c>
      <c r="C67" s="250" t="s">
        <v>329</v>
      </c>
      <c r="D67" s="249" t="s">
        <v>333</v>
      </c>
      <c r="E67" s="250" t="s">
        <v>331</v>
      </c>
      <c r="F67" s="253">
        <v>2017</v>
      </c>
      <c r="G67" s="251">
        <v>0</v>
      </c>
      <c r="H67" s="250"/>
    </row>
    <row r="68" spans="1:8">
      <c r="A68" s="250" t="s">
        <v>327</v>
      </c>
      <c r="B68" s="250" t="s">
        <v>328</v>
      </c>
      <c r="C68" s="250" t="s">
        <v>329</v>
      </c>
      <c r="D68" s="249" t="s">
        <v>334</v>
      </c>
      <c r="E68" s="250" t="s">
        <v>331</v>
      </c>
      <c r="F68" s="253">
        <v>2017</v>
      </c>
      <c r="G68" s="251">
        <v>3</v>
      </c>
      <c r="H68" s="250"/>
    </row>
    <row r="69" spans="1:8">
      <c r="A69" s="250" t="s">
        <v>327</v>
      </c>
      <c r="B69" s="250" t="s">
        <v>328</v>
      </c>
      <c r="C69" s="250" t="s">
        <v>329</v>
      </c>
      <c r="D69" s="249" t="s">
        <v>335</v>
      </c>
      <c r="E69" s="250" t="s">
        <v>331</v>
      </c>
      <c r="F69" s="253">
        <v>2017</v>
      </c>
      <c r="G69" s="251">
        <v>10</v>
      </c>
      <c r="H69" s="250"/>
    </row>
    <row r="70" spans="1:8">
      <c r="A70" s="250" t="s">
        <v>327</v>
      </c>
      <c r="B70" s="250" t="s">
        <v>328</v>
      </c>
      <c r="C70" s="250" t="s">
        <v>329</v>
      </c>
      <c r="D70" s="249" t="s">
        <v>336</v>
      </c>
      <c r="E70" s="250" t="s">
        <v>331</v>
      </c>
      <c r="F70" s="253">
        <v>2017</v>
      </c>
      <c r="G70" s="251">
        <v>16</v>
      </c>
      <c r="H70" s="250"/>
    </row>
    <row r="71" spans="1:8">
      <c r="A71" s="250" t="s">
        <v>327</v>
      </c>
      <c r="B71" s="250" t="s">
        <v>328</v>
      </c>
      <c r="C71" s="250" t="s">
        <v>329</v>
      </c>
      <c r="D71" s="249" t="s">
        <v>337</v>
      </c>
      <c r="E71" s="250" t="s">
        <v>331</v>
      </c>
      <c r="F71" s="253">
        <v>2017</v>
      </c>
      <c r="G71" s="251">
        <v>65</v>
      </c>
      <c r="H71" s="250"/>
    </row>
    <row r="72" spans="1:8">
      <c r="A72" s="250" t="s">
        <v>327</v>
      </c>
      <c r="B72" s="250" t="s">
        <v>328</v>
      </c>
      <c r="C72" s="250" t="s">
        <v>329</v>
      </c>
      <c r="D72" s="249" t="s">
        <v>338</v>
      </c>
      <c r="E72" s="250" t="s">
        <v>331</v>
      </c>
      <c r="F72" s="253">
        <v>2017</v>
      </c>
      <c r="G72" s="251">
        <v>58</v>
      </c>
      <c r="H72" s="250"/>
    </row>
    <row r="73" spans="1:8">
      <c r="A73" s="250" t="s">
        <v>327</v>
      </c>
      <c r="B73" s="250" t="s">
        <v>328</v>
      </c>
      <c r="C73" s="250" t="s">
        <v>329</v>
      </c>
      <c r="D73" s="250" t="s">
        <v>339</v>
      </c>
      <c r="E73" s="250" t="s">
        <v>331</v>
      </c>
      <c r="F73" s="253">
        <v>2017</v>
      </c>
      <c r="G73" s="251">
        <v>34</v>
      </c>
      <c r="H73" s="250"/>
    </row>
    <row r="74" spans="1:8">
      <c r="A74" s="250" t="s">
        <v>327</v>
      </c>
      <c r="B74" s="250" t="s">
        <v>328</v>
      </c>
      <c r="C74" s="250" t="s">
        <v>329</v>
      </c>
      <c r="D74" s="250" t="s">
        <v>340</v>
      </c>
      <c r="E74" s="250" t="s">
        <v>331</v>
      </c>
      <c r="F74" s="253">
        <v>2017</v>
      </c>
      <c r="G74" s="251"/>
      <c r="H74" s="250" t="s">
        <v>341</v>
      </c>
    </row>
    <row r="75" spans="1:8">
      <c r="A75" s="250" t="s">
        <v>327</v>
      </c>
      <c r="B75" s="250" t="s">
        <v>328</v>
      </c>
      <c r="C75" s="250" t="s">
        <v>342</v>
      </c>
      <c r="D75" s="249" t="s">
        <v>330</v>
      </c>
      <c r="E75" s="250" t="s">
        <v>331</v>
      </c>
      <c r="F75" s="253">
        <v>2017</v>
      </c>
      <c r="G75" s="251">
        <v>3</v>
      </c>
      <c r="H75" s="250"/>
    </row>
    <row r="76" spans="1:8">
      <c r="A76" s="250" t="s">
        <v>327</v>
      </c>
      <c r="B76" s="250" t="s">
        <v>328</v>
      </c>
      <c r="C76" s="250" t="s">
        <v>342</v>
      </c>
      <c r="D76" s="249" t="s">
        <v>332</v>
      </c>
      <c r="E76" s="250" t="s">
        <v>331</v>
      </c>
      <c r="F76" s="253">
        <v>2017</v>
      </c>
      <c r="G76" s="251">
        <v>1</v>
      </c>
      <c r="H76" s="250"/>
    </row>
    <row r="77" spans="1:8">
      <c r="A77" s="250" t="s">
        <v>327</v>
      </c>
      <c r="B77" s="250" t="s">
        <v>328</v>
      </c>
      <c r="C77" s="250" t="s">
        <v>342</v>
      </c>
      <c r="D77" s="249" t="s">
        <v>333</v>
      </c>
      <c r="E77" s="250" t="s">
        <v>331</v>
      </c>
      <c r="F77" s="253">
        <v>2017</v>
      </c>
      <c r="G77" s="251">
        <v>2</v>
      </c>
      <c r="H77" s="250"/>
    </row>
    <row r="78" spans="1:8">
      <c r="A78" s="250" t="s">
        <v>327</v>
      </c>
      <c r="B78" s="250" t="s">
        <v>328</v>
      </c>
      <c r="C78" s="250" t="s">
        <v>342</v>
      </c>
      <c r="D78" s="249" t="s">
        <v>334</v>
      </c>
      <c r="E78" s="250" t="s">
        <v>331</v>
      </c>
      <c r="F78" s="253">
        <v>2017</v>
      </c>
      <c r="G78" s="251">
        <v>3</v>
      </c>
      <c r="H78" s="250"/>
    </row>
    <row r="79" spans="1:8">
      <c r="A79" s="250" t="s">
        <v>327</v>
      </c>
      <c r="B79" s="250" t="s">
        <v>328</v>
      </c>
      <c r="C79" s="250" t="s">
        <v>342</v>
      </c>
      <c r="D79" s="249" t="s">
        <v>335</v>
      </c>
      <c r="E79" s="250" t="s">
        <v>331</v>
      </c>
      <c r="F79" s="253">
        <v>2017</v>
      </c>
      <c r="G79" s="251">
        <v>3</v>
      </c>
      <c r="H79" s="250"/>
    </row>
    <row r="80" spans="1:8">
      <c r="A80" s="250" t="s">
        <v>327</v>
      </c>
      <c r="B80" s="250" t="s">
        <v>328</v>
      </c>
      <c r="C80" s="250" t="s">
        <v>342</v>
      </c>
      <c r="D80" s="249" t="s">
        <v>336</v>
      </c>
      <c r="E80" s="250" t="s">
        <v>331</v>
      </c>
      <c r="F80" s="253">
        <v>2017</v>
      </c>
      <c r="G80" s="251">
        <v>7</v>
      </c>
      <c r="H80" s="250"/>
    </row>
    <row r="81" spans="1:8">
      <c r="A81" s="250" t="s">
        <v>327</v>
      </c>
      <c r="B81" s="250" t="s">
        <v>328</v>
      </c>
      <c r="C81" s="250" t="s">
        <v>342</v>
      </c>
      <c r="D81" s="249" t="s">
        <v>337</v>
      </c>
      <c r="E81" s="250" t="s">
        <v>331</v>
      </c>
      <c r="F81" s="253">
        <v>2017</v>
      </c>
      <c r="G81" s="251">
        <v>29</v>
      </c>
      <c r="H81" s="250"/>
    </row>
    <row r="82" spans="1:8">
      <c r="A82" s="250" t="s">
        <v>327</v>
      </c>
      <c r="B82" s="250" t="s">
        <v>328</v>
      </c>
      <c r="C82" s="250" t="s">
        <v>342</v>
      </c>
      <c r="D82" s="249" t="s">
        <v>338</v>
      </c>
      <c r="E82" s="250" t="s">
        <v>331</v>
      </c>
      <c r="F82" s="253">
        <v>2017</v>
      </c>
      <c r="G82" s="251">
        <v>21</v>
      </c>
      <c r="H82" s="250"/>
    </row>
    <row r="83" spans="1:8">
      <c r="A83" s="250" t="s">
        <v>327</v>
      </c>
      <c r="B83" s="250" t="s">
        <v>328</v>
      </c>
      <c r="C83" s="250" t="s">
        <v>342</v>
      </c>
      <c r="D83" s="250" t="s">
        <v>339</v>
      </c>
      <c r="E83" s="250" t="s">
        <v>331</v>
      </c>
      <c r="F83" s="253">
        <v>2017</v>
      </c>
      <c r="G83" s="251">
        <v>25</v>
      </c>
      <c r="H83" s="250"/>
    </row>
    <row r="84" spans="1:8">
      <c r="A84" s="249" t="s">
        <v>327</v>
      </c>
      <c r="B84" s="250" t="s">
        <v>328</v>
      </c>
      <c r="C84" s="250" t="s">
        <v>342</v>
      </c>
      <c r="D84" s="250" t="s">
        <v>340</v>
      </c>
      <c r="E84" s="250" t="s">
        <v>331</v>
      </c>
      <c r="F84" s="253">
        <v>2017</v>
      </c>
      <c r="G84" s="251"/>
      <c r="H84" s="250" t="s">
        <v>341</v>
      </c>
    </row>
    <row r="85" spans="1:8">
      <c r="A85" s="254" t="s">
        <v>327</v>
      </c>
      <c r="B85" s="254" t="s">
        <v>328</v>
      </c>
      <c r="C85" s="254" t="s">
        <v>343</v>
      </c>
      <c r="D85" s="250" t="s">
        <v>340</v>
      </c>
      <c r="E85" s="254" t="s">
        <v>331</v>
      </c>
      <c r="F85" s="255">
        <v>2017</v>
      </c>
      <c r="G85" s="256"/>
      <c r="H85" s="254" t="s">
        <v>341</v>
      </c>
    </row>
    <row r="86" spans="1:8">
      <c r="A86" s="250" t="s">
        <v>327</v>
      </c>
      <c r="B86" s="250" t="s">
        <v>328</v>
      </c>
      <c r="C86" s="250" t="s">
        <v>329</v>
      </c>
      <c r="D86" s="249" t="s">
        <v>330</v>
      </c>
      <c r="E86" s="250" t="s">
        <v>331</v>
      </c>
      <c r="F86" s="253">
        <v>2016</v>
      </c>
      <c r="G86" s="251">
        <v>7</v>
      </c>
      <c r="H86" s="250"/>
    </row>
    <row r="87" spans="1:8">
      <c r="A87" s="250" t="s">
        <v>327</v>
      </c>
      <c r="B87" s="250" t="s">
        <v>328</v>
      </c>
      <c r="C87" s="250" t="s">
        <v>329</v>
      </c>
      <c r="D87" s="249" t="s">
        <v>332</v>
      </c>
      <c r="E87" s="250" t="s">
        <v>331</v>
      </c>
      <c r="F87" s="253">
        <v>2016</v>
      </c>
      <c r="G87" s="251">
        <v>1</v>
      </c>
      <c r="H87" s="250"/>
    </row>
    <row r="88" spans="1:8">
      <c r="A88" s="250" t="s">
        <v>327</v>
      </c>
      <c r="B88" s="250" t="s">
        <v>328</v>
      </c>
      <c r="C88" s="250" t="s">
        <v>329</v>
      </c>
      <c r="D88" s="249" t="s">
        <v>333</v>
      </c>
      <c r="E88" s="250" t="s">
        <v>331</v>
      </c>
      <c r="F88" s="253">
        <v>2016</v>
      </c>
      <c r="G88" s="251">
        <v>1</v>
      </c>
      <c r="H88" s="250"/>
    </row>
    <row r="89" spans="1:8">
      <c r="A89" s="250" t="s">
        <v>327</v>
      </c>
      <c r="B89" s="250" t="s">
        <v>328</v>
      </c>
      <c r="C89" s="250" t="s">
        <v>329</v>
      </c>
      <c r="D89" s="249" t="s">
        <v>334</v>
      </c>
      <c r="E89" s="250" t="s">
        <v>331</v>
      </c>
      <c r="F89" s="253">
        <v>2016</v>
      </c>
      <c r="G89" s="251">
        <v>1</v>
      </c>
      <c r="H89" s="250"/>
    </row>
    <row r="90" spans="1:8">
      <c r="A90" s="250" t="s">
        <v>327</v>
      </c>
      <c r="B90" s="250" t="s">
        <v>328</v>
      </c>
      <c r="C90" s="250" t="s">
        <v>329</v>
      </c>
      <c r="D90" s="249" t="s">
        <v>335</v>
      </c>
      <c r="E90" s="250" t="s">
        <v>331</v>
      </c>
      <c r="F90" s="253">
        <v>2016</v>
      </c>
      <c r="G90" s="251">
        <v>8</v>
      </c>
      <c r="H90" s="250"/>
    </row>
    <row r="91" spans="1:8">
      <c r="A91" s="250" t="s">
        <v>327</v>
      </c>
      <c r="B91" s="250" t="s">
        <v>328</v>
      </c>
      <c r="C91" s="250" t="s">
        <v>329</v>
      </c>
      <c r="D91" s="249" t="s">
        <v>336</v>
      </c>
      <c r="E91" s="250" t="s">
        <v>331</v>
      </c>
      <c r="F91" s="253">
        <v>2016</v>
      </c>
      <c r="G91" s="251">
        <v>10</v>
      </c>
      <c r="H91" s="250"/>
    </row>
    <row r="92" spans="1:8">
      <c r="A92" s="250" t="s">
        <v>327</v>
      </c>
      <c r="B92" s="250" t="s">
        <v>328</v>
      </c>
      <c r="C92" s="250" t="s">
        <v>329</v>
      </c>
      <c r="D92" s="249" t="s">
        <v>337</v>
      </c>
      <c r="E92" s="250" t="s">
        <v>331</v>
      </c>
      <c r="F92" s="253">
        <v>2016</v>
      </c>
      <c r="G92" s="251">
        <v>49</v>
      </c>
      <c r="H92" s="250"/>
    </row>
    <row r="93" spans="1:8">
      <c r="A93" s="250" t="s">
        <v>327</v>
      </c>
      <c r="B93" s="250" t="s">
        <v>328</v>
      </c>
      <c r="C93" s="250" t="s">
        <v>329</v>
      </c>
      <c r="D93" s="249" t="s">
        <v>338</v>
      </c>
      <c r="E93" s="250" t="s">
        <v>331</v>
      </c>
      <c r="F93" s="253">
        <v>2016</v>
      </c>
      <c r="G93" s="251">
        <v>52</v>
      </c>
      <c r="H93" s="250"/>
    </row>
    <row r="94" spans="1:8">
      <c r="A94" s="250" t="s">
        <v>327</v>
      </c>
      <c r="B94" s="250" t="s">
        <v>328</v>
      </c>
      <c r="C94" s="250" t="s">
        <v>329</v>
      </c>
      <c r="D94" s="250" t="s">
        <v>339</v>
      </c>
      <c r="E94" s="250" t="s">
        <v>331</v>
      </c>
      <c r="F94" s="253">
        <v>2016</v>
      </c>
      <c r="G94" s="251">
        <v>35</v>
      </c>
      <c r="H94" s="250"/>
    </row>
    <row r="95" spans="1:8">
      <c r="A95" s="250" t="s">
        <v>327</v>
      </c>
      <c r="B95" s="250" t="s">
        <v>328</v>
      </c>
      <c r="C95" s="250" t="s">
        <v>329</v>
      </c>
      <c r="D95" s="250" t="s">
        <v>340</v>
      </c>
      <c r="E95" s="250" t="s">
        <v>331</v>
      </c>
      <c r="F95" s="253">
        <v>2016</v>
      </c>
      <c r="G95" s="251">
        <v>25</v>
      </c>
      <c r="H95" s="250"/>
    </row>
    <row r="96" spans="1:8">
      <c r="A96" s="250" t="s">
        <v>327</v>
      </c>
      <c r="B96" s="250" t="s">
        <v>328</v>
      </c>
      <c r="C96" s="250" t="s">
        <v>342</v>
      </c>
      <c r="D96" s="249" t="s">
        <v>330</v>
      </c>
      <c r="E96" s="250" t="s">
        <v>331</v>
      </c>
      <c r="F96" s="253">
        <v>2016</v>
      </c>
      <c r="G96" s="251">
        <v>0</v>
      </c>
      <c r="H96" s="250"/>
    </row>
    <row r="97" spans="1:8">
      <c r="A97" s="250" t="s">
        <v>327</v>
      </c>
      <c r="B97" s="250" t="s">
        <v>328</v>
      </c>
      <c r="C97" s="250" t="s">
        <v>342</v>
      </c>
      <c r="D97" s="249" t="s">
        <v>332</v>
      </c>
      <c r="E97" s="250" t="s">
        <v>331</v>
      </c>
      <c r="F97" s="253">
        <v>2016</v>
      </c>
      <c r="G97" s="251">
        <v>0</v>
      </c>
      <c r="H97" s="250"/>
    </row>
    <row r="98" spans="1:8">
      <c r="A98" s="250" t="s">
        <v>327</v>
      </c>
      <c r="B98" s="250" t="s">
        <v>328</v>
      </c>
      <c r="C98" s="250" t="s">
        <v>342</v>
      </c>
      <c r="D98" s="249" t="s">
        <v>333</v>
      </c>
      <c r="E98" s="250" t="s">
        <v>331</v>
      </c>
      <c r="F98" s="253">
        <v>2016</v>
      </c>
      <c r="G98" s="251">
        <v>1</v>
      </c>
      <c r="H98" s="250"/>
    </row>
    <row r="99" spans="1:8">
      <c r="A99" s="250" t="s">
        <v>327</v>
      </c>
      <c r="B99" s="250" t="s">
        <v>328</v>
      </c>
      <c r="C99" s="250" t="s">
        <v>342</v>
      </c>
      <c r="D99" s="249" t="s">
        <v>334</v>
      </c>
      <c r="E99" s="250" t="s">
        <v>331</v>
      </c>
      <c r="F99" s="253">
        <v>2016</v>
      </c>
      <c r="G99" s="251">
        <v>0</v>
      </c>
      <c r="H99" s="250"/>
    </row>
    <row r="100" spans="1:8">
      <c r="A100" s="250" t="s">
        <v>327</v>
      </c>
      <c r="B100" s="250" t="s">
        <v>328</v>
      </c>
      <c r="C100" s="250" t="s">
        <v>342</v>
      </c>
      <c r="D100" s="249" t="s">
        <v>335</v>
      </c>
      <c r="E100" s="250" t="s">
        <v>331</v>
      </c>
      <c r="F100" s="253">
        <v>2016</v>
      </c>
      <c r="G100" s="251">
        <v>3</v>
      </c>
      <c r="H100" s="250"/>
    </row>
    <row r="101" spans="1:8">
      <c r="A101" s="250" t="s">
        <v>327</v>
      </c>
      <c r="B101" s="250" t="s">
        <v>328</v>
      </c>
      <c r="C101" s="250" t="s">
        <v>342</v>
      </c>
      <c r="D101" s="249" t="s">
        <v>336</v>
      </c>
      <c r="E101" s="250" t="s">
        <v>331</v>
      </c>
      <c r="F101" s="253">
        <v>2016</v>
      </c>
      <c r="G101" s="251">
        <v>1</v>
      </c>
      <c r="H101" s="250"/>
    </row>
    <row r="102" spans="1:8">
      <c r="A102" s="250" t="s">
        <v>327</v>
      </c>
      <c r="B102" s="250" t="s">
        <v>328</v>
      </c>
      <c r="C102" s="250" t="s">
        <v>342</v>
      </c>
      <c r="D102" s="249" t="s">
        <v>337</v>
      </c>
      <c r="E102" s="250" t="s">
        <v>331</v>
      </c>
      <c r="F102" s="253">
        <v>2016</v>
      </c>
      <c r="G102" s="251">
        <v>18</v>
      </c>
      <c r="H102" s="250"/>
    </row>
    <row r="103" spans="1:8">
      <c r="A103" s="250" t="s">
        <v>327</v>
      </c>
      <c r="B103" s="250" t="s">
        <v>328</v>
      </c>
      <c r="C103" s="250" t="s">
        <v>342</v>
      </c>
      <c r="D103" s="249" t="s">
        <v>338</v>
      </c>
      <c r="E103" s="250" t="s">
        <v>331</v>
      </c>
      <c r="F103" s="253">
        <v>2016</v>
      </c>
      <c r="G103" s="251">
        <v>17</v>
      </c>
      <c r="H103" s="250"/>
    </row>
    <row r="104" spans="1:8">
      <c r="A104" s="250" t="s">
        <v>327</v>
      </c>
      <c r="B104" s="250" t="s">
        <v>328</v>
      </c>
      <c r="C104" s="250" t="s">
        <v>342</v>
      </c>
      <c r="D104" s="250" t="s">
        <v>339</v>
      </c>
      <c r="E104" s="250" t="s">
        <v>331</v>
      </c>
      <c r="F104" s="253">
        <v>2016</v>
      </c>
      <c r="G104" s="251">
        <v>16</v>
      </c>
      <c r="H104" s="250"/>
    </row>
    <row r="105" spans="1:8">
      <c r="A105" s="250" t="s">
        <v>327</v>
      </c>
      <c r="B105" s="250" t="s">
        <v>328</v>
      </c>
      <c r="C105" s="250" t="s">
        <v>342</v>
      </c>
      <c r="D105" s="250" t="s">
        <v>340</v>
      </c>
      <c r="E105" s="250" t="s">
        <v>331</v>
      </c>
      <c r="F105" s="253">
        <v>2016</v>
      </c>
      <c r="G105" s="251">
        <v>15</v>
      </c>
      <c r="H105" s="250"/>
    </row>
    <row r="106" spans="1:8">
      <c r="A106" s="254" t="s">
        <v>327</v>
      </c>
      <c r="B106" s="254" t="s">
        <v>328</v>
      </c>
      <c r="C106" s="254" t="s">
        <v>343</v>
      </c>
      <c r="D106" s="250" t="s">
        <v>340</v>
      </c>
      <c r="E106" s="254" t="s">
        <v>331</v>
      </c>
      <c r="F106" s="255">
        <v>2016</v>
      </c>
      <c r="G106" s="256"/>
      <c r="H106" s="254" t="s">
        <v>341</v>
      </c>
    </row>
    <row r="107" spans="1:8">
      <c r="A107" s="250" t="s">
        <v>327</v>
      </c>
      <c r="B107" s="250" t="s">
        <v>328</v>
      </c>
      <c r="C107" s="250" t="s">
        <v>329</v>
      </c>
      <c r="D107" s="249" t="s">
        <v>330</v>
      </c>
      <c r="E107" s="250" t="s">
        <v>331</v>
      </c>
      <c r="F107" s="252">
        <v>2015</v>
      </c>
      <c r="G107" s="251"/>
      <c r="H107" s="250" t="s">
        <v>341</v>
      </c>
    </row>
    <row r="108" spans="1:8">
      <c r="A108" s="250" t="s">
        <v>327</v>
      </c>
      <c r="B108" s="250" t="s">
        <v>328</v>
      </c>
      <c r="C108" s="250" t="s">
        <v>329</v>
      </c>
      <c r="D108" s="249" t="s">
        <v>332</v>
      </c>
      <c r="E108" s="250" t="s">
        <v>331</v>
      </c>
      <c r="F108" s="252">
        <v>2015</v>
      </c>
      <c r="G108" s="251"/>
      <c r="H108" s="250" t="s">
        <v>341</v>
      </c>
    </row>
    <row r="109" spans="1:8">
      <c r="A109" s="250" t="s">
        <v>327</v>
      </c>
      <c r="B109" s="250" t="s">
        <v>328</v>
      </c>
      <c r="C109" s="250" t="s">
        <v>329</v>
      </c>
      <c r="D109" s="249" t="s">
        <v>333</v>
      </c>
      <c r="E109" s="250" t="s">
        <v>331</v>
      </c>
      <c r="F109" s="252">
        <v>2015</v>
      </c>
      <c r="G109" s="251"/>
      <c r="H109" s="250" t="s">
        <v>341</v>
      </c>
    </row>
    <row r="110" spans="1:8">
      <c r="A110" s="250" t="s">
        <v>327</v>
      </c>
      <c r="B110" s="250" t="s">
        <v>328</v>
      </c>
      <c r="C110" s="250" t="s">
        <v>329</v>
      </c>
      <c r="D110" s="249" t="s">
        <v>334</v>
      </c>
      <c r="E110" s="250" t="s">
        <v>331</v>
      </c>
      <c r="F110" s="252">
        <v>2015</v>
      </c>
      <c r="G110" s="251"/>
      <c r="H110" s="250" t="s">
        <v>341</v>
      </c>
    </row>
    <row r="111" spans="1:8">
      <c r="A111" s="250" t="s">
        <v>327</v>
      </c>
      <c r="B111" s="250" t="s">
        <v>328</v>
      </c>
      <c r="C111" s="250" t="s">
        <v>329</v>
      </c>
      <c r="D111" s="249" t="s">
        <v>335</v>
      </c>
      <c r="E111" s="250" t="s">
        <v>331</v>
      </c>
      <c r="F111" s="252">
        <v>2015</v>
      </c>
      <c r="G111" s="251"/>
      <c r="H111" s="250" t="s">
        <v>341</v>
      </c>
    </row>
    <row r="112" spans="1:8">
      <c r="A112" s="250" t="s">
        <v>327</v>
      </c>
      <c r="B112" s="250" t="s">
        <v>328</v>
      </c>
      <c r="C112" s="250" t="s">
        <v>329</v>
      </c>
      <c r="D112" s="249" t="s">
        <v>336</v>
      </c>
      <c r="E112" s="250" t="s">
        <v>331</v>
      </c>
      <c r="F112" s="252">
        <v>2015</v>
      </c>
      <c r="G112" s="251"/>
      <c r="H112" s="250" t="s">
        <v>341</v>
      </c>
    </row>
    <row r="113" spans="1:8">
      <c r="A113" s="250" t="s">
        <v>327</v>
      </c>
      <c r="B113" s="250" t="s">
        <v>328</v>
      </c>
      <c r="C113" s="250" t="s">
        <v>329</v>
      </c>
      <c r="D113" s="249" t="s">
        <v>337</v>
      </c>
      <c r="E113" s="250" t="s">
        <v>331</v>
      </c>
      <c r="F113" s="252">
        <v>2015</v>
      </c>
      <c r="G113" s="251"/>
      <c r="H113" s="250" t="s">
        <v>341</v>
      </c>
    </row>
    <row r="114" spans="1:8">
      <c r="A114" s="250" t="s">
        <v>327</v>
      </c>
      <c r="B114" s="250" t="s">
        <v>328</v>
      </c>
      <c r="C114" s="250" t="s">
        <v>329</v>
      </c>
      <c r="D114" s="249" t="s">
        <v>338</v>
      </c>
      <c r="E114" s="250" t="s">
        <v>331</v>
      </c>
      <c r="F114" s="252">
        <v>2015</v>
      </c>
      <c r="G114" s="251"/>
      <c r="H114" s="250" t="s">
        <v>341</v>
      </c>
    </row>
    <row r="115" spans="1:8">
      <c r="A115" s="250" t="s">
        <v>327</v>
      </c>
      <c r="B115" s="250" t="s">
        <v>328</v>
      </c>
      <c r="C115" s="250" t="s">
        <v>329</v>
      </c>
      <c r="D115" s="250" t="s">
        <v>339</v>
      </c>
      <c r="E115" s="250" t="s">
        <v>331</v>
      </c>
      <c r="F115" s="252">
        <v>2015</v>
      </c>
      <c r="G115" s="251"/>
      <c r="H115" s="250" t="s">
        <v>341</v>
      </c>
    </row>
    <row r="116" spans="1:8">
      <c r="A116" s="250" t="s">
        <v>327</v>
      </c>
      <c r="B116" s="250" t="s">
        <v>328</v>
      </c>
      <c r="C116" s="250" t="s">
        <v>329</v>
      </c>
      <c r="D116" s="250" t="s">
        <v>340</v>
      </c>
      <c r="E116" s="250" t="s">
        <v>331</v>
      </c>
      <c r="F116" s="252">
        <v>2015</v>
      </c>
      <c r="G116" s="251">
        <v>186</v>
      </c>
      <c r="H116" s="250"/>
    </row>
    <row r="117" spans="1:8">
      <c r="A117" s="250" t="s">
        <v>327</v>
      </c>
      <c r="B117" s="250" t="s">
        <v>328</v>
      </c>
      <c r="C117" s="250" t="s">
        <v>342</v>
      </c>
      <c r="D117" s="249" t="s">
        <v>330</v>
      </c>
      <c r="E117" s="250" t="s">
        <v>331</v>
      </c>
      <c r="F117" s="252">
        <v>2015</v>
      </c>
      <c r="G117" s="251"/>
      <c r="H117" s="250" t="s">
        <v>341</v>
      </c>
    </row>
    <row r="118" spans="1:8">
      <c r="A118" s="250" t="s">
        <v>327</v>
      </c>
      <c r="B118" s="250" t="s">
        <v>328</v>
      </c>
      <c r="C118" s="250" t="s">
        <v>342</v>
      </c>
      <c r="D118" s="249" t="s">
        <v>332</v>
      </c>
      <c r="E118" s="250" t="s">
        <v>331</v>
      </c>
      <c r="F118" s="252">
        <v>2015</v>
      </c>
      <c r="G118" s="251"/>
      <c r="H118" s="250" t="s">
        <v>341</v>
      </c>
    </row>
    <row r="119" spans="1:8">
      <c r="A119" s="250" t="s">
        <v>327</v>
      </c>
      <c r="B119" s="250" t="s">
        <v>328</v>
      </c>
      <c r="C119" s="250" t="s">
        <v>342</v>
      </c>
      <c r="D119" s="249" t="s">
        <v>333</v>
      </c>
      <c r="E119" s="250" t="s">
        <v>331</v>
      </c>
      <c r="F119" s="252">
        <v>2015</v>
      </c>
      <c r="G119" s="251"/>
      <c r="H119" s="250" t="s">
        <v>341</v>
      </c>
    </row>
    <row r="120" spans="1:8">
      <c r="A120" s="250" t="s">
        <v>327</v>
      </c>
      <c r="B120" s="250" t="s">
        <v>328</v>
      </c>
      <c r="C120" s="250" t="s">
        <v>342</v>
      </c>
      <c r="D120" s="249" t="s">
        <v>334</v>
      </c>
      <c r="E120" s="250" t="s">
        <v>331</v>
      </c>
      <c r="F120" s="252">
        <v>2015</v>
      </c>
      <c r="G120" s="251"/>
      <c r="H120" s="250" t="s">
        <v>341</v>
      </c>
    </row>
    <row r="121" spans="1:8">
      <c r="A121" s="250" t="s">
        <v>327</v>
      </c>
      <c r="B121" s="250" t="s">
        <v>328</v>
      </c>
      <c r="C121" s="250" t="s">
        <v>342</v>
      </c>
      <c r="D121" s="249" t="s">
        <v>335</v>
      </c>
      <c r="E121" s="250" t="s">
        <v>331</v>
      </c>
      <c r="F121" s="252">
        <v>2015</v>
      </c>
      <c r="G121" s="251"/>
      <c r="H121" s="250" t="s">
        <v>341</v>
      </c>
    </row>
    <row r="122" spans="1:8">
      <c r="A122" s="250" t="s">
        <v>327</v>
      </c>
      <c r="B122" s="250" t="s">
        <v>328</v>
      </c>
      <c r="C122" s="250" t="s">
        <v>342</v>
      </c>
      <c r="D122" s="249" t="s">
        <v>336</v>
      </c>
      <c r="E122" s="250" t="s">
        <v>331</v>
      </c>
      <c r="F122" s="252">
        <v>2015</v>
      </c>
      <c r="G122" s="251"/>
      <c r="H122" s="250" t="s">
        <v>341</v>
      </c>
    </row>
    <row r="123" spans="1:8">
      <c r="A123" s="250" t="s">
        <v>327</v>
      </c>
      <c r="B123" s="250" t="s">
        <v>328</v>
      </c>
      <c r="C123" s="250" t="s">
        <v>342</v>
      </c>
      <c r="D123" s="249" t="s">
        <v>337</v>
      </c>
      <c r="E123" s="250" t="s">
        <v>331</v>
      </c>
      <c r="F123" s="252">
        <v>2015</v>
      </c>
      <c r="G123" s="251"/>
      <c r="H123" s="250" t="s">
        <v>341</v>
      </c>
    </row>
    <row r="124" spans="1:8">
      <c r="A124" s="250" t="s">
        <v>327</v>
      </c>
      <c r="B124" s="250" t="s">
        <v>328</v>
      </c>
      <c r="C124" s="250" t="s">
        <v>342</v>
      </c>
      <c r="D124" s="249" t="s">
        <v>338</v>
      </c>
      <c r="E124" s="250" t="s">
        <v>331</v>
      </c>
      <c r="F124" s="252">
        <v>2015</v>
      </c>
      <c r="G124" s="251"/>
      <c r="H124" s="250" t="s">
        <v>341</v>
      </c>
    </row>
    <row r="125" spans="1:8">
      <c r="A125" s="250" t="s">
        <v>327</v>
      </c>
      <c r="B125" s="250" t="s">
        <v>328</v>
      </c>
      <c r="C125" s="250" t="s">
        <v>342</v>
      </c>
      <c r="D125" s="250" t="s">
        <v>339</v>
      </c>
      <c r="E125" s="250" t="s">
        <v>331</v>
      </c>
      <c r="F125" s="252">
        <v>2015</v>
      </c>
      <c r="G125" s="251"/>
      <c r="H125" s="250" t="s">
        <v>341</v>
      </c>
    </row>
    <row r="126" spans="1:8">
      <c r="A126" s="250" t="s">
        <v>327</v>
      </c>
      <c r="B126" s="250" t="s">
        <v>328</v>
      </c>
      <c r="C126" s="250" t="s">
        <v>342</v>
      </c>
      <c r="D126" s="250" t="s">
        <v>340</v>
      </c>
      <c r="E126" s="250" t="s">
        <v>331</v>
      </c>
      <c r="F126" s="252">
        <v>2015</v>
      </c>
      <c r="G126" s="251">
        <v>108</v>
      </c>
      <c r="H126" s="250"/>
    </row>
    <row r="127" spans="1:8">
      <c r="A127" s="250" t="s">
        <v>327</v>
      </c>
      <c r="B127" s="250" t="s">
        <v>328</v>
      </c>
      <c r="C127" s="250" t="s">
        <v>343</v>
      </c>
      <c r="D127" s="250" t="s">
        <v>340</v>
      </c>
      <c r="E127" s="250" t="s">
        <v>331</v>
      </c>
      <c r="F127" s="252">
        <v>2015</v>
      </c>
      <c r="G127" s="251">
        <v>4</v>
      </c>
      <c r="H127" s="250"/>
    </row>
    <row r="128" spans="1:8">
      <c r="A128" s="250" t="s">
        <v>327</v>
      </c>
      <c r="B128" s="250" t="s">
        <v>328</v>
      </c>
      <c r="C128" s="250" t="s">
        <v>329</v>
      </c>
      <c r="D128" s="249" t="s">
        <v>330</v>
      </c>
      <c r="E128" s="250" t="s">
        <v>331</v>
      </c>
      <c r="F128" s="252">
        <v>2014</v>
      </c>
      <c r="G128" s="251"/>
      <c r="H128" s="250" t="s">
        <v>341</v>
      </c>
    </row>
    <row r="129" spans="1:8">
      <c r="A129" s="250" t="s">
        <v>327</v>
      </c>
      <c r="B129" s="250" t="s">
        <v>328</v>
      </c>
      <c r="C129" s="250" t="s">
        <v>329</v>
      </c>
      <c r="D129" s="249" t="s">
        <v>332</v>
      </c>
      <c r="E129" s="250" t="s">
        <v>331</v>
      </c>
      <c r="F129" s="252">
        <v>2014</v>
      </c>
      <c r="G129" s="251"/>
      <c r="H129" s="250" t="s">
        <v>341</v>
      </c>
    </row>
    <row r="130" spans="1:8">
      <c r="A130" s="250" t="s">
        <v>327</v>
      </c>
      <c r="B130" s="250" t="s">
        <v>328</v>
      </c>
      <c r="C130" s="250" t="s">
        <v>329</v>
      </c>
      <c r="D130" s="249" t="s">
        <v>333</v>
      </c>
      <c r="E130" s="250" t="s">
        <v>331</v>
      </c>
      <c r="F130" s="252">
        <v>2014</v>
      </c>
      <c r="G130" s="251"/>
      <c r="H130" s="250" t="s">
        <v>341</v>
      </c>
    </row>
    <row r="131" spans="1:8">
      <c r="A131" s="250" t="s">
        <v>327</v>
      </c>
      <c r="B131" s="250" t="s">
        <v>328</v>
      </c>
      <c r="C131" s="250" t="s">
        <v>329</v>
      </c>
      <c r="D131" s="249" t="s">
        <v>334</v>
      </c>
      <c r="E131" s="250" t="s">
        <v>331</v>
      </c>
      <c r="F131" s="252">
        <v>2014</v>
      </c>
      <c r="G131" s="251"/>
      <c r="H131" s="250" t="s">
        <v>341</v>
      </c>
    </row>
    <row r="132" spans="1:8">
      <c r="A132" s="250" t="s">
        <v>327</v>
      </c>
      <c r="B132" s="250" t="s">
        <v>328</v>
      </c>
      <c r="C132" s="250" t="s">
        <v>329</v>
      </c>
      <c r="D132" s="249" t="s">
        <v>335</v>
      </c>
      <c r="E132" s="250" t="s">
        <v>331</v>
      </c>
      <c r="F132" s="252">
        <v>2014</v>
      </c>
      <c r="G132" s="251"/>
      <c r="H132" s="250" t="s">
        <v>341</v>
      </c>
    </row>
    <row r="133" spans="1:8">
      <c r="A133" s="250" t="s">
        <v>327</v>
      </c>
      <c r="B133" s="250" t="s">
        <v>328</v>
      </c>
      <c r="C133" s="250" t="s">
        <v>329</v>
      </c>
      <c r="D133" s="249" t="s">
        <v>336</v>
      </c>
      <c r="E133" s="250" t="s">
        <v>331</v>
      </c>
      <c r="F133" s="252">
        <v>2014</v>
      </c>
      <c r="G133" s="251"/>
      <c r="H133" s="250" t="s">
        <v>341</v>
      </c>
    </row>
    <row r="134" spans="1:8">
      <c r="A134" s="250" t="s">
        <v>327</v>
      </c>
      <c r="B134" s="250" t="s">
        <v>328</v>
      </c>
      <c r="C134" s="250" t="s">
        <v>329</v>
      </c>
      <c r="D134" s="249" t="s">
        <v>337</v>
      </c>
      <c r="E134" s="250" t="s">
        <v>331</v>
      </c>
      <c r="F134" s="252">
        <v>2014</v>
      </c>
      <c r="G134" s="251"/>
      <c r="H134" s="250" t="s">
        <v>341</v>
      </c>
    </row>
    <row r="135" spans="1:8">
      <c r="A135" s="250" t="s">
        <v>327</v>
      </c>
      <c r="B135" s="250" t="s">
        <v>328</v>
      </c>
      <c r="C135" s="250" t="s">
        <v>329</v>
      </c>
      <c r="D135" s="249" t="s">
        <v>338</v>
      </c>
      <c r="E135" s="250" t="s">
        <v>331</v>
      </c>
      <c r="F135" s="252">
        <v>2014</v>
      </c>
      <c r="G135" s="251"/>
      <c r="H135" s="250" t="s">
        <v>341</v>
      </c>
    </row>
    <row r="136" spans="1:8">
      <c r="A136" s="250" t="s">
        <v>327</v>
      </c>
      <c r="B136" s="250" t="s">
        <v>328</v>
      </c>
      <c r="C136" s="250" t="s">
        <v>329</v>
      </c>
      <c r="D136" s="250" t="s">
        <v>339</v>
      </c>
      <c r="E136" s="250" t="s">
        <v>331</v>
      </c>
      <c r="F136" s="252">
        <v>2014</v>
      </c>
      <c r="G136" s="251"/>
      <c r="H136" s="250" t="s">
        <v>341</v>
      </c>
    </row>
    <row r="137" spans="1:8">
      <c r="A137" s="250" t="s">
        <v>327</v>
      </c>
      <c r="B137" s="250" t="s">
        <v>328</v>
      </c>
      <c r="C137" s="250" t="s">
        <v>329</v>
      </c>
      <c r="D137" s="250" t="s">
        <v>340</v>
      </c>
      <c r="E137" s="250" t="s">
        <v>331</v>
      </c>
      <c r="F137" s="252">
        <v>2014</v>
      </c>
      <c r="G137" s="251">
        <v>188</v>
      </c>
      <c r="H137" s="250"/>
    </row>
    <row r="138" spans="1:8">
      <c r="A138" s="250" t="s">
        <v>327</v>
      </c>
      <c r="B138" s="250" t="s">
        <v>328</v>
      </c>
      <c r="C138" s="250" t="s">
        <v>342</v>
      </c>
      <c r="D138" s="249" t="s">
        <v>330</v>
      </c>
      <c r="E138" s="250" t="s">
        <v>331</v>
      </c>
      <c r="F138" s="252">
        <v>2014</v>
      </c>
      <c r="G138" s="251"/>
      <c r="H138" s="250" t="s">
        <v>341</v>
      </c>
    </row>
    <row r="139" spans="1:8">
      <c r="A139" s="250" t="s">
        <v>327</v>
      </c>
      <c r="B139" s="250" t="s">
        <v>328</v>
      </c>
      <c r="C139" s="250" t="s">
        <v>342</v>
      </c>
      <c r="D139" s="249" t="s">
        <v>332</v>
      </c>
      <c r="E139" s="250" t="s">
        <v>331</v>
      </c>
      <c r="F139" s="252">
        <v>2014</v>
      </c>
      <c r="G139" s="251"/>
      <c r="H139" s="250" t="s">
        <v>341</v>
      </c>
    </row>
    <row r="140" spans="1:8">
      <c r="A140" s="250" t="s">
        <v>327</v>
      </c>
      <c r="B140" s="250" t="s">
        <v>328</v>
      </c>
      <c r="C140" s="250" t="s">
        <v>342</v>
      </c>
      <c r="D140" s="249" t="s">
        <v>333</v>
      </c>
      <c r="E140" s="250" t="s">
        <v>331</v>
      </c>
      <c r="F140" s="252">
        <v>2014</v>
      </c>
      <c r="G140" s="251"/>
      <c r="H140" s="250" t="s">
        <v>341</v>
      </c>
    </row>
    <row r="141" spans="1:8">
      <c r="A141" s="250" t="s">
        <v>327</v>
      </c>
      <c r="B141" s="250" t="s">
        <v>328</v>
      </c>
      <c r="C141" s="250" t="s">
        <v>342</v>
      </c>
      <c r="D141" s="249" t="s">
        <v>334</v>
      </c>
      <c r="E141" s="250" t="s">
        <v>331</v>
      </c>
      <c r="F141" s="252">
        <v>2014</v>
      </c>
      <c r="G141" s="251"/>
      <c r="H141" s="250" t="s">
        <v>341</v>
      </c>
    </row>
    <row r="142" spans="1:8">
      <c r="A142" s="250" t="s">
        <v>327</v>
      </c>
      <c r="B142" s="250" t="s">
        <v>328</v>
      </c>
      <c r="C142" s="250" t="s">
        <v>342</v>
      </c>
      <c r="D142" s="249" t="s">
        <v>335</v>
      </c>
      <c r="E142" s="250" t="s">
        <v>331</v>
      </c>
      <c r="F142" s="252">
        <v>2014</v>
      </c>
      <c r="G142" s="251"/>
      <c r="H142" s="250" t="s">
        <v>341</v>
      </c>
    </row>
    <row r="143" spans="1:8">
      <c r="A143" s="250" t="s">
        <v>327</v>
      </c>
      <c r="B143" s="250" t="s">
        <v>328</v>
      </c>
      <c r="C143" s="250" t="s">
        <v>342</v>
      </c>
      <c r="D143" s="249" t="s">
        <v>336</v>
      </c>
      <c r="E143" s="250" t="s">
        <v>331</v>
      </c>
      <c r="F143" s="252">
        <v>2014</v>
      </c>
      <c r="G143" s="251"/>
      <c r="H143" s="250" t="s">
        <v>341</v>
      </c>
    </row>
    <row r="144" spans="1:8">
      <c r="A144" s="250" t="s">
        <v>327</v>
      </c>
      <c r="B144" s="250" t="s">
        <v>328</v>
      </c>
      <c r="C144" s="250" t="s">
        <v>342</v>
      </c>
      <c r="D144" s="249" t="s">
        <v>337</v>
      </c>
      <c r="E144" s="250" t="s">
        <v>331</v>
      </c>
      <c r="F144" s="252">
        <v>2014</v>
      </c>
      <c r="G144" s="251"/>
      <c r="H144" s="250" t="s">
        <v>341</v>
      </c>
    </row>
    <row r="145" spans="1:8">
      <c r="A145" s="250" t="s">
        <v>327</v>
      </c>
      <c r="B145" s="250" t="s">
        <v>328</v>
      </c>
      <c r="C145" s="250" t="s">
        <v>342</v>
      </c>
      <c r="D145" s="249" t="s">
        <v>338</v>
      </c>
      <c r="E145" s="250" t="s">
        <v>331</v>
      </c>
      <c r="F145" s="252">
        <v>2014</v>
      </c>
      <c r="G145" s="251"/>
      <c r="H145" s="250" t="s">
        <v>341</v>
      </c>
    </row>
    <row r="146" spans="1:8">
      <c r="A146" s="250" t="s">
        <v>327</v>
      </c>
      <c r="B146" s="250" t="s">
        <v>328</v>
      </c>
      <c r="C146" s="250" t="s">
        <v>342</v>
      </c>
      <c r="D146" s="250" t="s">
        <v>339</v>
      </c>
      <c r="E146" s="250" t="s">
        <v>331</v>
      </c>
      <c r="F146" s="252">
        <v>2014</v>
      </c>
      <c r="G146" s="251"/>
      <c r="H146" s="250" t="s">
        <v>341</v>
      </c>
    </row>
    <row r="147" spans="1:8">
      <c r="A147" s="250" t="s">
        <v>327</v>
      </c>
      <c r="B147" s="250" t="s">
        <v>328</v>
      </c>
      <c r="C147" s="250" t="s">
        <v>342</v>
      </c>
      <c r="D147" s="250" t="s">
        <v>340</v>
      </c>
      <c r="E147" s="250" t="s">
        <v>331</v>
      </c>
      <c r="F147" s="252">
        <v>2014</v>
      </c>
      <c r="G147" s="251">
        <v>91</v>
      </c>
      <c r="H147" s="250"/>
    </row>
    <row r="148" spans="1:8">
      <c r="A148" s="250" t="s">
        <v>327</v>
      </c>
      <c r="B148" s="250" t="s">
        <v>328</v>
      </c>
      <c r="C148" s="250" t="s">
        <v>343</v>
      </c>
      <c r="D148" s="250" t="s">
        <v>340</v>
      </c>
      <c r="E148" s="250" t="s">
        <v>331</v>
      </c>
      <c r="F148" s="252">
        <v>2014</v>
      </c>
      <c r="G148" s="251">
        <v>8</v>
      </c>
      <c r="H148" s="250"/>
    </row>
    <row r="149" spans="1:8">
      <c r="A149" s="250" t="s">
        <v>327</v>
      </c>
      <c r="B149" s="250" t="s">
        <v>328</v>
      </c>
      <c r="C149" s="250" t="s">
        <v>329</v>
      </c>
      <c r="D149" s="249" t="s">
        <v>330</v>
      </c>
      <c r="E149" s="250" t="s">
        <v>331</v>
      </c>
      <c r="F149" s="252">
        <v>2013</v>
      </c>
      <c r="G149" s="251"/>
      <c r="H149" s="250" t="s">
        <v>341</v>
      </c>
    </row>
    <row r="150" spans="1:8">
      <c r="A150" s="250" t="s">
        <v>327</v>
      </c>
      <c r="B150" s="250" t="s">
        <v>328</v>
      </c>
      <c r="C150" s="250" t="s">
        <v>329</v>
      </c>
      <c r="D150" s="249" t="s">
        <v>332</v>
      </c>
      <c r="E150" s="250" t="s">
        <v>331</v>
      </c>
      <c r="F150" s="252">
        <v>2013</v>
      </c>
      <c r="G150" s="251"/>
      <c r="H150" s="250" t="s">
        <v>341</v>
      </c>
    </row>
    <row r="151" spans="1:8">
      <c r="A151" s="250" t="s">
        <v>327</v>
      </c>
      <c r="B151" s="250" t="s">
        <v>328</v>
      </c>
      <c r="C151" s="250" t="s">
        <v>329</v>
      </c>
      <c r="D151" s="249" t="s">
        <v>333</v>
      </c>
      <c r="E151" s="250" t="s">
        <v>331</v>
      </c>
      <c r="F151" s="252">
        <v>2013</v>
      </c>
      <c r="G151" s="251"/>
      <c r="H151" s="250" t="s">
        <v>341</v>
      </c>
    </row>
    <row r="152" spans="1:8">
      <c r="A152" s="250" t="s">
        <v>327</v>
      </c>
      <c r="B152" s="250" t="s">
        <v>328</v>
      </c>
      <c r="C152" s="250" t="s">
        <v>329</v>
      </c>
      <c r="D152" s="249" t="s">
        <v>334</v>
      </c>
      <c r="E152" s="250" t="s">
        <v>331</v>
      </c>
      <c r="F152" s="252">
        <v>2013</v>
      </c>
      <c r="G152" s="251"/>
      <c r="H152" s="250" t="s">
        <v>341</v>
      </c>
    </row>
    <row r="153" spans="1:8">
      <c r="A153" s="250" t="s">
        <v>327</v>
      </c>
      <c r="B153" s="250" t="s">
        <v>328</v>
      </c>
      <c r="C153" s="250" t="s">
        <v>329</v>
      </c>
      <c r="D153" s="249" t="s">
        <v>335</v>
      </c>
      <c r="E153" s="250" t="s">
        <v>331</v>
      </c>
      <c r="F153" s="252">
        <v>2013</v>
      </c>
      <c r="G153" s="251"/>
      <c r="H153" s="250" t="s">
        <v>341</v>
      </c>
    </row>
    <row r="154" spans="1:8">
      <c r="A154" s="250" t="s">
        <v>327</v>
      </c>
      <c r="B154" s="250" t="s">
        <v>328</v>
      </c>
      <c r="C154" s="250" t="s">
        <v>329</v>
      </c>
      <c r="D154" s="249" t="s">
        <v>336</v>
      </c>
      <c r="E154" s="250" t="s">
        <v>331</v>
      </c>
      <c r="F154" s="252">
        <v>2013</v>
      </c>
      <c r="G154" s="251"/>
      <c r="H154" s="250" t="s">
        <v>341</v>
      </c>
    </row>
    <row r="155" spans="1:8">
      <c r="A155" s="250" t="s">
        <v>327</v>
      </c>
      <c r="B155" s="250" t="s">
        <v>328</v>
      </c>
      <c r="C155" s="250" t="s">
        <v>329</v>
      </c>
      <c r="D155" s="249" t="s">
        <v>337</v>
      </c>
      <c r="E155" s="250" t="s">
        <v>331</v>
      </c>
      <c r="F155" s="252">
        <v>2013</v>
      </c>
      <c r="G155" s="251"/>
      <c r="H155" s="250" t="s">
        <v>341</v>
      </c>
    </row>
    <row r="156" spans="1:8">
      <c r="A156" s="250" t="s">
        <v>327</v>
      </c>
      <c r="B156" s="250" t="s">
        <v>328</v>
      </c>
      <c r="C156" s="250" t="s">
        <v>329</v>
      </c>
      <c r="D156" s="249" t="s">
        <v>338</v>
      </c>
      <c r="E156" s="250" t="s">
        <v>331</v>
      </c>
      <c r="F156" s="252">
        <v>2013</v>
      </c>
      <c r="G156" s="251"/>
      <c r="H156" s="250" t="s">
        <v>341</v>
      </c>
    </row>
    <row r="157" spans="1:8">
      <c r="A157" s="250" t="s">
        <v>327</v>
      </c>
      <c r="B157" s="250" t="s">
        <v>328</v>
      </c>
      <c r="C157" s="250" t="s">
        <v>329</v>
      </c>
      <c r="D157" s="250" t="s">
        <v>339</v>
      </c>
      <c r="E157" s="250" t="s">
        <v>331</v>
      </c>
      <c r="F157" s="252">
        <v>2013</v>
      </c>
      <c r="G157" s="251"/>
      <c r="H157" s="250" t="s">
        <v>341</v>
      </c>
    </row>
    <row r="158" spans="1:8">
      <c r="A158" s="250" t="s">
        <v>327</v>
      </c>
      <c r="B158" s="250" t="s">
        <v>328</v>
      </c>
      <c r="C158" s="250" t="s">
        <v>329</v>
      </c>
      <c r="D158" s="250" t="s">
        <v>340</v>
      </c>
      <c r="E158" s="250" t="s">
        <v>331</v>
      </c>
      <c r="F158" s="252">
        <v>2013</v>
      </c>
      <c r="G158" s="251">
        <v>191</v>
      </c>
      <c r="H158" s="250"/>
    </row>
    <row r="159" spans="1:8">
      <c r="A159" s="250" t="s">
        <v>327</v>
      </c>
      <c r="B159" s="250" t="s">
        <v>328</v>
      </c>
      <c r="C159" s="250" t="s">
        <v>342</v>
      </c>
      <c r="D159" s="249" t="s">
        <v>330</v>
      </c>
      <c r="E159" s="250" t="s">
        <v>331</v>
      </c>
      <c r="F159" s="252">
        <v>2013</v>
      </c>
      <c r="G159" s="251"/>
      <c r="H159" s="250" t="s">
        <v>341</v>
      </c>
    </row>
    <row r="160" spans="1:8">
      <c r="A160" s="250" t="s">
        <v>327</v>
      </c>
      <c r="B160" s="250" t="s">
        <v>328</v>
      </c>
      <c r="C160" s="250" t="s">
        <v>342</v>
      </c>
      <c r="D160" s="249" t="s">
        <v>332</v>
      </c>
      <c r="E160" s="250" t="s">
        <v>331</v>
      </c>
      <c r="F160" s="252">
        <v>2013</v>
      </c>
      <c r="G160" s="251"/>
      <c r="H160" s="250" t="s">
        <v>341</v>
      </c>
    </row>
    <row r="161" spans="1:8">
      <c r="A161" s="250" t="s">
        <v>327</v>
      </c>
      <c r="B161" s="250" t="s">
        <v>328</v>
      </c>
      <c r="C161" s="250" t="s">
        <v>342</v>
      </c>
      <c r="D161" s="249" t="s">
        <v>333</v>
      </c>
      <c r="E161" s="250" t="s">
        <v>331</v>
      </c>
      <c r="F161" s="252">
        <v>2013</v>
      </c>
      <c r="G161" s="251"/>
      <c r="H161" s="250" t="s">
        <v>341</v>
      </c>
    </row>
    <row r="162" spans="1:8">
      <c r="A162" s="250" t="s">
        <v>327</v>
      </c>
      <c r="B162" s="250" t="s">
        <v>328</v>
      </c>
      <c r="C162" s="250" t="s">
        <v>342</v>
      </c>
      <c r="D162" s="249" t="s">
        <v>334</v>
      </c>
      <c r="E162" s="250" t="s">
        <v>331</v>
      </c>
      <c r="F162" s="252">
        <v>2013</v>
      </c>
      <c r="G162" s="251"/>
      <c r="H162" s="250" t="s">
        <v>341</v>
      </c>
    </row>
    <row r="163" spans="1:8">
      <c r="A163" s="250" t="s">
        <v>327</v>
      </c>
      <c r="B163" s="250" t="s">
        <v>328</v>
      </c>
      <c r="C163" s="250" t="s">
        <v>342</v>
      </c>
      <c r="D163" s="249" t="s">
        <v>335</v>
      </c>
      <c r="E163" s="250" t="s">
        <v>331</v>
      </c>
      <c r="F163" s="252">
        <v>2013</v>
      </c>
      <c r="G163" s="251"/>
      <c r="H163" s="250" t="s">
        <v>341</v>
      </c>
    </row>
    <row r="164" spans="1:8">
      <c r="A164" s="250" t="s">
        <v>327</v>
      </c>
      <c r="B164" s="250" t="s">
        <v>328</v>
      </c>
      <c r="C164" s="250" t="s">
        <v>342</v>
      </c>
      <c r="D164" s="249" t="s">
        <v>336</v>
      </c>
      <c r="E164" s="250" t="s">
        <v>331</v>
      </c>
      <c r="F164" s="252">
        <v>2013</v>
      </c>
      <c r="G164" s="251"/>
      <c r="H164" s="250" t="s">
        <v>341</v>
      </c>
    </row>
    <row r="165" spans="1:8">
      <c r="A165" s="250" t="s">
        <v>327</v>
      </c>
      <c r="B165" s="250" t="s">
        <v>328</v>
      </c>
      <c r="C165" s="250" t="s">
        <v>342</v>
      </c>
      <c r="D165" s="249" t="s">
        <v>337</v>
      </c>
      <c r="E165" s="250" t="s">
        <v>331</v>
      </c>
      <c r="F165" s="252">
        <v>2013</v>
      </c>
      <c r="G165" s="251"/>
      <c r="H165" s="250" t="s">
        <v>341</v>
      </c>
    </row>
    <row r="166" spans="1:8">
      <c r="A166" s="250" t="s">
        <v>327</v>
      </c>
      <c r="B166" s="250" t="s">
        <v>328</v>
      </c>
      <c r="C166" s="250" t="s">
        <v>342</v>
      </c>
      <c r="D166" s="249" t="s">
        <v>338</v>
      </c>
      <c r="E166" s="250" t="s">
        <v>331</v>
      </c>
      <c r="F166" s="252">
        <v>2013</v>
      </c>
      <c r="G166" s="251"/>
      <c r="H166" s="250" t="s">
        <v>341</v>
      </c>
    </row>
    <row r="167" spans="1:8">
      <c r="A167" s="250" t="s">
        <v>327</v>
      </c>
      <c r="B167" s="250" t="s">
        <v>328</v>
      </c>
      <c r="C167" s="250" t="s">
        <v>342</v>
      </c>
      <c r="D167" s="250" t="s">
        <v>339</v>
      </c>
      <c r="E167" s="250" t="s">
        <v>331</v>
      </c>
      <c r="F167" s="252">
        <v>2013</v>
      </c>
      <c r="G167" s="251"/>
      <c r="H167" s="250" t="s">
        <v>341</v>
      </c>
    </row>
    <row r="168" spans="1:8">
      <c r="A168" s="250" t="s">
        <v>327</v>
      </c>
      <c r="B168" s="250" t="s">
        <v>328</v>
      </c>
      <c r="C168" s="250" t="s">
        <v>342</v>
      </c>
      <c r="D168" s="250" t="s">
        <v>340</v>
      </c>
      <c r="E168" s="250" t="s">
        <v>331</v>
      </c>
      <c r="F168" s="252">
        <v>2013</v>
      </c>
      <c r="G168" s="251">
        <v>93</v>
      </c>
      <c r="H168" s="250"/>
    </row>
    <row r="169" spans="1:8">
      <c r="A169" s="250" t="s">
        <v>327</v>
      </c>
      <c r="B169" s="250" t="s">
        <v>328</v>
      </c>
      <c r="C169" s="250" t="s">
        <v>343</v>
      </c>
      <c r="D169" s="250" t="s">
        <v>340</v>
      </c>
      <c r="E169" s="250" t="s">
        <v>331</v>
      </c>
      <c r="F169" s="253">
        <v>2013</v>
      </c>
      <c r="G169" s="251">
        <v>18</v>
      </c>
      <c r="H169" s="2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89DB-277B-44C6-93D3-8D194B46765D}">
  <dimension ref="A2:C18"/>
  <sheetViews>
    <sheetView showGridLines="0" workbookViewId="0">
      <selection activeCell="C6" sqref="C6:C12"/>
    </sheetView>
  </sheetViews>
  <sheetFormatPr defaultRowHeight="15"/>
  <cols>
    <col min="1" max="1" width="25" bestFit="1" customWidth="1"/>
    <col min="2" max="2" width="14.28515625" customWidth="1"/>
    <col min="3" max="3" width="14.140625" customWidth="1"/>
  </cols>
  <sheetData>
    <row r="2" spans="1:3">
      <c r="A2" t="s">
        <v>355</v>
      </c>
      <c r="B2" s="245">
        <v>2</v>
      </c>
    </row>
    <row r="5" spans="1:3" ht="30">
      <c r="A5" s="213" t="s">
        <v>356</v>
      </c>
      <c r="B5" s="213" t="s">
        <v>357</v>
      </c>
      <c r="C5" s="213" t="s">
        <v>358</v>
      </c>
    </row>
    <row r="6" spans="1:3">
      <c r="A6" s="210">
        <v>0</v>
      </c>
      <c r="B6" s="258">
        <f t="shared" ref="B6:B16" si="0">_xlfn.POISSON.DIST($A6,$B$2,FALSE)</f>
        <v>0.1353352832366127</v>
      </c>
      <c r="C6" s="210">
        <f>ROUND(B6*$C$18,0)</f>
        <v>14</v>
      </c>
    </row>
    <row r="7" spans="1:3">
      <c r="A7" s="210">
        <v>1</v>
      </c>
      <c r="B7" s="258">
        <f t="shared" si="0"/>
        <v>0.27067056647322535</v>
      </c>
      <c r="C7" s="210">
        <f t="shared" ref="C7:C16" si="1">ROUND(B7*$C$18,0)</f>
        <v>27</v>
      </c>
    </row>
    <row r="8" spans="1:3">
      <c r="A8" s="210">
        <v>2</v>
      </c>
      <c r="B8" s="258">
        <f t="shared" si="0"/>
        <v>0.27067056647322546</v>
      </c>
      <c r="C8" s="210">
        <f t="shared" si="1"/>
        <v>27</v>
      </c>
    </row>
    <row r="9" spans="1:3">
      <c r="A9" s="210">
        <v>3</v>
      </c>
      <c r="B9" s="258">
        <f t="shared" si="0"/>
        <v>0.18044704431548364</v>
      </c>
      <c r="C9" s="210">
        <f t="shared" si="1"/>
        <v>18</v>
      </c>
    </row>
    <row r="10" spans="1:3">
      <c r="A10" s="210">
        <v>4</v>
      </c>
      <c r="B10" s="258">
        <f t="shared" si="0"/>
        <v>9.022352215774182E-2</v>
      </c>
      <c r="C10" s="210">
        <f t="shared" si="1"/>
        <v>9</v>
      </c>
    </row>
    <row r="11" spans="1:3">
      <c r="A11" s="210">
        <v>5</v>
      </c>
      <c r="B11" s="258">
        <f t="shared" si="0"/>
        <v>3.6089408863096716E-2</v>
      </c>
      <c r="C11" s="210">
        <f t="shared" si="1"/>
        <v>4</v>
      </c>
    </row>
    <row r="12" spans="1:3">
      <c r="A12" s="210">
        <v>6</v>
      </c>
      <c r="B12" s="258">
        <f t="shared" si="0"/>
        <v>1.2029802954365572E-2</v>
      </c>
      <c r="C12" s="210">
        <f t="shared" si="1"/>
        <v>1</v>
      </c>
    </row>
    <row r="13" spans="1:3">
      <c r="A13" s="210">
        <v>7</v>
      </c>
      <c r="B13" s="258">
        <f t="shared" si="0"/>
        <v>3.4370865583901629E-3</v>
      </c>
      <c r="C13" s="210">
        <f t="shared" si="1"/>
        <v>0</v>
      </c>
    </row>
    <row r="14" spans="1:3">
      <c r="A14" s="210">
        <v>8</v>
      </c>
      <c r="B14" s="258">
        <f t="shared" si="0"/>
        <v>8.5927163959754148E-4</v>
      </c>
      <c r="C14" s="210">
        <f t="shared" si="1"/>
        <v>0</v>
      </c>
    </row>
    <row r="15" spans="1:3">
      <c r="A15" s="210">
        <v>9</v>
      </c>
      <c r="B15" s="258">
        <f t="shared" si="0"/>
        <v>1.9094925324389769E-4</v>
      </c>
      <c r="C15" s="210">
        <f t="shared" si="1"/>
        <v>0</v>
      </c>
    </row>
    <row r="16" spans="1:3">
      <c r="A16" s="210">
        <v>10</v>
      </c>
      <c r="B16" s="258">
        <f t="shared" si="0"/>
        <v>3.8189850648779602E-5</v>
      </c>
      <c r="C16" s="210">
        <f t="shared" si="1"/>
        <v>0</v>
      </c>
    </row>
    <row r="18" spans="3:3">
      <c r="C1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D03-CD71-494F-8C65-57AF932BDD75}">
  <dimension ref="B2:P28"/>
  <sheetViews>
    <sheetView showGridLines="0" tabSelected="1" workbookViewId="0">
      <selection activeCell="K6" sqref="K6"/>
    </sheetView>
  </sheetViews>
  <sheetFormatPr defaultRowHeight="15"/>
  <cols>
    <col min="2" max="2" width="28.5703125" customWidth="1"/>
    <col min="3" max="8" width="11.7109375" bestFit="1" customWidth="1"/>
    <col min="10" max="10" width="30" customWidth="1"/>
  </cols>
  <sheetData>
    <row r="2" spans="2:16">
      <c r="B2" s="173" t="s">
        <v>132</v>
      </c>
    </row>
    <row r="4" spans="2:16">
      <c r="B4" s="2" t="s">
        <v>95</v>
      </c>
      <c r="C4" s="5">
        <v>2015</v>
      </c>
      <c r="D4" s="5">
        <f>C4+1</f>
        <v>2016</v>
      </c>
      <c r="E4" s="5">
        <f>D4+1</f>
        <v>2017</v>
      </c>
      <c r="F4" s="5">
        <f>E4+1</f>
        <v>2018</v>
      </c>
      <c r="G4" s="5">
        <f>F4+1</f>
        <v>2019</v>
      </c>
      <c r="H4" s="5">
        <f>G4+1</f>
        <v>2020</v>
      </c>
      <c r="J4" s="2" t="s">
        <v>101</v>
      </c>
      <c r="K4" s="5">
        <v>2015</v>
      </c>
      <c r="L4" s="5">
        <v>2016</v>
      </c>
      <c r="M4" s="5">
        <v>2017</v>
      </c>
      <c r="N4" s="5">
        <v>2018</v>
      </c>
      <c r="O4" s="5">
        <v>2019</v>
      </c>
      <c r="P4" s="5">
        <v>2020</v>
      </c>
    </row>
    <row r="5" spans="2:16" ht="26.25">
      <c r="B5" s="63" t="s">
        <v>12</v>
      </c>
      <c r="C5" s="3">
        <f>HLOOKUP(C$4,Dane_zad1!$B$4:$XFD$2490,MATCH('Zadanie 1'!$B5,Dane_zad1!$B$4:$B$2490,0),FALSE)</f>
        <v>1801112</v>
      </c>
      <c r="D5" s="3">
        <f>HLOOKUP(D$4,Dane_zad1!$B$4:$XFD$2490,MATCH('Zadanie 1'!$B5,Dane_zad1!$B$4:$B$2490,0),FALSE)</f>
        <v>1863487</v>
      </c>
      <c r="E5" s="3">
        <f>HLOOKUP(E$4,Dane_zad1!$B$4:$XFD$2490,MATCH('Zadanie 1'!$B5,Dane_zad1!$B$4:$B$2490,0),FALSE)</f>
        <v>1989835</v>
      </c>
      <c r="F5" s="3">
        <f>HLOOKUP(F$4,Dane_zad1!$B$4:$XFD$2490,MATCH('Zadanie 1'!$B5,Dane_zad1!$B$4:$B$2490,0),FALSE)</f>
        <v>2121555</v>
      </c>
      <c r="G5" s="3">
        <f>HLOOKUP(G$4,Dane_zad1!$B$4:$XFD$2490,MATCH('Zadanie 1'!$B5,Dane_zad1!$B$4:$B$2490,0),FALSE)</f>
        <v>2293199</v>
      </c>
      <c r="H5" s="3">
        <f>HLOOKUP(H$4,Dane_zad1!$B$4:$XFD$2490,MATCH('Zadanie 1'!$B5,Dane_zad1!$B$4:$B$2490,0),FALSE)</f>
        <v>2326656</v>
      </c>
      <c r="J5" s="63" t="s">
        <v>12</v>
      </c>
      <c r="K5" s="6" t="s">
        <v>100</v>
      </c>
      <c r="L5" s="6" t="s">
        <v>100</v>
      </c>
      <c r="M5" s="6" t="s">
        <v>100</v>
      </c>
      <c r="N5" s="6" t="s">
        <v>100</v>
      </c>
      <c r="O5" s="6" t="s">
        <v>100</v>
      </c>
      <c r="P5" s="6" t="s">
        <v>100</v>
      </c>
    </row>
    <row r="6" spans="2:16">
      <c r="B6" s="80" t="s">
        <v>16</v>
      </c>
      <c r="C6" s="3">
        <f>HLOOKUP(C$4,Dane_zad1!$B$4:$XFD$2490,MATCH('Zadanie 1'!$B6,Dane_zad1!$B$4:$B$2490,0),FALSE)</f>
        <v>414765</v>
      </c>
      <c r="D6" s="3">
        <f>HLOOKUP(D$4,Dane_zad1!$B$4:$XFD$2490,MATCH('Zadanie 1'!$B6,Dane_zad1!$B$4:$B$2490,0),FALSE)</f>
        <v>434709</v>
      </c>
      <c r="E6" s="3">
        <f>HLOOKUP(E$4,Dane_zad1!$B$4:$XFD$2490,MATCH('Zadanie 1'!$B6,Dane_zad1!$B$4:$B$2490,0),FALSE)</f>
        <v>440900</v>
      </c>
      <c r="F6" s="3">
        <f>HLOOKUP(F$4,Dane_zad1!$B$4:$XFD$2490,MATCH('Zadanie 1'!$B6,Dane_zad1!$B$4:$B$2490,0),FALSE)</f>
        <v>463400</v>
      </c>
      <c r="G6" s="3">
        <f>HLOOKUP(G$4,Dane_zad1!$B$4:$XFD$2490,MATCH('Zadanie 1'!$B6,Dane_zad1!$B$4:$B$2490,0),FALSE)</f>
        <v>491640</v>
      </c>
      <c r="H6" s="3">
        <f>HLOOKUP(H$4,Dane_zad1!$B$4:$XFD$2490,MATCH('Zadanie 1'!$B6,Dane_zad1!$B$4:$B$2490,0),FALSE)</f>
        <v>496581</v>
      </c>
      <c r="J6" s="80" t="s">
        <v>16</v>
      </c>
      <c r="K6" s="3"/>
      <c r="L6" s="3"/>
      <c r="M6" s="3"/>
      <c r="N6" s="3"/>
      <c r="O6" s="3"/>
      <c r="P6" s="3"/>
    </row>
    <row r="7" spans="2:16">
      <c r="B7" s="80" t="s">
        <v>21</v>
      </c>
      <c r="C7" s="3">
        <f>HLOOKUP(C$4,Dane_zad1!$B$4:$XFD$2490,MATCH('Zadanie 1'!$B7,Dane_zad1!$B$4:$B$2490,0),FALSE)</f>
        <v>127853</v>
      </c>
      <c r="D7" s="3">
        <f>HLOOKUP(D$4,Dane_zad1!$B$4:$XFD$2490,MATCH('Zadanie 1'!$B7,Dane_zad1!$B$4:$B$2490,0),FALSE)</f>
        <v>115457</v>
      </c>
      <c r="E7" s="3">
        <f>HLOOKUP(E$4,Dane_zad1!$B$4:$XFD$2490,MATCH('Zadanie 1'!$B7,Dane_zad1!$B$4:$B$2490,0),FALSE)</f>
        <v>123248</v>
      </c>
      <c r="F7" s="3">
        <f>HLOOKUP(F$4,Dane_zad1!$B$4:$XFD$2490,MATCH('Zadanie 1'!$B7,Dane_zad1!$B$4:$B$2490,0),FALSE)</f>
        <v>142022</v>
      </c>
      <c r="G7" s="3">
        <f>HLOOKUP(G$4,Dane_zad1!$B$4:$XFD$2490,MATCH('Zadanie 1'!$B7,Dane_zad1!$B$4:$B$2490,0),FALSE)</f>
        <v>149944</v>
      </c>
      <c r="H7" s="3">
        <f>HLOOKUP(H$4,Dane_zad1!$B$4:$XFD$2490,MATCH('Zadanie 1'!$B7,Dane_zad1!$B$4:$B$2490,0),FALSE)</f>
        <v>147493</v>
      </c>
      <c r="J7" s="80" t="s">
        <v>21</v>
      </c>
      <c r="K7" s="3"/>
      <c r="L7" s="3"/>
      <c r="M7" s="3"/>
      <c r="N7" s="3"/>
      <c r="O7" s="3"/>
      <c r="P7" s="3"/>
    </row>
    <row r="8" spans="2:16" ht="27.75">
      <c r="B8" s="80" t="s">
        <v>22</v>
      </c>
      <c r="C8" s="3">
        <f>HLOOKUP(C$4,Dane_zad1!$B$4:$XFD$2490,MATCH('Zadanie 1'!$B8,Dane_zad1!$B$4:$B$2490,0),FALSE)</f>
        <v>282859</v>
      </c>
      <c r="D8" s="3">
        <f>HLOOKUP(D$4,Dane_zad1!$B$4:$XFD$2490,MATCH('Zadanie 1'!$B8,Dane_zad1!$B$4:$B$2490,0),FALSE)</f>
        <v>289624</v>
      </c>
      <c r="E8" s="3">
        <f>HLOOKUP(E$4,Dane_zad1!$B$4:$XFD$2490,MATCH('Zadanie 1'!$B8,Dane_zad1!$B$4:$B$2490,0),FALSE)</f>
        <v>308603</v>
      </c>
      <c r="F8" s="3">
        <f>HLOOKUP(F$4,Dane_zad1!$B$4:$XFD$2490,MATCH('Zadanie 1'!$B8,Dane_zad1!$B$4:$B$2490,0),FALSE)</f>
        <v>329932</v>
      </c>
      <c r="G8" s="3">
        <f>HLOOKUP(G$4,Dane_zad1!$B$4:$XFD$2490,MATCH('Zadanie 1'!$B8,Dane_zad1!$B$4:$B$2490,0),FALSE)</f>
        <v>354500</v>
      </c>
      <c r="H8" s="3">
        <f>HLOOKUP(H$4,Dane_zad1!$B$4:$XFD$2490,MATCH('Zadanie 1'!$B8,Dane_zad1!$B$4:$B$2490,0),FALSE)</f>
        <v>355555</v>
      </c>
      <c r="J8" s="80" t="s">
        <v>96</v>
      </c>
      <c r="K8" s="3"/>
      <c r="L8" s="3"/>
      <c r="M8" s="3"/>
      <c r="N8" s="3"/>
      <c r="O8" s="3"/>
      <c r="P8" s="3"/>
    </row>
    <row r="9" spans="2:16" ht="26.25">
      <c r="B9" s="80" t="s">
        <v>23</v>
      </c>
      <c r="C9" s="3">
        <f>HLOOKUP(C$4,Dane_zad1!$B$4:$XFD$2490,MATCH('Zadanie 1'!$B9,Dane_zad1!$B$4:$B$2490,0),FALSE)</f>
        <v>103523</v>
      </c>
      <c r="D9" s="3">
        <f>HLOOKUP(D$4,Dane_zad1!$B$4:$XFD$2490,MATCH('Zadanie 1'!$B9,Dane_zad1!$B$4:$B$2490,0),FALSE)</f>
        <v>105897</v>
      </c>
      <c r="E9" s="3">
        <f>HLOOKUP(E$4,Dane_zad1!$B$4:$XFD$2490,MATCH('Zadanie 1'!$B9,Dane_zad1!$B$4:$B$2490,0),FALSE)</f>
        <v>119623</v>
      </c>
      <c r="F9" s="3">
        <f>HLOOKUP(F$4,Dane_zad1!$B$4:$XFD$2490,MATCH('Zadanie 1'!$B9,Dane_zad1!$B$4:$B$2490,0),FALSE)</f>
        <v>130518</v>
      </c>
      <c r="G9" s="3">
        <f>HLOOKUP(G$4,Dane_zad1!$B$4:$XFD$2490,MATCH('Zadanie 1'!$B9,Dane_zad1!$B$4:$B$2490,0),FALSE)</f>
        <v>140649</v>
      </c>
      <c r="H9" s="3">
        <f>HLOOKUP(H$4,Dane_zad1!$B$4:$XFD$2490,MATCH('Zadanie 1'!$B9,Dane_zad1!$B$4:$B$2490,0),FALSE)</f>
        <v>138162</v>
      </c>
      <c r="J9" s="80" t="s">
        <v>23</v>
      </c>
      <c r="K9" s="3"/>
      <c r="L9" s="3"/>
      <c r="M9" s="3"/>
      <c r="N9" s="3"/>
      <c r="O9" s="3"/>
      <c r="P9" s="3"/>
    </row>
    <row r="10" spans="2:16" ht="27.75">
      <c r="B10" s="77" t="s">
        <v>24</v>
      </c>
      <c r="C10" s="3">
        <f>HLOOKUP(C$4,Dane_zad1!$B$4:$XFD$2490,MATCH('Zadanie 1'!$B10,Dane_zad1!$B$4:$B$2490,0),FALSE)</f>
        <v>17987</v>
      </c>
      <c r="D10" s="3">
        <f>HLOOKUP(D$4,Dane_zad1!$B$4:$XFD$2490,MATCH('Zadanie 1'!$B10,Dane_zad1!$B$4:$B$2490,0),FALSE)</f>
        <v>18557</v>
      </c>
      <c r="E10" s="3">
        <f>HLOOKUP(E$4,Dane_zad1!$B$4:$XFD$2490,MATCH('Zadanie 1'!$B10,Dane_zad1!$B$4:$B$2490,0),FALSE)</f>
        <v>22749</v>
      </c>
      <c r="F10" s="3">
        <f>HLOOKUP(F$4,Dane_zad1!$B$4:$XFD$2490,MATCH('Zadanie 1'!$B10,Dane_zad1!$B$4:$B$2490,0),FALSE)</f>
        <v>24540</v>
      </c>
      <c r="G10" s="3">
        <f>HLOOKUP(G$4,Dane_zad1!$B$4:$XFD$2490,MATCH('Zadanie 1'!$B10,Dane_zad1!$B$4:$B$2490,0),FALSE)</f>
        <v>27496</v>
      </c>
      <c r="H10" s="3">
        <f>HLOOKUP(H$4,Dane_zad1!$B$4:$XFD$2490,MATCH('Zadanie 1'!$B10,Dane_zad1!$B$4:$B$2490,0),FALSE)</f>
        <v>15981</v>
      </c>
      <c r="J10" s="77" t="s">
        <v>97</v>
      </c>
      <c r="K10" s="3"/>
      <c r="L10" s="3"/>
      <c r="M10" s="3"/>
      <c r="N10" s="3"/>
      <c r="O10" s="3"/>
      <c r="P10" s="3"/>
    </row>
    <row r="11" spans="2:16">
      <c r="B11" s="77" t="s">
        <v>25</v>
      </c>
      <c r="C11" s="3">
        <f>HLOOKUP(C$4,Dane_zad1!$B$4:$XFD$2490,MATCH('Zadanie 1'!$B11,Dane_zad1!$B$4:$B$2490,0),FALSE)</f>
        <v>64103</v>
      </c>
      <c r="D11" s="3">
        <f>HLOOKUP(D$4,Dane_zad1!$B$4:$XFD$2490,MATCH('Zadanie 1'!$B11,Dane_zad1!$B$4:$B$2490,0),FALSE)</f>
        <v>67917</v>
      </c>
      <c r="E11" s="3">
        <f>HLOOKUP(E$4,Dane_zad1!$B$4:$XFD$2490,MATCH('Zadanie 1'!$B11,Dane_zad1!$B$4:$B$2490,0),FALSE)</f>
        <v>72317</v>
      </c>
      <c r="F11" s="3">
        <f>HLOOKUP(F$4,Dane_zad1!$B$4:$XFD$2490,MATCH('Zadanie 1'!$B11,Dane_zad1!$B$4:$B$2490,0),FALSE)</f>
        <v>79216</v>
      </c>
      <c r="G11" s="3">
        <f>HLOOKUP(G$4,Dane_zad1!$B$4:$XFD$2490,MATCH('Zadanie 1'!$B11,Dane_zad1!$B$4:$B$2490,0),FALSE)</f>
        <v>87386</v>
      </c>
      <c r="H11" s="3">
        <f>HLOOKUP(H$4,Dane_zad1!$B$4:$XFD$2490,MATCH('Zadanie 1'!$B11,Dane_zad1!$B$4:$B$2490,0),FALSE)</f>
        <v>95431</v>
      </c>
      <c r="J11" s="77" t="s">
        <v>25</v>
      </c>
      <c r="K11" s="3"/>
      <c r="L11" s="3"/>
      <c r="M11" s="3"/>
      <c r="N11" s="3"/>
      <c r="O11" s="3"/>
      <c r="P11" s="3"/>
    </row>
    <row r="12" spans="2:16" ht="26.25">
      <c r="B12" s="77" t="s">
        <v>26</v>
      </c>
      <c r="C12" s="3">
        <f>HLOOKUP(C$4,Dane_zad1!$B$4:$XFD$2490,MATCH('Zadanie 1'!$B12,Dane_zad1!$B$4:$B$2490,0),FALSE)</f>
        <v>62718</v>
      </c>
      <c r="D12" s="3">
        <f>HLOOKUP(D$4,Dane_zad1!$B$4:$XFD$2490,MATCH('Zadanie 1'!$B12,Dane_zad1!$B$4:$B$2490,0),FALSE)</f>
        <v>68870</v>
      </c>
      <c r="E12" s="3">
        <f>HLOOKUP(E$4,Dane_zad1!$B$4:$XFD$2490,MATCH('Zadanie 1'!$B12,Dane_zad1!$B$4:$B$2490,0),FALSE)</f>
        <v>74660</v>
      </c>
      <c r="F12" s="3">
        <f>HLOOKUP(F$4,Dane_zad1!$B$4:$XFD$2490,MATCH('Zadanie 1'!$B12,Dane_zad1!$B$4:$B$2490,0),FALSE)</f>
        <v>77322</v>
      </c>
      <c r="G12" s="3">
        <f>HLOOKUP(G$4,Dane_zad1!$B$4:$XFD$2490,MATCH('Zadanie 1'!$B12,Dane_zad1!$B$4:$B$2490,0),FALSE)</f>
        <v>83034</v>
      </c>
      <c r="H12" s="3">
        <f>HLOOKUP(H$4,Dane_zad1!$B$4:$XFD$2490,MATCH('Zadanie 1'!$B12,Dane_zad1!$B$4:$B$2490,0),FALSE)</f>
        <v>81696</v>
      </c>
      <c r="J12" s="77" t="s">
        <v>26</v>
      </c>
      <c r="K12" s="3"/>
      <c r="L12" s="3"/>
      <c r="M12" s="3"/>
      <c r="N12" s="3"/>
      <c r="O12" s="3"/>
      <c r="P12" s="3"/>
    </row>
    <row r="13" spans="2:16" ht="27.75">
      <c r="B13" s="77" t="s">
        <v>27</v>
      </c>
      <c r="C13" s="3">
        <f>HLOOKUP(C$4,Dane_zad1!$B$4:$XFD$2490,MATCH('Zadanie 1'!$B13,Dane_zad1!$B$4:$B$2490,0),FALSE)</f>
        <v>78409</v>
      </c>
      <c r="D13" s="3">
        <f>HLOOKUP(D$4,Dane_zad1!$B$4:$XFD$2490,MATCH('Zadanie 1'!$B13,Dane_zad1!$B$4:$B$2490,0),FALSE)</f>
        <v>85367</v>
      </c>
      <c r="E13" s="3">
        <f>HLOOKUP(E$4,Dane_zad1!$B$4:$XFD$2490,MATCH('Zadanie 1'!$B13,Dane_zad1!$B$4:$B$2490,0),FALSE)</f>
        <v>85700</v>
      </c>
      <c r="F13" s="3">
        <f>HLOOKUP(F$4,Dane_zad1!$B$4:$XFD$2490,MATCH('Zadanie 1'!$B13,Dane_zad1!$B$4:$B$2490,0),FALSE)</f>
        <v>90796</v>
      </c>
      <c r="G13" s="3">
        <f>HLOOKUP(G$4,Dane_zad1!$B$4:$XFD$2490,MATCH('Zadanie 1'!$B13,Dane_zad1!$B$4:$B$2490,0),FALSE)</f>
        <v>113077</v>
      </c>
      <c r="H13" s="3">
        <f>HLOOKUP(H$4,Dane_zad1!$B$4:$XFD$2490,MATCH('Zadanie 1'!$B13,Dane_zad1!$B$4:$B$2490,0),FALSE)</f>
        <v>119770</v>
      </c>
      <c r="J13" s="77" t="s">
        <v>98</v>
      </c>
      <c r="K13" s="3"/>
      <c r="L13" s="3"/>
      <c r="M13" s="3"/>
      <c r="N13" s="3"/>
      <c r="O13" s="3"/>
      <c r="P13" s="3"/>
    </row>
    <row r="14" spans="2:16" ht="26.25">
      <c r="B14" s="77" t="s">
        <v>28</v>
      </c>
      <c r="C14" s="3">
        <f>HLOOKUP(C$4,Dane_zad1!$B$4:$XFD$2490,MATCH('Zadanie 1'!$B14,Dane_zad1!$B$4:$B$2490,0),FALSE)</f>
        <v>92965</v>
      </c>
      <c r="D14" s="3">
        <f>HLOOKUP(D$4,Dane_zad1!$B$4:$XFD$2490,MATCH('Zadanie 1'!$B14,Dane_zad1!$B$4:$B$2490,0),FALSE)</f>
        <v>91000</v>
      </c>
      <c r="E14" s="3">
        <f>HLOOKUP(E$4,Dane_zad1!$B$4:$XFD$2490,MATCH('Zadanie 1'!$B14,Dane_zad1!$B$4:$B$2490,0),FALSE)</f>
        <v>103544</v>
      </c>
      <c r="F14" s="3">
        <f>HLOOKUP(F$4,Dane_zad1!$B$4:$XFD$2490,MATCH('Zadanie 1'!$B14,Dane_zad1!$B$4:$B$2490,0),FALSE)</f>
        <v>109816</v>
      </c>
      <c r="G14" s="3">
        <f>HLOOKUP(G$4,Dane_zad1!$B$4:$XFD$2490,MATCH('Zadanie 1'!$B14,Dane_zad1!$B$4:$B$2490,0),FALSE)</f>
        <v>117645</v>
      </c>
      <c r="H14" s="3">
        <f>HLOOKUP(H$4,Dane_zad1!$B$4:$XFD$2490,MATCH('Zadanie 1'!$B14,Dane_zad1!$B$4:$B$2490,0),FALSE)</f>
        <v>121237</v>
      </c>
      <c r="J14" s="77" t="s">
        <v>28</v>
      </c>
      <c r="K14" s="3"/>
      <c r="L14" s="3"/>
      <c r="M14" s="3"/>
      <c r="N14" s="3"/>
      <c r="O14" s="3"/>
      <c r="P14" s="3"/>
    </row>
    <row r="15" spans="2:16" ht="27.75">
      <c r="B15" s="82" t="s">
        <v>29</v>
      </c>
      <c r="C15" s="3">
        <f>HLOOKUP(C$4,Dane_zad1!$B$4:$XFD$2490,MATCH('Zadanie 1'!$B15,Dane_zad1!$B$4:$B$2490,0),FALSE)</f>
        <v>36027</v>
      </c>
      <c r="D15" s="3">
        <f>HLOOKUP(D$4,Dane_zad1!$B$4:$XFD$2490,MATCH('Zadanie 1'!$B15,Dane_zad1!$B$4:$B$2490,0),FALSE)</f>
        <v>39067</v>
      </c>
      <c r="E15" s="3">
        <f>HLOOKUP(E$4,Dane_zad1!$B$4:$XFD$2490,MATCH('Zadanie 1'!$B15,Dane_zad1!$B$4:$B$2490,0),FALSE)</f>
        <v>44980</v>
      </c>
      <c r="F15" s="3">
        <f>HLOOKUP(F$4,Dane_zad1!$B$4:$XFD$2490,MATCH('Zadanie 1'!$B15,Dane_zad1!$B$4:$B$2490,0),FALSE)</f>
        <v>48817</v>
      </c>
      <c r="G15" s="3">
        <f>HLOOKUP(G$4,Dane_zad1!$B$4:$XFD$2490,MATCH('Zadanie 1'!$B15,Dane_zad1!$B$4:$B$2490,0),FALSE)</f>
        <v>59016</v>
      </c>
      <c r="H15" s="3">
        <f>HLOOKUP(H$4,Dane_zad1!$B$4:$XFD$2490,MATCH('Zadanie 1'!$B15,Dane_zad1!$B$4:$B$2490,0),FALSE)</f>
        <v>60136</v>
      </c>
      <c r="J15" s="82" t="s">
        <v>99</v>
      </c>
      <c r="K15" s="3"/>
      <c r="L15" s="3"/>
      <c r="M15" s="3"/>
      <c r="N15" s="3"/>
      <c r="O15" s="3"/>
      <c r="P15" s="3"/>
    </row>
    <row r="16" spans="2:16" ht="51.75">
      <c r="B16" s="77" t="s">
        <v>30</v>
      </c>
      <c r="C16" s="3">
        <f>HLOOKUP(C$4,Dane_zad1!$B$4:$XFD$2490,MATCH('Zadanie 1'!$B16,Dane_zad1!$B$4:$B$2490,0),FALSE)</f>
        <v>89251</v>
      </c>
      <c r="D16" s="3">
        <f>HLOOKUP(D$4,Dane_zad1!$B$4:$XFD$2490,MATCH('Zadanie 1'!$B16,Dane_zad1!$B$4:$B$2490,0),FALSE)</f>
        <v>92856</v>
      </c>
      <c r="E16" s="3">
        <f>HLOOKUP(E$4,Dane_zad1!$B$4:$XFD$2490,MATCH('Zadanie 1'!$B16,Dane_zad1!$B$4:$B$2490,0),FALSE)</f>
        <v>97437</v>
      </c>
      <c r="F16" s="3">
        <f>HLOOKUP(F$4,Dane_zad1!$B$4:$XFD$2490,MATCH('Zadanie 1'!$B16,Dane_zad1!$B$4:$B$2490,0),FALSE)</f>
        <v>101614</v>
      </c>
      <c r="G16" s="3">
        <f>HLOOKUP(G$4,Dane_zad1!$B$4:$XFD$2490,MATCH('Zadanie 1'!$B16,Dane_zad1!$B$4:$B$2490,0),FALSE)</f>
        <v>110795</v>
      </c>
      <c r="H16" s="3">
        <f>HLOOKUP(H$4,Dane_zad1!$B$4:$XFD$2490,MATCH('Zadanie 1'!$B16,Dane_zad1!$B$4:$B$2490,0),FALSE)</f>
        <v>119235</v>
      </c>
      <c r="J16" s="77" t="s">
        <v>30</v>
      </c>
      <c r="K16" s="3"/>
      <c r="L16" s="3"/>
      <c r="M16" s="3"/>
      <c r="N16" s="3"/>
      <c r="O16" s="3"/>
      <c r="P16" s="3"/>
    </row>
    <row r="17" spans="2:16">
      <c r="B17" s="77" t="s">
        <v>31</v>
      </c>
      <c r="C17" s="3">
        <f>HLOOKUP(C$4,Dane_zad1!$B$4:$XFD$2490,MATCH('Zadanie 1'!$B17,Dane_zad1!$B$4:$B$2490,0),FALSE)</f>
        <v>76880</v>
      </c>
      <c r="D17" s="3">
        <f>HLOOKUP(D$4,Dane_zad1!$B$4:$XFD$2490,MATCH('Zadanie 1'!$B17,Dane_zad1!$B$4:$B$2490,0),FALSE)</f>
        <v>77711</v>
      </c>
      <c r="E17" s="3">
        <f>HLOOKUP(E$4,Dane_zad1!$B$4:$XFD$2490,MATCH('Zadanie 1'!$B17,Dane_zad1!$B$4:$B$2490,0),FALSE)</f>
        <v>79588</v>
      </c>
      <c r="F17" s="3">
        <f>HLOOKUP(F$4,Dane_zad1!$B$4:$XFD$2490,MATCH('Zadanie 1'!$B17,Dane_zad1!$B$4:$B$2490,0),FALSE)</f>
        <v>85085</v>
      </c>
      <c r="G17" s="3">
        <f>HLOOKUP(G$4,Dane_zad1!$B$4:$XFD$2490,MATCH('Zadanie 1'!$B17,Dane_zad1!$B$4:$B$2490,0),FALSE)</f>
        <v>92589</v>
      </c>
      <c r="H17" s="3">
        <f>HLOOKUP(H$4,Dane_zad1!$B$4:$XFD$2490,MATCH('Zadanie 1'!$B17,Dane_zad1!$B$4:$B$2490,0),FALSE)</f>
        <v>100134</v>
      </c>
      <c r="J17" s="77" t="s">
        <v>31</v>
      </c>
      <c r="K17" s="3"/>
      <c r="L17" s="3"/>
      <c r="M17" s="3"/>
      <c r="N17" s="3"/>
      <c r="O17" s="3"/>
      <c r="P17" s="3"/>
    </row>
    <row r="18" spans="2:16" ht="26.25">
      <c r="B18" s="77" t="s">
        <v>32</v>
      </c>
      <c r="C18" s="3">
        <f>HLOOKUP(C$4,Dane_zad1!$B$4:$XFD$2490,MATCH('Zadanie 1'!$B18,Dane_zad1!$B$4:$B$2490,0),FALSE)</f>
        <v>70565</v>
      </c>
      <c r="D18" s="3">
        <f>HLOOKUP(D$4,Dane_zad1!$B$4:$XFD$2490,MATCH('Zadanie 1'!$B18,Dane_zad1!$B$4:$B$2490,0),FALSE)</f>
        <v>73248</v>
      </c>
      <c r="E18" s="3">
        <f>HLOOKUP(E$4,Dane_zad1!$B$4:$XFD$2490,MATCH('Zadanie 1'!$B18,Dane_zad1!$B$4:$B$2490,0),FALSE)</f>
        <v>77916</v>
      </c>
      <c r="F18" s="3">
        <f>HLOOKUP(F$4,Dane_zad1!$B$4:$XFD$2490,MATCH('Zadanie 1'!$B18,Dane_zad1!$B$4:$B$2490,0),FALSE)</f>
        <v>82865</v>
      </c>
      <c r="G18" s="3">
        <f>HLOOKUP(G$4,Dane_zad1!$B$4:$XFD$2490,MATCH('Zadanie 1'!$B18,Dane_zad1!$B$4:$B$2490,0),FALSE)</f>
        <v>89723</v>
      </c>
      <c r="H18" s="3">
        <f>HLOOKUP(H$4,Dane_zad1!$B$4:$XFD$2490,MATCH('Zadanie 1'!$B18,Dane_zad1!$B$4:$B$2490,0),FALSE)</f>
        <v>93483</v>
      </c>
      <c r="J18" s="77" t="s">
        <v>32</v>
      </c>
      <c r="K18" s="3"/>
      <c r="L18" s="3"/>
      <c r="M18" s="3"/>
      <c r="N18" s="3"/>
      <c r="O18" s="3"/>
      <c r="P18" s="3"/>
    </row>
    <row r="19" spans="2:16" ht="26.25">
      <c r="B19" s="77" t="s">
        <v>33</v>
      </c>
      <c r="C19" s="3">
        <f>HLOOKUP(C$4,Dane_zad1!$B$4:$XFD$2490,MATCH('Zadanie 1'!$B19,Dane_zad1!$B$4:$B$2490,0),FALSE)</f>
        <v>11689</v>
      </c>
      <c r="D19" s="3">
        <f>HLOOKUP(D$4,Dane_zad1!$B$4:$XFD$2490,MATCH('Zadanie 1'!$B19,Dane_zad1!$B$4:$B$2490,0),FALSE)</f>
        <v>12750</v>
      </c>
      <c r="E19" s="3">
        <f>HLOOKUP(E$4,Dane_zad1!$B$4:$XFD$2490,MATCH('Zadanie 1'!$B19,Dane_zad1!$B$4:$B$2490,0),FALSE)</f>
        <v>12827</v>
      </c>
      <c r="F19" s="3">
        <f>HLOOKUP(F$4,Dane_zad1!$B$4:$XFD$2490,MATCH('Zadanie 1'!$B19,Dane_zad1!$B$4:$B$2490,0),FALSE)</f>
        <v>14259</v>
      </c>
      <c r="G19" s="3">
        <f>HLOOKUP(G$4,Dane_zad1!$B$4:$XFD$2490,MATCH('Zadanie 1'!$B19,Dane_zad1!$B$4:$B$2490,0),FALSE)</f>
        <v>15060</v>
      </c>
      <c r="H19" s="3">
        <f>HLOOKUP(H$4,Dane_zad1!$B$4:$XFD$2490,MATCH('Zadanie 1'!$B19,Dane_zad1!$B$4:$B$2490,0),FALSE)</f>
        <v>15126</v>
      </c>
      <c r="J19" s="77" t="s">
        <v>33</v>
      </c>
      <c r="K19" s="3"/>
      <c r="L19" s="3"/>
      <c r="M19" s="3"/>
      <c r="N19" s="3"/>
      <c r="O19" s="3"/>
      <c r="P19" s="3"/>
    </row>
    <row r="20" spans="2:16" ht="26.25">
      <c r="B20" s="77" t="s">
        <v>34</v>
      </c>
      <c r="C20" s="3">
        <f>HLOOKUP(C$4,Dane_zad1!$B$4:$XFD$2490,MATCH('Zadanie 1'!$B20,Dane_zad1!$B$4:$B$2490,0),FALSE)</f>
        <v>23452</v>
      </c>
      <c r="D20" s="3">
        <f>HLOOKUP(D$4,Dane_zad1!$B$4:$XFD$2490,MATCH('Zadanie 1'!$B20,Dane_zad1!$B$4:$B$2490,0),FALSE)</f>
        <v>23766</v>
      </c>
      <c r="E20" s="3">
        <f>HLOOKUP(E$4,Dane_zad1!$B$4:$XFD$2490,MATCH('Zadanie 1'!$B20,Dane_zad1!$B$4:$B$2490,0),FALSE)</f>
        <v>24338</v>
      </c>
      <c r="F20" s="3">
        <f>HLOOKUP(F$4,Dane_zad1!$B$4:$XFD$2490,MATCH('Zadanie 1'!$B20,Dane_zad1!$B$4:$B$2490,0),FALSE)</f>
        <v>25170</v>
      </c>
      <c r="G20" s="3">
        <f>HLOOKUP(G$4,Dane_zad1!$B$4:$XFD$2490,MATCH('Zadanie 1'!$B20,Dane_zad1!$B$4:$B$2490,0),FALSE)</f>
        <v>27652</v>
      </c>
      <c r="H20" s="3">
        <f>HLOOKUP(H$4,Dane_zad1!$B$4:$XFD$2490,MATCH('Zadanie 1'!$B20,Dane_zad1!$B$4:$B$2490,0),FALSE)</f>
        <v>27570</v>
      </c>
      <c r="J20" s="77" t="s">
        <v>34</v>
      </c>
      <c r="K20" s="3"/>
      <c r="L20" s="3"/>
      <c r="M20" s="3"/>
      <c r="N20" s="3"/>
      <c r="O20" s="3"/>
      <c r="P20" s="3"/>
    </row>
    <row r="22" spans="2:16" s="172" customFormat="1">
      <c r="B22" s="281" t="s">
        <v>133</v>
      </c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</row>
    <row r="24" spans="2:16">
      <c r="B24" s="2" t="s">
        <v>103</v>
      </c>
      <c r="C24" s="5">
        <f>C4</f>
        <v>2015</v>
      </c>
      <c r="D24" s="5">
        <f>C24+1</f>
        <v>2016</v>
      </c>
      <c r="E24" s="5">
        <f>D24+1</f>
        <v>2017</v>
      </c>
      <c r="F24" s="5">
        <f>E24+1</f>
        <v>2018</v>
      </c>
      <c r="G24" s="5">
        <f>F24+1</f>
        <v>2019</v>
      </c>
      <c r="H24" s="5">
        <f>G24+1</f>
        <v>2020</v>
      </c>
      <c r="J24" s="2" t="s">
        <v>102</v>
      </c>
      <c r="K24" s="5">
        <f>C24</f>
        <v>2015</v>
      </c>
      <c r="L24" s="5">
        <f>K24+1</f>
        <v>2016</v>
      </c>
      <c r="M24" s="5">
        <f>L24+1</f>
        <v>2017</v>
      </c>
      <c r="N24" s="5">
        <f>M24+1</f>
        <v>2018</v>
      </c>
      <c r="O24" s="5">
        <f>N24+1</f>
        <v>2019</v>
      </c>
      <c r="P24" s="5">
        <f>O24+1</f>
        <v>2020</v>
      </c>
    </row>
    <row r="25" spans="2:16" ht="27.75">
      <c r="B25" s="74" t="s">
        <v>56</v>
      </c>
      <c r="C25" s="1">
        <f>HLOOKUP(C$4,Dane_zad1!$B$4:$XFD$2490,MATCH('Zadanie 1'!$B25,Dane_zad1!$B$4:$B$2490,0),FALSE)</f>
        <v>104.2</v>
      </c>
      <c r="D25" s="1">
        <f>HLOOKUP(D$4,Dane_zad1!$B$4:$XFD$2490,MATCH('Zadanie 1'!$B25,Dane_zad1!$B$4:$B$2490,0),FALSE)</f>
        <v>103.1</v>
      </c>
      <c r="E25" s="1">
        <f>HLOOKUP(E$4,Dane_zad1!$B$4:$XFD$2490,MATCH('Zadanie 1'!$B25,Dane_zad1!$B$4:$B$2490,0),FALSE)</f>
        <v>104.8</v>
      </c>
      <c r="F25" s="1">
        <f>HLOOKUP(F$4,Dane_zad1!$B$4:$XFD$2490,MATCH('Zadanie 1'!$B25,Dane_zad1!$B$4:$B$2490,0),FALSE)</f>
        <v>105.4</v>
      </c>
      <c r="G25" s="1">
        <f>HLOOKUP(G$4,Dane_zad1!$B$4:$XFD$2490,MATCH('Zadanie 1'!$B25,Dane_zad1!$B$4:$B$2490,0),FALSE)</f>
        <v>104.7</v>
      </c>
      <c r="H25" s="1">
        <f>HLOOKUP(H$4,Dane_zad1!$B$4:$XFD$2490,MATCH('Zadanie 1'!$B25,Dane_zad1!$B$4:$B$2490,0),FALSE)</f>
        <v>97.5</v>
      </c>
      <c r="J25" s="74" t="s">
        <v>56</v>
      </c>
      <c r="K25" s="1">
        <v>100</v>
      </c>
      <c r="L25" s="1"/>
      <c r="M25" s="1"/>
      <c r="N25" s="1"/>
      <c r="O25" s="1"/>
      <c r="P25" s="1"/>
    </row>
    <row r="26" spans="2:16">
      <c r="B26" s="59" t="s">
        <v>73</v>
      </c>
      <c r="C26" s="1">
        <f>HLOOKUP(C$4,Dane_zad1!$B$4:$XFD$2490,MATCH('Zadanie 1'!$B26,Dane_zad1!$B$4:$B$2490,0),FALSE)</f>
        <v>103.4</v>
      </c>
      <c r="D26" s="1">
        <f>HLOOKUP(D$4,Dane_zad1!$B$4:$XFD$2490,MATCH('Zadanie 1'!$B26,Dane_zad1!$B$4:$B$2490,0),FALSE)</f>
        <v>103.5</v>
      </c>
      <c r="E26" s="1">
        <f>HLOOKUP(E$4,Dane_zad1!$B$4:$XFD$2490,MATCH('Zadanie 1'!$B26,Dane_zad1!$B$4:$B$2490,0),FALSE)</f>
        <v>104.2</v>
      </c>
      <c r="F26" s="1">
        <f>HLOOKUP(F$4,Dane_zad1!$B$4:$XFD$2490,MATCH('Zadanie 1'!$B26,Dane_zad1!$B$4:$B$2490,0),FALSE)</f>
        <v>104.3</v>
      </c>
      <c r="G26" s="1">
        <f>HLOOKUP(G$4,Dane_zad1!$B$4:$XFD$2490,MATCH('Zadanie 1'!$B26,Dane_zad1!$B$4:$B$2490,0),FALSE)</f>
        <v>104.5</v>
      </c>
      <c r="H26" s="1">
        <f>HLOOKUP(H$4,Dane_zad1!$B$4:$XFD$2490,MATCH('Zadanie 1'!$B26,Dane_zad1!$B$4:$B$2490,0),FALSE)</f>
        <v>98.9</v>
      </c>
      <c r="J26" s="59" t="s">
        <v>73</v>
      </c>
      <c r="K26" s="1">
        <v>100</v>
      </c>
      <c r="L26" s="1"/>
      <c r="M26" s="1"/>
      <c r="N26" s="1"/>
      <c r="O26" s="1"/>
      <c r="P26" s="1"/>
    </row>
    <row r="27" spans="2:16" ht="26.25">
      <c r="B27" s="57" t="s">
        <v>79</v>
      </c>
      <c r="C27" s="1">
        <f>HLOOKUP(C$4,Dane_zad1!$B$4:$XFD$2490,MATCH('Zadanie 1'!$B27,Dane_zad1!$B$4:$B$2490,0),FALSE)</f>
        <v>106.1</v>
      </c>
      <c r="D27" s="1">
        <f>HLOOKUP(D$4,Dane_zad1!$B$4:$XFD$2490,MATCH('Zadanie 1'!$B27,Dane_zad1!$B$4:$B$2490,0),FALSE)</f>
        <v>91.8</v>
      </c>
      <c r="E27" s="1">
        <f>HLOOKUP(E$4,Dane_zad1!$B$4:$XFD$2490,MATCH('Zadanie 1'!$B27,Dane_zad1!$B$4:$B$2490,0),FALSE)</f>
        <v>104</v>
      </c>
      <c r="F27" s="1">
        <f>HLOOKUP(F$4,Dane_zad1!$B$4:$XFD$2490,MATCH('Zadanie 1'!$B27,Dane_zad1!$B$4:$B$2490,0),FALSE)</f>
        <v>109.4</v>
      </c>
      <c r="G27" s="1">
        <f>HLOOKUP(G$4,Dane_zad1!$B$4:$XFD$2490,MATCH('Zadanie 1'!$B27,Dane_zad1!$B$4:$B$2490,0),FALSE)</f>
        <v>106.1</v>
      </c>
      <c r="H27" s="1">
        <f>HLOOKUP(H$4,Dane_zad1!$B$4:$XFD$2490,MATCH('Zadanie 1'!$B27,Dane_zad1!$B$4:$B$2490,0),FALSE)</f>
        <v>91</v>
      </c>
      <c r="J27" s="57" t="s">
        <v>79</v>
      </c>
      <c r="K27" s="1">
        <v>100</v>
      </c>
      <c r="L27" s="1"/>
      <c r="M27" s="1"/>
      <c r="N27" s="1"/>
      <c r="O27" s="1"/>
      <c r="P27" s="1"/>
    </row>
    <row r="28" spans="2:16">
      <c r="B28" s="282" t="s">
        <v>104</v>
      </c>
      <c r="C28" s="282"/>
      <c r="D28" s="282"/>
      <c r="E28" s="282"/>
      <c r="F28" s="282"/>
      <c r="G28" s="282"/>
      <c r="H28" s="282"/>
    </row>
  </sheetData>
  <mergeCells count="2">
    <mergeCell ref="B22:P22"/>
    <mergeCell ref="B28:H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704A-F691-4830-8F2D-ABA95F16CEF8}">
  <dimension ref="B3:R29"/>
  <sheetViews>
    <sheetView showGridLines="0" workbookViewId="0">
      <selection activeCell="A4" sqref="A4"/>
    </sheetView>
  </sheetViews>
  <sheetFormatPr defaultRowHeight="15"/>
  <cols>
    <col min="2" max="2" width="12.28515625" customWidth="1"/>
    <col min="3" max="3" width="48.28515625" bestFit="1" customWidth="1"/>
  </cols>
  <sheetData>
    <row r="3" spans="2:2">
      <c r="B3" s="173" t="s">
        <v>134</v>
      </c>
    </row>
    <row r="21" spans="2:18" ht="30">
      <c r="B21" s="213" t="s">
        <v>130</v>
      </c>
      <c r="C21" s="212">
        <v>1</v>
      </c>
      <c r="D21" s="212">
        <v>5</v>
      </c>
      <c r="E21" s="212">
        <f>D21+1</f>
        <v>6</v>
      </c>
      <c r="F21" s="212">
        <f t="shared" ref="F21:R21" si="0">E21+1</f>
        <v>7</v>
      </c>
      <c r="G21" s="212">
        <f t="shared" si="0"/>
        <v>8</v>
      </c>
      <c r="H21" s="212">
        <f t="shared" si="0"/>
        <v>9</v>
      </c>
      <c r="I21" s="212">
        <f t="shared" si="0"/>
        <v>10</v>
      </c>
      <c r="J21" s="212">
        <f t="shared" si="0"/>
        <v>11</v>
      </c>
      <c r="K21" s="212">
        <f t="shared" si="0"/>
        <v>12</v>
      </c>
      <c r="L21" s="212">
        <f t="shared" si="0"/>
        <v>13</v>
      </c>
      <c r="M21" s="212">
        <f t="shared" si="0"/>
        <v>14</v>
      </c>
      <c r="N21" s="212">
        <f t="shared" si="0"/>
        <v>15</v>
      </c>
      <c r="O21" s="212">
        <f t="shared" si="0"/>
        <v>16</v>
      </c>
      <c r="P21" s="212">
        <f t="shared" si="0"/>
        <v>17</v>
      </c>
      <c r="Q21" s="212">
        <f t="shared" si="0"/>
        <v>18</v>
      </c>
      <c r="R21" s="212">
        <f t="shared" si="0"/>
        <v>19</v>
      </c>
    </row>
    <row r="22" spans="2:18">
      <c r="B22" s="212"/>
      <c r="C22" s="291" t="s">
        <v>131</v>
      </c>
      <c r="D22" s="283">
        <v>2018</v>
      </c>
      <c r="E22" s="284"/>
      <c r="F22" s="284"/>
      <c r="G22" s="285"/>
      <c r="H22" s="286">
        <v>2019</v>
      </c>
      <c r="I22" s="287"/>
      <c r="J22" s="287"/>
      <c r="K22" s="287"/>
      <c r="L22" s="286">
        <v>2020</v>
      </c>
      <c r="M22" s="287"/>
      <c r="N22" s="287"/>
      <c r="O22" s="283"/>
      <c r="P22" s="288">
        <v>2021</v>
      </c>
      <c r="Q22" s="289"/>
      <c r="R22" s="290"/>
    </row>
    <row r="23" spans="2:18">
      <c r="B23" s="212"/>
      <c r="C23" s="291"/>
      <c r="D23" s="215" t="s">
        <v>113</v>
      </c>
      <c r="E23" s="176" t="s">
        <v>114</v>
      </c>
      <c r="F23" s="176" t="s">
        <v>115</v>
      </c>
      <c r="G23" s="176" t="s">
        <v>116</v>
      </c>
      <c r="H23" s="176" t="s">
        <v>113</v>
      </c>
      <c r="I23" s="176" t="s">
        <v>114</v>
      </c>
      <c r="J23" s="176" t="s">
        <v>115</v>
      </c>
      <c r="K23" s="175" t="s">
        <v>116</v>
      </c>
      <c r="L23" s="174" t="s">
        <v>113</v>
      </c>
      <c r="M23" s="176" t="s">
        <v>114</v>
      </c>
      <c r="N23" s="176" t="s">
        <v>115</v>
      </c>
      <c r="O23" s="176" t="s">
        <v>116</v>
      </c>
      <c r="P23" s="174" t="s">
        <v>113</v>
      </c>
      <c r="Q23" s="176" t="s">
        <v>114</v>
      </c>
      <c r="R23" s="176" t="s">
        <v>115</v>
      </c>
    </row>
    <row r="24" spans="2:18">
      <c r="B24" s="214">
        <v>5</v>
      </c>
      <c r="C24" s="209" t="str">
        <f>SUBSTITUTE(INDEX(Dane_zad2!$1:$1048576,'Zadanie 2'!$B24,'Zadanie 2'!C$21),"        "," ")</f>
        <v>Produkt krajowy brutto</v>
      </c>
      <c r="D24" s="8">
        <f>INDEX(Dane_zad2!$1:$1048576,'Zadanie 2'!$B24,'Zadanie 2'!D$21)</f>
        <v>5.3</v>
      </c>
      <c r="E24" s="8">
        <f>INDEX(Dane_zad2!$1:$1048576,'Zadanie 2'!$B24,'Zadanie 2'!E$21)</f>
        <v>5.5</v>
      </c>
      <c r="F24" s="8">
        <f>INDEX(Dane_zad2!$1:$1048576,'Zadanie 2'!$B24,'Zadanie 2'!F$21)</f>
        <v>5.5</v>
      </c>
      <c r="G24" s="8">
        <f>INDEX(Dane_zad2!$1:$1048576,'Zadanie 2'!$B24,'Zadanie 2'!G$21)</f>
        <v>5.0999999999999996</v>
      </c>
      <c r="H24" s="8">
        <f>INDEX(Dane_zad2!$1:$1048576,'Zadanie 2'!$B24,'Zadanie 2'!H$21)</f>
        <v>5.5</v>
      </c>
      <c r="I24" s="8">
        <f>INDEX(Dane_zad2!$1:$1048576,'Zadanie 2'!$B24,'Zadanie 2'!I$21)</f>
        <v>5.4</v>
      </c>
      <c r="J24" s="8">
        <f>INDEX(Dane_zad2!$1:$1048576,'Zadanie 2'!$B24,'Zadanie 2'!J$21)</f>
        <v>4.5999999999999996</v>
      </c>
      <c r="K24" s="8">
        <f>INDEX(Dane_zad2!$1:$1048576,'Zadanie 2'!$B24,'Zadanie 2'!K$21)</f>
        <v>3.7</v>
      </c>
      <c r="L24" s="8">
        <f>INDEX(Dane_zad2!$1:$1048576,'Zadanie 2'!$B24,'Zadanie 2'!L$21)</f>
        <v>2.2000000000000002</v>
      </c>
      <c r="M24" s="8">
        <f>INDEX(Dane_zad2!$1:$1048576,'Zadanie 2'!$B24,'Zadanie 2'!M$21)</f>
        <v>-8.1999999999999993</v>
      </c>
      <c r="N24" s="8">
        <f>INDEX(Dane_zad2!$1:$1048576,'Zadanie 2'!$B24,'Zadanie 2'!N$21)</f>
        <v>-1.5</v>
      </c>
      <c r="O24" s="8">
        <f>INDEX(Dane_zad2!$1:$1048576,'Zadanie 2'!$B24,'Zadanie 2'!O$21)</f>
        <v>-2.5</v>
      </c>
      <c r="P24" s="8">
        <f>INDEX(Dane_zad2!$1:$1048576,'Zadanie 2'!$B24,'Zadanie 2'!P$21)</f>
        <v>-0.8</v>
      </c>
      <c r="Q24" s="8">
        <f>INDEX(Dane_zad2!$1:$1048576,'Zadanie 2'!$B24,'Zadanie 2'!Q$21)</f>
        <v>11.2</v>
      </c>
      <c r="R24" s="8">
        <f>INDEX(Dane_zad2!$1:$1048576,'Zadanie 2'!$B24,'Zadanie 2'!R$21)</f>
        <v>5.3</v>
      </c>
    </row>
    <row r="25" spans="2:18">
      <c r="B25" s="214">
        <v>8</v>
      </c>
      <c r="C25" s="209" t="str">
        <f>SUBSTITUTE(INDEX(Dane_zad2!$1:$1048576,'Zadanie 2'!$B25,'Zadanie 2'!C$21),"        "," ")</f>
        <v xml:space="preserve"> Spożycie w sektorze
 gospodarstw domowych</v>
      </c>
      <c r="D25" s="8">
        <f>INDEX(Dane_zad2!$1:$1048576,'Zadanie 2'!$B25,'Zadanie 2'!D$21)</f>
        <v>2.8</v>
      </c>
      <c r="E25" s="8">
        <f>INDEX(Dane_zad2!$1:$1048576,'Zadanie 2'!$B25,'Zadanie 2'!E$21)</f>
        <v>2.6</v>
      </c>
      <c r="F25" s="8">
        <f>INDEX(Dane_zad2!$1:$1048576,'Zadanie 2'!$B25,'Zadanie 2'!F$21)</f>
        <v>2.4</v>
      </c>
      <c r="G25" s="8">
        <f>INDEX(Dane_zad2!$1:$1048576,'Zadanie 2'!$B25,'Zadanie 2'!G$21)</f>
        <v>2.1</v>
      </c>
      <c r="H25" s="8">
        <f>INDEX(Dane_zad2!$1:$1048576,'Zadanie 2'!$B25,'Zadanie 2'!H$21)</f>
        <v>2.2999999999999998</v>
      </c>
      <c r="I25" s="8">
        <f>INDEX(Dane_zad2!$1:$1048576,'Zadanie 2'!$B25,'Zadanie 2'!I$21)</f>
        <v>2.4</v>
      </c>
      <c r="J25" s="8">
        <f>INDEX(Dane_zad2!$1:$1048576,'Zadanie 2'!$B25,'Zadanie 2'!J$21)</f>
        <v>2.5</v>
      </c>
      <c r="K25" s="8">
        <f>INDEX(Dane_zad2!$1:$1048576,'Zadanie 2'!$B25,'Zadanie 2'!K$21)</f>
        <v>1.9</v>
      </c>
      <c r="L25" s="8">
        <f>INDEX(Dane_zad2!$1:$1048576,'Zadanie 2'!$B25,'Zadanie 2'!L$21)</f>
        <v>0.7</v>
      </c>
      <c r="M25" s="8">
        <f>INDEX(Dane_zad2!$1:$1048576,'Zadanie 2'!$B25,'Zadanie 2'!M$21)</f>
        <v>-6</v>
      </c>
      <c r="N25" s="8">
        <f>INDEX(Dane_zad2!$1:$1048576,'Zadanie 2'!$B25,'Zadanie 2'!N$21)</f>
        <v>0.2</v>
      </c>
      <c r="O25" s="8">
        <f>INDEX(Dane_zad2!$1:$1048576,'Zadanie 2'!$B25,'Zadanie 2'!O$21)</f>
        <v>-1.6</v>
      </c>
      <c r="P25" s="8">
        <f>INDEX(Dane_zad2!$1:$1048576,'Zadanie 2'!$B25,'Zadanie 2'!P$21)</f>
        <v>0</v>
      </c>
      <c r="Q25" s="8">
        <f>INDEX(Dane_zad2!$1:$1048576,'Zadanie 2'!$B25,'Zadanie 2'!Q$21)</f>
        <v>7.2</v>
      </c>
      <c r="R25" s="8">
        <f>INDEX(Dane_zad2!$1:$1048576,'Zadanie 2'!$B25,'Zadanie 2'!R$21)</f>
        <v>2.7</v>
      </c>
    </row>
    <row r="26" spans="2:18">
      <c r="B26" s="214">
        <v>9</v>
      </c>
      <c r="C26" s="209" t="str">
        <f>SUBSTITUTE(INDEX(Dane_zad2!$1:$1048576,'Zadanie 2'!$B26,'Zadanie 2'!C$21),"        "," ")</f>
        <v xml:space="preserve"> Spożycie publiczne</v>
      </c>
      <c r="D26" s="8">
        <f>INDEX(Dane_zad2!$1:$1048576,'Zadanie 2'!$B26,'Zadanie 2'!D$21)</f>
        <v>0.5</v>
      </c>
      <c r="E26" s="8">
        <f>INDEX(Dane_zad2!$1:$1048576,'Zadanie 2'!$B26,'Zadanie 2'!E$21)</f>
        <v>0.5</v>
      </c>
      <c r="F26" s="8">
        <f>INDEX(Dane_zad2!$1:$1048576,'Zadanie 2'!$B26,'Zadanie 2'!F$21)</f>
        <v>0.7</v>
      </c>
      <c r="G26" s="8">
        <f>INDEX(Dane_zad2!$1:$1048576,'Zadanie 2'!$B26,'Zadanie 2'!G$21)</f>
        <v>0.7</v>
      </c>
      <c r="H26" s="8">
        <f>INDEX(Dane_zad2!$1:$1048576,'Zadanie 2'!$B26,'Zadanie 2'!H$21)</f>
        <v>1.5</v>
      </c>
      <c r="I26" s="8">
        <f>INDEX(Dane_zad2!$1:$1048576,'Zadanie 2'!$B26,'Zadanie 2'!I$21)</f>
        <v>1</v>
      </c>
      <c r="J26" s="8">
        <f>INDEX(Dane_zad2!$1:$1048576,'Zadanie 2'!$B26,'Zadanie 2'!J$21)</f>
        <v>1.2</v>
      </c>
      <c r="K26" s="8">
        <f>INDEX(Dane_zad2!$1:$1048576,'Zadanie 2'!$B26,'Zadanie 2'!K$21)</f>
        <v>0.9</v>
      </c>
      <c r="L26" s="8">
        <f>INDEX(Dane_zad2!$1:$1048576,'Zadanie 2'!$B26,'Zadanie 2'!L$21)</f>
        <v>0.6</v>
      </c>
      <c r="M26" s="8">
        <f>INDEX(Dane_zad2!$1:$1048576,'Zadanie 2'!$B26,'Zadanie 2'!M$21)</f>
        <v>0.7</v>
      </c>
      <c r="N26" s="8">
        <f>INDEX(Dane_zad2!$1:$1048576,'Zadanie 2'!$B26,'Zadanie 2'!N$21)</f>
        <v>0.6</v>
      </c>
      <c r="O26" s="8">
        <f>INDEX(Dane_zad2!$1:$1048576,'Zadanie 2'!$B26,'Zadanie 2'!O$21)</f>
        <v>1.6</v>
      </c>
      <c r="P26" s="8">
        <f>INDEX(Dane_zad2!$1:$1048576,'Zadanie 2'!$B26,'Zadanie 2'!P$21)</f>
        <v>0.3</v>
      </c>
      <c r="Q26" s="8">
        <f>INDEX(Dane_zad2!$1:$1048576,'Zadanie 2'!$B26,'Zadanie 2'!Q$21)</f>
        <v>0.6</v>
      </c>
      <c r="R26" s="8">
        <f>INDEX(Dane_zad2!$1:$1048576,'Zadanie 2'!$B26,'Zadanie 2'!R$21)</f>
        <v>0.1</v>
      </c>
    </row>
    <row r="27" spans="2:18">
      <c r="B27" s="214">
        <v>11</v>
      </c>
      <c r="C27" s="209" t="str">
        <f>SUBSTITUTE(INDEX(Dane_zad2!$1:$1048576,'Zadanie 2'!$B27,'Zadanie 2'!C$21),"        "," ")</f>
        <v xml:space="preserve"> Nakłady brutto
 na środki trwałe</v>
      </c>
      <c r="D27" s="8">
        <f>INDEX(Dane_zad2!$1:$1048576,'Zadanie 2'!$B27,'Zadanie 2'!D$21)</f>
        <v>1.3</v>
      </c>
      <c r="E27" s="8">
        <f>INDEX(Dane_zad2!$1:$1048576,'Zadanie 2'!$B27,'Zadanie 2'!E$21)</f>
        <v>1</v>
      </c>
      <c r="F27" s="8">
        <f>INDEX(Dane_zad2!$1:$1048576,'Zadanie 2'!$B27,'Zadanie 2'!F$21)</f>
        <v>1.9</v>
      </c>
      <c r="G27" s="8">
        <f>INDEX(Dane_zad2!$1:$1048576,'Zadanie 2'!$B27,'Zadanie 2'!G$21)</f>
        <v>2.2000000000000002</v>
      </c>
      <c r="H27" s="8">
        <f>INDEX(Dane_zad2!$1:$1048576,'Zadanie 2'!$B27,'Zadanie 2'!H$21)</f>
        <v>1.3</v>
      </c>
      <c r="I27" s="8">
        <f>INDEX(Dane_zad2!$1:$1048576,'Zadanie 2'!$B27,'Zadanie 2'!I$21)</f>
        <v>1.2</v>
      </c>
      <c r="J27" s="8">
        <f>INDEX(Dane_zad2!$1:$1048576,'Zadanie 2'!$B27,'Zadanie 2'!J$21)</f>
        <v>0.6</v>
      </c>
      <c r="K27" s="8">
        <f>INDEX(Dane_zad2!$1:$1048576,'Zadanie 2'!$B27,'Zadanie 2'!K$21)</f>
        <v>1.3</v>
      </c>
      <c r="L27" s="8">
        <f>INDEX(Dane_zad2!$1:$1048576,'Zadanie 2'!$B27,'Zadanie 2'!L$21)</f>
        <v>0.3</v>
      </c>
      <c r="M27" s="8">
        <f>INDEX(Dane_zad2!$1:$1048576,'Zadanie 2'!$B27,'Zadanie 2'!M$21)</f>
        <v>-1.4</v>
      </c>
      <c r="N27" s="8">
        <f>INDEX(Dane_zad2!$1:$1048576,'Zadanie 2'!$B27,'Zadanie 2'!N$21)</f>
        <v>-1.3</v>
      </c>
      <c r="O27" s="8">
        <f>INDEX(Dane_zad2!$1:$1048576,'Zadanie 2'!$B27,'Zadanie 2'!O$21)</f>
        <v>-3.8</v>
      </c>
      <c r="P27" s="8">
        <f>INDEX(Dane_zad2!$1:$1048576,'Zadanie 2'!$B27,'Zadanie 2'!P$21)</f>
        <v>0.2</v>
      </c>
      <c r="Q27" s="8">
        <f>INDEX(Dane_zad2!$1:$1048576,'Zadanie 2'!$B27,'Zadanie 2'!Q$21)</f>
        <v>0.9</v>
      </c>
      <c r="R27" s="8">
        <f>INDEX(Dane_zad2!$1:$1048576,'Zadanie 2'!$B27,'Zadanie 2'!R$21)</f>
        <v>1.5</v>
      </c>
    </row>
    <row r="28" spans="2:18">
      <c r="B28" s="214">
        <v>12</v>
      </c>
      <c r="C28" s="209" t="str">
        <f>SUBSTITUTE(INDEX(Dane_zad2!$1:$1048576,'Zadanie 2'!$B28,'Zadanie 2'!C$21),"        "," ")</f>
        <v xml:space="preserve"> Przyrost rzeczowych 
 środków obrotowych</v>
      </c>
      <c r="D28" s="8">
        <f>INDEX(Dane_zad2!$1:$1048576,'Zadanie 2'!$B28,'Zadanie 2'!D$21)</f>
        <v>1.5</v>
      </c>
      <c r="E28" s="8">
        <f>INDEX(Dane_zad2!$1:$1048576,'Zadanie 2'!$B28,'Zadanie 2'!E$21)</f>
        <v>0.2</v>
      </c>
      <c r="F28" s="8">
        <f>INDEX(Dane_zad2!$1:$1048576,'Zadanie 2'!$B28,'Zadanie 2'!F$21)</f>
        <v>0.6</v>
      </c>
      <c r="G28" s="8">
        <f>INDEX(Dane_zad2!$1:$1048576,'Zadanie 2'!$B28,'Zadanie 2'!G$21)</f>
        <v>-0.3</v>
      </c>
      <c r="H28" s="8">
        <f>INDEX(Dane_zad2!$1:$1048576,'Zadanie 2'!$B28,'Zadanie 2'!H$21)</f>
        <v>-1.4</v>
      </c>
      <c r="I28" s="8">
        <f>INDEX(Dane_zad2!$1:$1048576,'Zadanie 2'!$B28,'Zadanie 2'!I$21)</f>
        <v>0.2</v>
      </c>
      <c r="J28" s="8">
        <f>INDEX(Dane_zad2!$1:$1048576,'Zadanie 2'!$B28,'Zadanie 2'!J$21)</f>
        <v>-0.5</v>
      </c>
      <c r="K28" s="8">
        <f>INDEX(Dane_zad2!$1:$1048576,'Zadanie 2'!$B28,'Zadanie 2'!K$21)</f>
        <v>-2.2999999999999998</v>
      </c>
      <c r="L28" s="8">
        <f>INDEX(Dane_zad2!$1:$1048576,'Zadanie 2'!$B28,'Zadanie 2'!L$21)</f>
        <v>-0.4</v>
      </c>
      <c r="M28" s="8">
        <f>INDEX(Dane_zad2!$1:$1048576,'Zadanie 2'!$B28,'Zadanie 2'!M$21)</f>
        <v>-1.8</v>
      </c>
      <c r="N28" s="8">
        <f>INDEX(Dane_zad2!$1:$1048576,'Zadanie 2'!$B28,'Zadanie 2'!N$21)</f>
        <v>-2.1</v>
      </c>
      <c r="O28" s="8">
        <f>INDEX(Dane_zad2!$1:$1048576,'Zadanie 2'!$B28,'Zadanie 2'!O$21)</f>
        <v>1.1000000000000001</v>
      </c>
      <c r="P28" s="8">
        <f>INDEX(Dane_zad2!$1:$1048576,'Zadanie 2'!$B28,'Zadanie 2'!P$21)</f>
        <v>-0.2</v>
      </c>
      <c r="Q28" s="8">
        <f>INDEX(Dane_zad2!$1:$1048576,'Zadanie 2'!$B28,'Zadanie 2'!Q$21)</f>
        <v>2.8</v>
      </c>
      <c r="R28" s="8">
        <f>INDEX(Dane_zad2!$1:$1048576,'Zadanie 2'!$B28,'Zadanie 2'!R$21)</f>
        <v>3.7</v>
      </c>
    </row>
    <row r="29" spans="2:18">
      <c r="B29" s="214">
        <v>13</v>
      </c>
      <c r="C29" s="209" t="str">
        <f>SUBSTITUTE(INDEX(Dane_zad2!$1:$1048576,'Zadanie 2'!$B29,'Zadanie 2'!C$21),"        "," ")</f>
        <v>Saldo obrotów z zagranicą</v>
      </c>
      <c r="D29" s="8">
        <f>INDEX(Dane_zad2!$1:$1048576,'Zadanie 2'!$B29,'Zadanie 2'!D$21)</f>
        <v>-1</v>
      </c>
      <c r="E29" s="8">
        <f>INDEX(Dane_zad2!$1:$1048576,'Zadanie 2'!$B29,'Zadanie 2'!E$21)</f>
        <v>1</v>
      </c>
      <c r="F29" s="8">
        <f>INDEX(Dane_zad2!$1:$1048576,'Zadanie 2'!$B29,'Zadanie 2'!F$21)</f>
        <v>-0.3</v>
      </c>
      <c r="G29" s="8">
        <f>INDEX(Dane_zad2!$1:$1048576,'Zadanie 2'!$B29,'Zadanie 2'!G$21)</f>
        <v>0.2</v>
      </c>
      <c r="H29" s="8">
        <f>INDEX(Dane_zad2!$1:$1048576,'Zadanie 2'!$B29,'Zadanie 2'!H$21)</f>
        <v>1.8</v>
      </c>
      <c r="I29" s="8">
        <f>INDEX(Dane_zad2!$1:$1048576,'Zadanie 2'!$B29,'Zadanie 2'!I$21)</f>
        <v>0.6</v>
      </c>
      <c r="J29" s="8">
        <f>INDEX(Dane_zad2!$1:$1048576,'Zadanie 2'!$B29,'Zadanie 2'!J$21)</f>
        <v>0.8</v>
      </c>
      <c r="K29" s="8">
        <f>INDEX(Dane_zad2!$1:$1048576,'Zadanie 2'!$B29,'Zadanie 2'!K$21)</f>
        <v>1.9</v>
      </c>
      <c r="L29" s="8">
        <f>INDEX(Dane_zad2!$1:$1048576,'Zadanie 2'!$B29,'Zadanie 2'!L$21)</f>
        <v>1</v>
      </c>
      <c r="M29" s="8">
        <f>INDEX(Dane_zad2!$1:$1048576,'Zadanie 2'!$B29,'Zadanie 2'!M$21)</f>
        <v>0.4</v>
      </c>
      <c r="N29" s="8">
        <f>INDEX(Dane_zad2!$1:$1048576,'Zadanie 2'!$B29,'Zadanie 2'!N$21)</f>
        <v>1.1000000000000001</v>
      </c>
      <c r="O29" s="8">
        <f>INDEX(Dane_zad2!$1:$1048576,'Zadanie 2'!$B29,'Zadanie 2'!O$21)</f>
        <v>0.2</v>
      </c>
      <c r="P29" s="8">
        <f>INDEX(Dane_zad2!$1:$1048576,'Zadanie 2'!$B29,'Zadanie 2'!P$21)</f>
        <v>-1.1000000000000001</v>
      </c>
      <c r="Q29" s="8">
        <f>INDEX(Dane_zad2!$1:$1048576,'Zadanie 2'!$B29,'Zadanie 2'!Q$21)</f>
        <v>-0.3</v>
      </c>
      <c r="R29" s="8">
        <f>INDEX(Dane_zad2!$1:$1048576,'Zadanie 2'!$B29,'Zadanie 2'!R$21)</f>
        <v>-2.7</v>
      </c>
    </row>
  </sheetData>
  <mergeCells count="5">
    <mergeCell ref="D22:G22"/>
    <mergeCell ref="H22:K22"/>
    <mergeCell ref="L22:O22"/>
    <mergeCell ref="P22:R22"/>
    <mergeCell ref="C22:C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BB79-5C05-40A9-8231-E4D43FA9AF53}">
  <dimension ref="B3:N65"/>
  <sheetViews>
    <sheetView showGridLines="0" workbookViewId="0">
      <selection activeCell="N20" sqref="N20"/>
    </sheetView>
  </sheetViews>
  <sheetFormatPr defaultRowHeight="15"/>
  <cols>
    <col min="2" max="2" width="9.7109375" bestFit="1" customWidth="1"/>
    <col min="3" max="3" width="15.7109375" customWidth="1"/>
    <col min="6" max="6" width="21.28515625" customWidth="1"/>
    <col min="10" max="14" width="11" customWidth="1"/>
  </cols>
  <sheetData>
    <row r="3" spans="2:14">
      <c r="B3" s="247" t="s">
        <v>314</v>
      </c>
    </row>
    <row r="6" spans="2:14">
      <c r="B6" s="173" t="s">
        <v>313</v>
      </c>
      <c r="I6" s="173" t="s">
        <v>315</v>
      </c>
    </row>
    <row r="7" spans="2:14" ht="30">
      <c r="B7" s="211"/>
      <c r="C7" s="210" t="s">
        <v>303</v>
      </c>
      <c r="D7" s="210" t="s">
        <v>304</v>
      </c>
      <c r="E7" s="210" t="s">
        <v>305</v>
      </c>
      <c r="F7" s="210" t="s">
        <v>306</v>
      </c>
      <c r="G7" s="210" t="s">
        <v>307</v>
      </c>
    </row>
    <row r="8" spans="2:14">
      <c r="B8" s="8" t="s">
        <v>309</v>
      </c>
      <c r="C8" s="246"/>
      <c r="D8" s="246"/>
      <c r="E8" s="246"/>
      <c r="F8" s="246"/>
      <c r="G8" s="246"/>
      <c r="I8" s="173" t="s">
        <v>318</v>
      </c>
    </row>
    <row r="9" spans="2:14">
      <c r="B9" s="8" t="s">
        <v>310</v>
      </c>
      <c r="C9" s="245"/>
      <c r="D9" s="245"/>
      <c r="E9" s="245"/>
      <c r="F9" s="245"/>
      <c r="G9" s="245"/>
    </row>
    <row r="10" spans="2:14">
      <c r="I10" t="s">
        <v>316</v>
      </c>
    </row>
    <row r="12" spans="2:14">
      <c r="I12" s="248" t="s">
        <v>317</v>
      </c>
    </row>
    <row r="14" spans="2:14">
      <c r="J14" s="245"/>
    </row>
    <row r="16" spans="2:14">
      <c r="B16" s="292" t="s">
        <v>311</v>
      </c>
      <c r="C16" s="292"/>
      <c r="D16" s="292"/>
      <c r="E16" s="292"/>
      <c r="F16" s="292"/>
      <c r="G16" s="292"/>
      <c r="I16" s="292" t="s">
        <v>312</v>
      </c>
      <c r="J16" s="292"/>
      <c r="K16" s="292"/>
      <c r="L16" s="292"/>
      <c r="M16" s="292"/>
      <c r="N16" s="292"/>
    </row>
    <row r="18" spans="2:14" ht="90">
      <c r="B18" s="243" t="s">
        <v>308</v>
      </c>
      <c r="C18" s="244" t="s">
        <v>267</v>
      </c>
      <c r="D18" s="244" t="s">
        <v>268</v>
      </c>
      <c r="E18" s="244" t="s">
        <v>279</v>
      </c>
      <c r="F18" s="244" t="s">
        <v>281</v>
      </c>
      <c r="G18" s="244" t="s">
        <v>286</v>
      </c>
      <c r="J18" s="243" t="s">
        <v>303</v>
      </c>
      <c r="K18" s="243" t="s">
        <v>304</v>
      </c>
      <c r="L18" s="243" t="s">
        <v>305</v>
      </c>
      <c r="M18" s="243" t="s">
        <v>306</v>
      </c>
      <c r="N18" s="243" t="s">
        <v>307</v>
      </c>
    </row>
    <row r="19" spans="2:14">
      <c r="B19" s="7" t="s">
        <v>215</v>
      </c>
      <c r="C19" s="4">
        <f>HLOOKUP($B19,Dane_zad3!$B$5:$XFD$380,MATCH('Zadanie 3'!C$18,Dane_zad3!$B$5:$B$38,0),FALSE)</f>
        <v>34.799999999999997</v>
      </c>
      <c r="D19" s="4">
        <f>HLOOKUP($B19,Dane_zad3!$B$5:$XFD$380,MATCH('Zadanie 3'!D$18,Dane_zad3!$B$5:$B$38,0),FALSE)</f>
        <v>30</v>
      </c>
      <c r="E19" s="4">
        <f>HLOOKUP($B19,Dane_zad3!$B$5:$XFD$380,MATCH('Zadanie 3'!E$18,Dane_zad3!$B$5:$B$38,0),FALSE)</f>
        <v>22.8</v>
      </c>
      <c r="F19" s="4">
        <f>HLOOKUP($B19,Dane_zad3!$B$5:$XFD$380,MATCH('Zadanie 3'!F$18,Dane_zad3!$B$5:$B$38,0),FALSE)</f>
        <v>36</v>
      </c>
      <c r="G19" s="4">
        <f>HLOOKUP($B19,Dane_zad3!$B$5:$XFD$380,MATCH('Zadanie 3'!G$18,Dane_zad3!$B$5:$B$38,0),FALSE)</f>
        <v>26.4</v>
      </c>
      <c r="I19" s="7" t="str">
        <f>$B19</f>
        <v>01-2018</v>
      </c>
      <c r="J19" s="245"/>
      <c r="K19" s="245"/>
      <c r="L19" s="245"/>
      <c r="M19" s="245"/>
      <c r="N19" s="245"/>
    </row>
    <row r="20" spans="2:14">
      <c r="B20" s="7" t="s">
        <v>216</v>
      </c>
      <c r="C20" s="4">
        <f>HLOOKUP($B20,Dane_zad3!$B$5:$XFD$380,MATCH('Zadanie 3'!C$18,Dane_zad3!$B$5:$B$38,0),FALSE)</f>
        <v>35.200000000000003</v>
      </c>
      <c r="D20" s="4">
        <f>HLOOKUP($B20,Dane_zad3!$B$5:$XFD$380,MATCH('Zadanie 3'!D$18,Dane_zad3!$B$5:$B$38,0),FALSE)</f>
        <v>31.9</v>
      </c>
      <c r="E20" s="4">
        <f>HLOOKUP($B20,Dane_zad3!$B$5:$XFD$380,MATCH('Zadanie 3'!E$18,Dane_zad3!$B$5:$B$38,0),FALSE)</f>
        <v>18.899999999999999</v>
      </c>
      <c r="F20" s="4">
        <f>HLOOKUP($B20,Dane_zad3!$B$5:$XFD$380,MATCH('Zadanie 3'!F$18,Dane_zad3!$B$5:$B$38,0),FALSE)</f>
        <v>34.5</v>
      </c>
      <c r="G20" s="4">
        <f>HLOOKUP($B20,Dane_zad3!$B$5:$XFD$380,MATCH('Zadanie 3'!G$18,Dane_zad3!$B$5:$B$38,0),FALSE)</f>
        <v>23.5</v>
      </c>
      <c r="I20" s="7" t="str">
        <f t="shared" ref="I20:I65" si="0">$B20</f>
        <v>02-2018</v>
      </c>
      <c r="J20" s="245"/>
      <c r="K20" s="245"/>
      <c r="L20" s="245"/>
      <c r="M20" s="245"/>
      <c r="N20" s="245"/>
    </row>
    <row r="21" spans="2:14">
      <c r="B21" s="7" t="s">
        <v>217</v>
      </c>
      <c r="C21" s="4">
        <f>HLOOKUP($B21,Dane_zad3!$B$5:$XFD$380,MATCH('Zadanie 3'!C$18,Dane_zad3!$B$5:$B$38,0),FALSE)</f>
        <v>33.799999999999997</v>
      </c>
      <c r="D21" s="4">
        <f>HLOOKUP($B21,Dane_zad3!$B$5:$XFD$380,MATCH('Zadanie 3'!D$18,Dane_zad3!$B$5:$B$38,0),FALSE)</f>
        <v>23.9</v>
      </c>
      <c r="E21" s="4">
        <f>HLOOKUP($B21,Dane_zad3!$B$5:$XFD$380,MATCH('Zadanie 3'!E$18,Dane_zad3!$B$5:$B$38,0),FALSE)</f>
        <v>21.4</v>
      </c>
      <c r="F21" s="4">
        <f>HLOOKUP($B21,Dane_zad3!$B$5:$XFD$380,MATCH('Zadanie 3'!F$18,Dane_zad3!$B$5:$B$38,0),FALSE)</f>
        <v>32.200000000000003</v>
      </c>
      <c r="G21" s="4">
        <f>HLOOKUP($B21,Dane_zad3!$B$5:$XFD$380,MATCH('Zadanie 3'!G$18,Dane_zad3!$B$5:$B$38,0),FALSE)</f>
        <v>22.2</v>
      </c>
      <c r="I21" s="7" t="str">
        <f t="shared" si="0"/>
        <v>03-2018</v>
      </c>
      <c r="J21" s="245"/>
      <c r="K21" s="245"/>
      <c r="L21" s="245"/>
      <c r="M21" s="245"/>
      <c r="N21" s="245"/>
    </row>
    <row r="22" spans="2:14">
      <c r="B22" s="7" t="s">
        <v>218</v>
      </c>
      <c r="C22" s="4">
        <f>HLOOKUP($B22,Dane_zad3!$B$5:$XFD$380,MATCH('Zadanie 3'!C$18,Dane_zad3!$B$5:$B$38,0),FALSE)</f>
        <v>32</v>
      </c>
      <c r="D22" s="4">
        <f>HLOOKUP($B22,Dane_zad3!$B$5:$XFD$380,MATCH('Zadanie 3'!D$18,Dane_zad3!$B$5:$B$38,0),FALSE)</f>
        <v>30.8</v>
      </c>
      <c r="E22" s="4">
        <f>HLOOKUP($B22,Dane_zad3!$B$5:$XFD$380,MATCH('Zadanie 3'!E$18,Dane_zad3!$B$5:$B$38,0),FALSE)</f>
        <v>19.3</v>
      </c>
      <c r="F22" s="4">
        <f>HLOOKUP($B22,Dane_zad3!$B$5:$XFD$380,MATCH('Zadanie 3'!F$18,Dane_zad3!$B$5:$B$38,0),FALSE)</f>
        <v>31.7</v>
      </c>
      <c r="G22" s="4">
        <f>HLOOKUP($B22,Dane_zad3!$B$5:$XFD$380,MATCH('Zadanie 3'!G$18,Dane_zad3!$B$5:$B$38,0),FALSE)</f>
        <v>23.7</v>
      </c>
      <c r="I22" s="7" t="str">
        <f t="shared" si="0"/>
        <v>04-2018</v>
      </c>
      <c r="J22" s="245"/>
      <c r="K22" s="245"/>
      <c r="L22" s="245"/>
      <c r="M22" s="245"/>
      <c r="N22" s="245"/>
    </row>
    <row r="23" spans="2:14">
      <c r="B23" s="7" t="s">
        <v>219</v>
      </c>
      <c r="C23" s="4">
        <f>HLOOKUP($B23,Dane_zad3!$B$5:$XFD$380,MATCH('Zadanie 3'!C$18,Dane_zad3!$B$5:$B$38,0),FALSE)</f>
        <v>33.1</v>
      </c>
      <c r="D23" s="4">
        <f>HLOOKUP($B23,Dane_zad3!$B$5:$XFD$380,MATCH('Zadanie 3'!D$18,Dane_zad3!$B$5:$B$38,0),FALSE)</f>
        <v>33.4</v>
      </c>
      <c r="E23" s="4">
        <f>HLOOKUP($B23,Dane_zad3!$B$5:$XFD$380,MATCH('Zadanie 3'!E$18,Dane_zad3!$B$5:$B$38,0),FALSE)</f>
        <v>25</v>
      </c>
      <c r="F23" s="4">
        <f>HLOOKUP($B23,Dane_zad3!$B$5:$XFD$380,MATCH('Zadanie 3'!F$18,Dane_zad3!$B$5:$B$38,0),FALSE)</f>
        <v>34.299999999999997</v>
      </c>
      <c r="G23" s="4">
        <f>HLOOKUP($B23,Dane_zad3!$B$5:$XFD$380,MATCH('Zadanie 3'!G$18,Dane_zad3!$B$5:$B$38,0),FALSE)</f>
        <v>27.1</v>
      </c>
      <c r="I23" s="7" t="str">
        <f t="shared" si="0"/>
        <v>05-2018</v>
      </c>
      <c r="J23" s="245"/>
      <c r="K23" s="245"/>
      <c r="L23" s="245"/>
      <c r="M23" s="245"/>
      <c r="N23" s="245"/>
    </row>
    <row r="24" spans="2:14">
      <c r="B24" s="7" t="s">
        <v>220</v>
      </c>
      <c r="C24" s="4">
        <f>HLOOKUP($B24,Dane_zad3!$B$5:$XFD$380,MATCH('Zadanie 3'!C$18,Dane_zad3!$B$5:$B$38,0),FALSE)</f>
        <v>30.3</v>
      </c>
      <c r="D24" s="4">
        <f>HLOOKUP($B24,Dane_zad3!$B$5:$XFD$380,MATCH('Zadanie 3'!D$18,Dane_zad3!$B$5:$B$38,0),FALSE)</f>
        <v>33</v>
      </c>
      <c r="E24" s="4">
        <f>HLOOKUP($B24,Dane_zad3!$B$5:$XFD$380,MATCH('Zadanie 3'!E$18,Dane_zad3!$B$5:$B$38,0),FALSE)</f>
        <v>21.5</v>
      </c>
      <c r="F24" s="4">
        <f>HLOOKUP($B24,Dane_zad3!$B$5:$XFD$380,MATCH('Zadanie 3'!F$18,Dane_zad3!$B$5:$B$38,0),FALSE)</f>
        <v>29.1</v>
      </c>
      <c r="G24" s="4">
        <f>HLOOKUP($B24,Dane_zad3!$B$5:$XFD$380,MATCH('Zadanie 3'!G$18,Dane_zad3!$B$5:$B$38,0),FALSE)</f>
        <v>26.2</v>
      </c>
      <c r="I24" s="7" t="str">
        <f t="shared" si="0"/>
        <v>06-2018</v>
      </c>
      <c r="J24" s="245"/>
      <c r="K24" s="245"/>
      <c r="L24" s="245"/>
      <c r="M24" s="245"/>
      <c r="N24" s="245"/>
    </row>
    <row r="25" spans="2:14">
      <c r="B25" s="7" t="s">
        <v>221</v>
      </c>
      <c r="C25" s="4">
        <f>HLOOKUP($B25,Dane_zad3!$B$5:$XFD$380,MATCH('Zadanie 3'!C$18,Dane_zad3!$B$5:$B$38,0),FALSE)</f>
        <v>30.7</v>
      </c>
      <c r="D25" s="4">
        <f>HLOOKUP($B25,Dane_zad3!$B$5:$XFD$380,MATCH('Zadanie 3'!D$18,Dane_zad3!$B$5:$B$38,0),FALSE)</f>
        <v>36.200000000000003</v>
      </c>
      <c r="E25" s="4">
        <f>HLOOKUP($B25,Dane_zad3!$B$5:$XFD$380,MATCH('Zadanie 3'!E$18,Dane_zad3!$B$5:$B$38,0),FALSE)</f>
        <v>20.7</v>
      </c>
      <c r="F25" s="4">
        <f>HLOOKUP($B25,Dane_zad3!$B$5:$XFD$380,MATCH('Zadanie 3'!F$18,Dane_zad3!$B$5:$B$38,0),FALSE)</f>
        <v>36.6</v>
      </c>
      <c r="G25" s="4">
        <f>HLOOKUP($B25,Dane_zad3!$B$5:$XFD$380,MATCH('Zadanie 3'!G$18,Dane_zad3!$B$5:$B$38,0),FALSE)</f>
        <v>31.7</v>
      </c>
      <c r="I25" s="7" t="str">
        <f t="shared" si="0"/>
        <v>07-2018</v>
      </c>
      <c r="J25" s="245"/>
      <c r="K25" s="245"/>
      <c r="L25" s="245"/>
      <c r="M25" s="245"/>
      <c r="N25" s="245"/>
    </row>
    <row r="26" spans="2:14">
      <c r="B26" s="7" t="s">
        <v>222</v>
      </c>
      <c r="C26" s="4">
        <f>HLOOKUP($B26,Dane_zad3!$B$5:$XFD$380,MATCH('Zadanie 3'!C$18,Dane_zad3!$B$5:$B$38,0),FALSE)</f>
        <v>32.1</v>
      </c>
      <c r="D26" s="4">
        <f>HLOOKUP($B26,Dane_zad3!$B$5:$XFD$380,MATCH('Zadanie 3'!D$18,Dane_zad3!$B$5:$B$38,0),FALSE)</f>
        <v>32.200000000000003</v>
      </c>
      <c r="E26" s="4">
        <f>HLOOKUP($B26,Dane_zad3!$B$5:$XFD$380,MATCH('Zadanie 3'!E$18,Dane_zad3!$B$5:$B$38,0),FALSE)</f>
        <v>30.3</v>
      </c>
      <c r="F26" s="4">
        <f>HLOOKUP($B26,Dane_zad3!$B$5:$XFD$380,MATCH('Zadanie 3'!F$18,Dane_zad3!$B$5:$B$38,0),FALSE)</f>
        <v>34.200000000000003</v>
      </c>
      <c r="G26" s="4">
        <f>HLOOKUP($B26,Dane_zad3!$B$5:$XFD$380,MATCH('Zadanie 3'!G$18,Dane_zad3!$B$5:$B$38,0),FALSE)</f>
        <v>27.6</v>
      </c>
      <c r="I26" s="7" t="str">
        <f t="shared" si="0"/>
        <v>08-2018</v>
      </c>
      <c r="J26" s="245"/>
      <c r="K26" s="245"/>
      <c r="L26" s="245"/>
      <c r="M26" s="245"/>
      <c r="N26" s="245"/>
    </row>
    <row r="27" spans="2:14">
      <c r="B27" s="7" t="s">
        <v>223</v>
      </c>
      <c r="C27" s="4">
        <f>HLOOKUP($B27,Dane_zad3!$B$5:$XFD$380,MATCH('Zadanie 3'!C$18,Dane_zad3!$B$5:$B$38,0),FALSE)</f>
        <v>30.4</v>
      </c>
      <c r="D27" s="4">
        <f>HLOOKUP($B27,Dane_zad3!$B$5:$XFD$380,MATCH('Zadanie 3'!D$18,Dane_zad3!$B$5:$B$38,0),FALSE)</f>
        <v>36.700000000000003</v>
      </c>
      <c r="E27" s="4">
        <f>HLOOKUP($B27,Dane_zad3!$B$5:$XFD$380,MATCH('Zadanie 3'!E$18,Dane_zad3!$B$5:$B$38,0),FALSE)</f>
        <v>25.9</v>
      </c>
      <c r="F27" s="4">
        <f>HLOOKUP($B27,Dane_zad3!$B$5:$XFD$380,MATCH('Zadanie 3'!F$18,Dane_zad3!$B$5:$B$38,0),FALSE)</f>
        <v>29.6</v>
      </c>
      <c r="G27" s="4">
        <f>HLOOKUP($B27,Dane_zad3!$B$5:$XFD$380,MATCH('Zadanie 3'!G$18,Dane_zad3!$B$5:$B$38,0),FALSE)</f>
        <v>27.8</v>
      </c>
      <c r="I27" s="7" t="str">
        <f t="shared" si="0"/>
        <v>09-2018</v>
      </c>
      <c r="J27" s="245"/>
      <c r="K27" s="245"/>
      <c r="L27" s="245"/>
      <c r="M27" s="245"/>
      <c r="N27" s="245"/>
    </row>
    <row r="28" spans="2:14">
      <c r="B28" s="7" t="s">
        <v>224</v>
      </c>
      <c r="C28" s="4">
        <f>HLOOKUP($B28,Dane_zad3!$B$5:$XFD$380,MATCH('Zadanie 3'!C$18,Dane_zad3!$B$5:$B$38,0),FALSE)</f>
        <v>30.4</v>
      </c>
      <c r="D28" s="4">
        <f>HLOOKUP($B28,Dane_zad3!$B$5:$XFD$380,MATCH('Zadanie 3'!D$18,Dane_zad3!$B$5:$B$38,0),FALSE)</f>
        <v>43</v>
      </c>
      <c r="E28" s="4">
        <f>HLOOKUP($B28,Dane_zad3!$B$5:$XFD$380,MATCH('Zadanie 3'!E$18,Dane_zad3!$B$5:$B$38,0),FALSE)</f>
        <v>26</v>
      </c>
      <c r="F28" s="4">
        <f>HLOOKUP($B28,Dane_zad3!$B$5:$XFD$380,MATCH('Zadanie 3'!F$18,Dane_zad3!$B$5:$B$38,0),FALSE)</f>
        <v>39.9</v>
      </c>
      <c r="G28" s="4">
        <f>HLOOKUP($B28,Dane_zad3!$B$5:$XFD$380,MATCH('Zadanie 3'!G$18,Dane_zad3!$B$5:$B$38,0),FALSE)</f>
        <v>27</v>
      </c>
      <c r="I28" s="7" t="str">
        <f t="shared" si="0"/>
        <v>10-2018</v>
      </c>
      <c r="J28" s="245"/>
      <c r="K28" s="245"/>
      <c r="L28" s="245"/>
      <c r="M28" s="245"/>
      <c r="N28" s="245"/>
    </row>
    <row r="29" spans="2:14">
      <c r="B29" s="7" t="s">
        <v>225</v>
      </c>
      <c r="C29" s="4">
        <f>HLOOKUP($B29,Dane_zad3!$B$5:$XFD$380,MATCH('Zadanie 3'!C$18,Dane_zad3!$B$5:$B$38,0),FALSE)</f>
        <v>28.6</v>
      </c>
      <c r="D29" s="4">
        <f>HLOOKUP($B29,Dane_zad3!$B$5:$XFD$380,MATCH('Zadanie 3'!D$18,Dane_zad3!$B$5:$B$38,0),FALSE)</f>
        <v>36.9</v>
      </c>
      <c r="E29" s="4">
        <f>HLOOKUP($B29,Dane_zad3!$B$5:$XFD$380,MATCH('Zadanie 3'!E$18,Dane_zad3!$B$5:$B$38,0),FALSE)</f>
        <v>21.4</v>
      </c>
      <c r="F29" s="4">
        <f>HLOOKUP($B29,Dane_zad3!$B$5:$XFD$380,MATCH('Zadanie 3'!F$18,Dane_zad3!$B$5:$B$38,0),FALSE)</f>
        <v>37.299999999999997</v>
      </c>
      <c r="G29" s="4">
        <f>HLOOKUP($B29,Dane_zad3!$B$5:$XFD$380,MATCH('Zadanie 3'!G$18,Dane_zad3!$B$5:$B$38,0),FALSE)</f>
        <v>25.3</v>
      </c>
      <c r="I29" s="7" t="str">
        <f t="shared" si="0"/>
        <v>11-2018</v>
      </c>
      <c r="J29" s="245"/>
      <c r="K29" s="245"/>
      <c r="L29" s="245"/>
      <c r="M29" s="245"/>
      <c r="N29" s="245"/>
    </row>
    <row r="30" spans="2:14">
      <c r="B30" s="7" t="s">
        <v>226</v>
      </c>
      <c r="C30" s="4">
        <f>HLOOKUP($B30,Dane_zad3!$B$5:$XFD$380,MATCH('Zadanie 3'!C$18,Dane_zad3!$B$5:$B$38,0),FALSE)</f>
        <v>30</v>
      </c>
      <c r="D30" s="4">
        <f>HLOOKUP($B30,Dane_zad3!$B$5:$XFD$380,MATCH('Zadanie 3'!D$18,Dane_zad3!$B$5:$B$38,0),FALSE)</f>
        <v>38.5</v>
      </c>
      <c r="E30" s="4">
        <f>HLOOKUP($B30,Dane_zad3!$B$5:$XFD$380,MATCH('Zadanie 3'!E$18,Dane_zad3!$B$5:$B$38,0),FALSE)</f>
        <v>26.3</v>
      </c>
      <c r="F30" s="4">
        <f>HLOOKUP($B30,Dane_zad3!$B$5:$XFD$380,MATCH('Zadanie 3'!F$18,Dane_zad3!$B$5:$B$38,0),FALSE)</f>
        <v>32.799999999999997</v>
      </c>
      <c r="G30" s="4">
        <f>HLOOKUP($B30,Dane_zad3!$B$5:$XFD$380,MATCH('Zadanie 3'!G$18,Dane_zad3!$B$5:$B$38,0),FALSE)</f>
        <v>24.3</v>
      </c>
      <c r="I30" s="7" t="str">
        <f t="shared" si="0"/>
        <v>12-2018</v>
      </c>
      <c r="J30" s="245"/>
      <c r="K30" s="245"/>
      <c r="L30" s="245"/>
      <c r="M30" s="245"/>
      <c r="N30" s="245"/>
    </row>
    <row r="31" spans="2:14">
      <c r="B31" s="7" t="s">
        <v>227</v>
      </c>
      <c r="C31" s="4">
        <f>HLOOKUP($B31,Dane_zad3!$B$5:$XFD$380,MATCH('Zadanie 3'!C$18,Dane_zad3!$B$5:$B$38,0),FALSE)</f>
        <v>28.8</v>
      </c>
      <c r="D31" s="4">
        <f>HLOOKUP($B31,Dane_zad3!$B$5:$XFD$380,MATCH('Zadanie 3'!D$18,Dane_zad3!$B$5:$B$38,0),FALSE)</f>
        <v>35.799999999999997</v>
      </c>
      <c r="E31" s="4">
        <f>HLOOKUP($B31,Dane_zad3!$B$5:$XFD$380,MATCH('Zadanie 3'!E$18,Dane_zad3!$B$5:$B$38,0),FALSE)</f>
        <v>24.1</v>
      </c>
      <c r="F31" s="4">
        <f>HLOOKUP($B31,Dane_zad3!$B$5:$XFD$380,MATCH('Zadanie 3'!F$18,Dane_zad3!$B$5:$B$38,0),FALSE)</f>
        <v>30.1</v>
      </c>
      <c r="G31" s="4">
        <f>HLOOKUP($B31,Dane_zad3!$B$5:$XFD$380,MATCH('Zadanie 3'!G$18,Dane_zad3!$B$5:$B$38,0),FALSE)</f>
        <v>23</v>
      </c>
      <c r="I31" s="7" t="str">
        <f t="shared" si="0"/>
        <v>01-2019</v>
      </c>
      <c r="J31" s="245"/>
      <c r="K31" s="245"/>
      <c r="L31" s="245"/>
      <c r="M31" s="245"/>
      <c r="N31" s="245"/>
    </row>
    <row r="32" spans="2:14">
      <c r="B32" s="7" t="s">
        <v>228</v>
      </c>
      <c r="C32" s="4">
        <f>HLOOKUP($B32,Dane_zad3!$B$5:$XFD$380,MATCH('Zadanie 3'!C$18,Dane_zad3!$B$5:$B$38,0),FALSE)</f>
        <v>27.6</v>
      </c>
      <c r="D32" s="4">
        <f>HLOOKUP($B32,Dane_zad3!$B$5:$XFD$380,MATCH('Zadanie 3'!D$18,Dane_zad3!$B$5:$B$38,0),FALSE)</f>
        <v>25.1</v>
      </c>
      <c r="E32" s="4">
        <f>HLOOKUP($B32,Dane_zad3!$B$5:$XFD$380,MATCH('Zadanie 3'!E$18,Dane_zad3!$B$5:$B$38,0),FALSE)</f>
        <v>28.3</v>
      </c>
      <c r="F32" s="4">
        <f>HLOOKUP($B32,Dane_zad3!$B$5:$XFD$380,MATCH('Zadanie 3'!F$18,Dane_zad3!$B$5:$B$38,0),FALSE)</f>
        <v>23.6</v>
      </c>
      <c r="G32" s="4">
        <f>HLOOKUP($B32,Dane_zad3!$B$5:$XFD$380,MATCH('Zadanie 3'!G$18,Dane_zad3!$B$5:$B$38,0),FALSE)</f>
        <v>18.5</v>
      </c>
      <c r="I32" s="7" t="str">
        <f t="shared" si="0"/>
        <v>02-2019</v>
      </c>
      <c r="J32" s="245"/>
      <c r="K32" s="245"/>
      <c r="L32" s="245"/>
      <c r="M32" s="245"/>
      <c r="N32" s="245"/>
    </row>
    <row r="33" spans="2:14">
      <c r="B33" s="7" t="s">
        <v>229</v>
      </c>
      <c r="C33" s="4">
        <f>HLOOKUP($B33,Dane_zad3!$B$5:$XFD$380,MATCH('Zadanie 3'!C$18,Dane_zad3!$B$5:$B$38,0),FALSE)</f>
        <v>28.7</v>
      </c>
      <c r="D33" s="4">
        <f>HLOOKUP($B33,Dane_zad3!$B$5:$XFD$380,MATCH('Zadanie 3'!D$18,Dane_zad3!$B$5:$B$38,0),FALSE)</f>
        <v>38.6</v>
      </c>
      <c r="E33" s="4">
        <f>HLOOKUP($B33,Dane_zad3!$B$5:$XFD$380,MATCH('Zadanie 3'!E$18,Dane_zad3!$B$5:$B$38,0),FALSE)</f>
        <v>34.200000000000003</v>
      </c>
      <c r="F33" s="4">
        <f>HLOOKUP($B33,Dane_zad3!$B$5:$XFD$380,MATCH('Zadanie 3'!F$18,Dane_zad3!$B$5:$B$38,0),FALSE)</f>
        <v>25.7</v>
      </c>
      <c r="G33" s="4">
        <f>HLOOKUP($B33,Dane_zad3!$B$5:$XFD$380,MATCH('Zadanie 3'!G$18,Dane_zad3!$B$5:$B$38,0),FALSE)</f>
        <v>20.3</v>
      </c>
      <c r="I33" s="7" t="str">
        <f t="shared" si="0"/>
        <v>03-2019</v>
      </c>
      <c r="J33" s="245"/>
      <c r="K33" s="245"/>
      <c r="L33" s="245"/>
      <c r="M33" s="245"/>
      <c r="N33" s="245"/>
    </row>
    <row r="34" spans="2:14">
      <c r="B34" s="7" t="s">
        <v>230</v>
      </c>
      <c r="C34" s="4">
        <f>HLOOKUP($B34,Dane_zad3!$B$5:$XFD$380,MATCH('Zadanie 3'!C$18,Dane_zad3!$B$5:$B$38,0),FALSE)</f>
        <v>29.6</v>
      </c>
      <c r="D34" s="4">
        <f>HLOOKUP($B34,Dane_zad3!$B$5:$XFD$380,MATCH('Zadanie 3'!D$18,Dane_zad3!$B$5:$B$38,0),FALSE)</f>
        <v>35.700000000000003</v>
      </c>
      <c r="E34" s="4">
        <f>HLOOKUP($B34,Dane_zad3!$B$5:$XFD$380,MATCH('Zadanie 3'!E$18,Dane_zad3!$B$5:$B$38,0),FALSE)</f>
        <v>34</v>
      </c>
      <c r="F34" s="4">
        <f>HLOOKUP($B34,Dane_zad3!$B$5:$XFD$380,MATCH('Zadanie 3'!F$18,Dane_zad3!$B$5:$B$38,0),FALSE)</f>
        <v>28.4</v>
      </c>
      <c r="G34" s="4">
        <f>HLOOKUP($B34,Dane_zad3!$B$5:$XFD$380,MATCH('Zadanie 3'!G$18,Dane_zad3!$B$5:$B$38,0),FALSE)</f>
        <v>21.8</v>
      </c>
      <c r="I34" s="7" t="str">
        <f t="shared" si="0"/>
        <v>04-2019</v>
      </c>
      <c r="J34" s="245"/>
      <c r="K34" s="245"/>
      <c r="L34" s="245"/>
      <c r="M34" s="245"/>
      <c r="N34" s="245"/>
    </row>
    <row r="35" spans="2:14">
      <c r="B35" s="7" t="s">
        <v>231</v>
      </c>
      <c r="C35" s="4">
        <f>HLOOKUP($B35,Dane_zad3!$B$5:$XFD$380,MATCH('Zadanie 3'!C$18,Dane_zad3!$B$5:$B$38,0),FALSE)</f>
        <v>28.7</v>
      </c>
      <c r="D35" s="4">
        <f>HLOOKUP($B35,Dane_zad3!$B$5:$XFD$380,MATCH('Zadanie 3'!D$18,Dane_zad3!$B$5:$B$38,0),FALSE)</f>
        <v>32.299999999999997</v>
      </c>
      <c r="E35" s="4">
        <f>HLOOKUP($B35,Dane_zad3!$B$5:$XFD$380,MATCH('Zadanie 3'!E$18,Dane_zad3!$B$5:$B$38,0),FALSE)</f>
        <v>31.2</v>
      </c>
      <c r="F35" s="4">
        <f>HLOOKUP($B35,Dane_zad3!$B$5:$XFD$380,MATCH('Zadanie 3'!F$18,Dane_zad3!$B$5:$B$38,0),FALSE)</f>
        <v>25.7</v>
      </c>
      <c r="G35" s="4">
        <f>HLOOKUP($B35,Dane_zad3!$B$5:$XFD$380,MATCH('Zadanie 3'!G$18,Dane_zad3!$B$5:$B$38,0),FALSE)</f>
        <v>17.3</v>
      </c>
      <c r="I35" s="7" t="str">
        <f t="shared" si="0"/>
        <v>05-2019</v>
      </c>
      <c r="J35" s="245"/>
      <c r="K35" s="245"/>
      <c r="L35" s="245"/>
      <c r="M35" s="245"/>
      <c r="N35" s="245"/>
    </row>
    <row r="36" spans="2:14">
      <c r="B36" s="7" t="s">
        <v>232</v>
      </c>
      <c r="C36" s="4">
        <f>HLOOKUP($B36,Dane_zad3!$B$5:$XFD$380,MATCH('Zadanie 3'!C$18,Dane_zad3!$B$5:$B$38,0),FALSE)</f>
        <v>30</v>
      </c>
      <c r="D36" s="4">
        <f>HLOOKUP($B36,Dane_zad3!$B$5:$XFD$380,MATCH('Zadanie 3'!D$18,Dane_zad3!$B$5:$B$38,0),FALSE)</f>
        <v>31.7</v>
      </c>
      <c r="E36" s="4">
        <f>HLOOKUP($B36,Dane_zad3!$B$5:$XFD$380,MATCH('Zadanie 3'!E$18,Dane_zad3!$B$5:$B$38,0),FALSE)</f>
        <v>32.9</v>
      </c>
      <c r="F36" s="4">
        <f>HLOOKUP($B36,Dane_zad3!$B$5:$XFD$380,MATCH('Zadanie 3'!F$18,Dane_zad3!$B$5:$B$38,0),FALSE)</f>
        <v>24.1</v>
      </c>
      <c r="G36" s="4">
        <f>HLOOKUP($B36,Dane_zad3!$B$5:$XFD$380,MATCH('Zadanie 3'!G$18,Dane_zad3!$B$5:$B$38,0),FALSE)</f>
        <v>22.7</v>
      </c>
      <c r="I36" s="7" t="str">
        <f t="shared" si="0"/>
        <v>06-2019</v>
      </c>
      <c r="J36" s="245"/>
      <c r="K36" s="245"/>
      <c r="L36" s="245"/>
      <c r="M36" s="245"/>
      <c r="N36" s="245"/>
    </row>
    <row r="37" spans="2:14">
      <c r="B37" s="7" t="s">
        <v>233</v>
      </c>
      <c r="C37" s="4">
        <f>HLOOKUP($B37,Dane_zad3!$B$5:$XFD$380,MATCH('Zadanie 3'!C$18,Dane_zad3!$B$5:$B$38,0),FALSE)</f>
        <v>29.8</v>
      </c>
      <c r="D37" s="4">
        <f>HLOOKUP($B37,Dane_zad3!$B$5:$XFD$380,MATCH('Zadanie 3'!D$18,Dane_zad3!$B$5:$B$38,0),FALSE)</f>
        <v>30.8</v>
      </c>
      <c r="E37" s="4">
        <f>HLOOKUP($B37,Dane_zad3!$B$5:$XFD$380,MATCH('Zadanie 3'!E$18,Dane_zad3!$B$5:$B$38,0),FALSE)</f>
        <v>35.700000000000003</v>
      </c>
      <c r="F37" s="4">
        <f>HLOOKUP($B37,Dane_zad3!$B$5:$XFD$380,MATCH('Zadanie 3'!F$18,Dane_zad3!$B$5:$B$38,0),FALSE)</f>
        <v>30</v>
      </c>
      <c r="G37" s="4">
        <f>HLOOKUP($B37,Dane_zad3!$B$5:$XFD$380,MATCH('Zadanie 3'!G$18,Dane_zad3!$B$5:$B$38,0),FALSE)</f>
        <v>25.9</v>
      </c>
      <c r="I37" s="7" t="str">
        <f t="shared" si="0"/>
        <v>07-2019</v>
      </c>
      <c r="J37" s="245"/>
      <c r="K37" s="245"/>
      <c r="L37" s="245"/>
      <c r="M37" s="245"/>
      <c r="N37" s="245"/>
    </row>
    <row r="38" spans="2:14">
      <c r="B38" s="7" t="s">
        <v>234</v>
      </c>
      <c r="C38" s="4">
        <f>HLOOKUP($B38,Dane_zad3!$B$5:$XFD$380,MATCH('Zadanie 3'!C$18,Dane_zad3!$B$5:$B$38,0),FALSE)</f>
        <v>27.7</v>
      </c>
      <c r="D38" s="4">
        <f>HLOOKUP($B38,Dane_zad3!$B$5:$XFD$380,MATCH('Zadanie 3'!D$18,Dane_zad3!$B$5:$B$38,0),FALSE)</f>
        <v>32</v>
      </c>
      <c r="E38" s="4">
        <f>HLOOKUP($B38,Dane_zad3!$B$5:$XFD$380,MATCH('Zadanie 3'!E$18,Dane_zad3!$B$5:$B$38,0),FALSE)</f>
        <v>37.4</v>
      </c>
      <c r="F38" s="4">
        <f>HLOOKUP($B38,Dane_zad3!$B$5:$XFD$380,MATCH('Zadanie 3'!F$18,Dane_zad3!$B$5:$B$38,0),FALSE)</f>
        <v>30.3</v>
      </c>
      <c r="G38" s="4">
        <f>HLOOKUP($B38,Dane_zad3!$B$5:$XFD$380,MATCH('Zadanie 3'!G$18,Dane_zad3!$B$5:$B$38,0),FALSE)</f>
        <v>26.2</v>
      </c>
      <c r="I38" s="7" t="str">
        <f t="shared" si="0"/>
        <v>08-2019</v>
      </c>
      <c r="J38" s="245"/>
      <c r="K38" s="245"/>
      <c r="L38" s="245"/>
      <c r="M38" s="245"/>
      <c r="N38" s="245"/>
    </row>
    <row r="39" spans="2:14">
      <c r="B39" s="7" t="s">
        <v>235</v>
      </c>
      <c r="C39" s="4">
        <f>HLOOKUP($B39,Dane_zad3!$B$5:$XFD$380,MATCH('Zadanie 3'!C$18,Dane_zad3!$B$5:$B$38,0),FALSE)</f>
        <v>29.1</v>
      </c>
      <c r="D39" s="4">
        <f>HLOOKUP($B39,Dane_zad3!$B$5:$XFD$380,MATCH('Zadanie 3'!D$18,Dane_zad3!$B$5:$B$38,0),FALSE)</f>
        <v>30.9</v>
      </c>
      <c r="E39" s="4">
        <f>HLOOKUP($B39,Dane_zad3!$B$5:$XFD$380,MATCH('Zadanie 3'!E$18,Dane_zad3!$B$5:$B$38,0),FALSE)</f>
        <v>42.4</v>
      </c>
      <c r="F39" s="4">
        <f>HLOOKUP($B39,Dane_zad3!$B$5:$XFD$380,MATCH('Zadanie 3'!F$18,Dane_zad3!$B$5:$B$38,0),FALSE)</f>
        <v>21.2</v>
      </c>
      <c r="G39" s="4">
        <f>HLOOKUP($B39,Dane_zad3!$B$5:$XFD$380,MATCH('Zadanie 3'!G$18,Dane_zad3!$B$5:$B$38,0),FALSE)</f>
        <v>23.5</v>
      </c>
      <c r="I39" s="7" t="str">
        <f t="shared" si="0"/>
        <v>09-2019</v>
      </c>
      <c r="J39" s="245"/>
      <c r="K39" s="245"/>
      <c r="L39" s="245"/>
      <c r="M39" s="245"/>
      <c r="N39" s="245"/>
    </row>
    <row r="40" spans="2:14">
      <c r="B40" s="7" t="s">
        <v>236</v>
      </c>
      <c r="C40" s="4">
        <f>HLOOKUP($B40,Dane_zad3!$B$5:$XFD$380,MATCH('Zadanie 3'!C$18,Dane_zad3!$B$5:$B$38,0),FALSE)</f>
        <v>28.8</v>
      </c>
      <c r="D40" s="4">
        <f>HLOOKUP($B40,Dane_zad3!$B$5:$XFD$380,MATCH('Zadanie 3'!D$18,Dane_zad3!$B$5:$B$38,0),FALSE)</f>
        <v>40.6</v>
      </c>
      <c r="E40" s="4">
        <f>HLOOKUP($B40,Dane_zad3!$B$5:$XFD$380,MATCH('Zadanie 3'!E$18,Dane_zad3!$B$5:$B$38,0),FALSE)</f>
        <v>43.9</v>
      </c>
      <c r="F40" s="4">
        <f>HLOOKUP($B40,Dane_zad3!$B$5:$XFD$380,MATCH('Zadanie 3'!F$18,Dane_zad3!$B$5:$B$38,0),FALSE)</f>
        <v>23.9</v>
      </c>
      <c r="G40" s="4">
        <f>HLOOKUP($B40,Dane_zad3!$B$5:$XFD$380,MATCH('Zadanie 3'!G$18,Dane_zad3!$B$5:$B$38,0),FALSE)</f>
        <v>22.6</v>
      </c>
      <c r="I40" s="7" t="str">
        <f t="shared" si="0"/>
        <v>10-2019</v>
      </c>
      <c r="J40" s="245"/>
      <c r="K40" s="245"/>
      <c r="L40" s="245"/>
      <c r="M40" s="245"/>
      <c r="N40" s="245"/>
    </row>
    <row r="41" spans="2:14">
      <c r="B41" s="7" t="s">
        <v>237</v>
      </c>
      <c r="C41" s="4">
        <f>HLOOKUP($B41,Dane_zad3!$B$5:$XFD$380,MATCH('Zadanie 3'!C$18,Dane_zad3!$B$5:$B$38,0),FALSE)</f>
        <v>26</v>
      </c>
      <c r="D41" s="4">
        <f>HLOOKUP($B41,Dane_zad3!$B$5:$XFD$380,MATCH('Zadanie 3'!D$18,Dane_zad3!$B$5:$B$38,0),FALSE)</f>
        <v>41.9</v>
      </c>
      <c r="E41" s="4">
        <f>HLOOKUP($B41,Dane_zad3!$B$5:$XFD$380,MATCH('Zadanie 3'!E$18,Dane_zad3!$B$5:$B$38,0),FALSE)</f>
        <v>38.700000000000003</v>
      </c>
      <c r="F41" s="4">
        <f>HLOOKUP($B41,Dane_zad3!$B$5:$XFD$380,MATCH('Zadanie 3'!F$18,Dane_zad3!$B$5:$B$38,0),FALSE)</f>
        <v>23.3</v>
      </c>
      <c r="G41" s="4">
        <f>HLOOKUP($B41,Dane_zad3!$B$5:$XFD$380,MATCH('Zadanie 3'!G$18,Dane_zad3!$B$5:$B$38,0),FALSE)</f>
        <v>22.5</v>
      </c>
      <c r="I41" s="7" t="str">
        <f t="shared" si="0"/>
        <v>11-2019</v>
      </c>
      <c r="J41" s="245"/>
      <c r="K41" s="245"/>
      <c r="L41" s="245"/>
      <c r="M41" s="245"/>
      <c r="N41" s="245"/>
    </row>
    <row r="42" spans="2:14">
      <c r="B42" s="7" t="s">
        <v>238</v>
      </c>
      <c r="C42" s="4">
        <f>HLOOKUP($B42,Dane_zad3!$B$5:$XFD$380,MATCH('Zadanie 3'!C$18,Dane_zad3!$B$5:$B$38,0),FALSE)</f>
        <v>24.2</v>
      </c>
      <c r="D42" s="4">
        <f>HLOOKUP($B42,Dane_zad3!$B$5:$XFD$380,MATCH('Zadanie 3'!D$18,Dane_zad3!$B$5:$B$38,0),FALSE)</f>
        <v>40.299999999999997</v>
      </c>
      <c r="E42" s="4">
        <f>HLOOKUP($B42,Dane_zad3!$B$5:$XFD$380,MATCH('Zadanie 3'!E$18,Dane_zad3!$B$5:$B$38,0),FALSE)</f>
        <v>40.700000000000003</v>
      </c>
      <c r="F42" s="4">
        <f>HLOOKUP($B42,Dane_zad3!$B$5:$XFD$380,MATCH('Zadanie 3'!F$18,Dane_zad3!$B$5:$B$38,0),FALSE)</f>
        <v>28.2</v>
      </c>
      <c r="G42" s="4">
        <f>HLOOKUP($B42,Dane_zad3!$B$5:$XFD$380,MATCH('Zadanie 3'!G$18,Dane_zad3!$B$5:$B$38,0),FALSE)</f>
        <v>17.3</v>
      </c>
      <c r="I42" s="7" t="str">
        <f t="shared" si="0"/>
        <v>12-2019</v>
      </c>
      <c r="J42" s="245"/>
      <c r="K42" s="245"/>
      <c r="L42" s="245"/>
      <c r="M42" s="245"/>
      <c r="N42" s="245"/>
    </row>
    <row r="43" spans="2:14">
      <c r="B43" s="7" t="s">
        <v>239</v>
      </c>
      <c r="C43" s="4">
        <f>HLOOKUP($B43,Dane_zad3!$B$5:$XFD$380,MATCH('Zadanie 3'!C$18,Dane_zad3!$B$5:$B$38,0),FALSE)</f>
        <v>27.6</v>
      </c>
      <c r="D43" s="4">
        <f>HLOOKUP($B43,Dane_zad3!$B$5:$XFD$380,MATCH('Zadanie 3'!D$18,Dane_zad3!$B$5:$B$38,0),FALSE)</f>
        <v>36.299999999999997</v>
      </c>
      <c r="E43" s="4">
        <f>HLOOKUP($B43,Dane_zad3!$B$5:$XFD$380,MATCH('Zadanie 3'!E$18,Dane_zad3!$B$5:$B$38,0),FALSE)</f>
        <v>49</v>
      </c>
      <c r="F43" s="4">
        <f>HLOOKUP($B43,Dane_zad3!$B$5:$XFD$380,MATCH('Zadanie 3'!F$18,Dane_zad3!$B$5:$B$38,0),FALSE)</f>
        <v>22.2</v>
      </c>
      <c r="G43" s="4">
        <f>HLOOKUP($B43,Dane_zad3!$B$5:$XFD$380,MATCH('Zadanie 3'!G$18,Dane_zad3!$B$5:$B$38,0),FALSE)</f>
        <v>22</v>
      </c>
      <c r="I43" s="7" t="str">
        <f t="shared" si="0"/>
        <v>01-2020</v>
      </c>
      <c r="J43" s="245"/>
      <c r="K43" s="245"/>
      <c r="L43" s="245"/>
      <c r="M43" s="245"/>
      <c r="N43" s="245"/>
    </row>
    <row r="44" spans="2:14">
      <c r="B44" s="7" t="s">
        <v>240</v>
      </c>
      <c r="C44" s="4">
        <f>HLOOKUP($B44,Dane_zad3!$B$5:$XFD$380,MATCH('Zadanie 3'!C$18,Dane_zad3!$B$5:$B$38,0),FALSE)</f>
        <v>28.6</v>
      </c>
      <c r="D44" s="4">
        <f>HLOOKUP($B44,Dane_zad3!$B$5:$XFD$380,MATCH('Zadanie 3'!D$18,Dane_zad3!$B$5:$B$38,0),FALSE)</f>
        <v>38</v>
      </c>
      <c r="E44" s="4">
        <f>HLOOKUP($B44,Dane_zad3!$B$5:$XFD$380,MATCH('Zadanie 3'!E$18,Dane_zad3!$B$5:$B$38,0),FALSE)</f>
        <v>43.3</v>
      </c>
      <c r="F44" s="4">
        <f>HLOOKUP($B44,Dane_zad3!$B$5:$XFD$380,MATCH('Zadanie 3'!F$18,Dane_zad3!$B$5:$B$38,0),FALSE)</f>
        <v>22.4</v>
      </c>
      <c r="G44" s="4">
        <f>HLOOKUP($B44,Dane_zad3!$B$5:$XFD$380,MATCH('Zadanie 3'!G$18,Dane_zad3!$B$5:$B$38,0),FALSE)</f>
        <v>23.4</v>
      </c>
      <c r="I44" s="7" t="str">
        <f t="shared" si="0"/>
        <v>02-2020</v>
      </c>
      <c r="J44" s="245"/>
      <c r="K44" s="245"/>
      <c r="L44" s="245"/>
      <c r="M44" s="245"/>
      <c r="N44" s="245"/>
    </row>
    <row r="45" spans="2:14">
      <c r="B45" s="7" t="s">
        <v>241</v>
      </c>
      <c r="C45" s="4">
        <f>HLOOKUP($B45,Dane_zad3!$B$5:$XFD$380,MATCH('Zadanie 3'!C$18,Dane_zad3!$B$5:$B$38,0),FALSE)</f>
        <v>30.8</v>
      </c>
      <c r="D45" s="4">
        <f>HLOOKUP($B45,Dane_zad3!$B$5:$XFD$380,MATCH('Zadanie 3'!D$18,Dane_zad3!$B$5:$B$38,0),FALSE)</f>
        <v>40.1</v>
      </c>
      <c r="E45" s="4">
        <f>HLOOKUP($B45,Dane_zad3!$B$5:$XFD$380,MATCH('Zadanie 3'!E$18,Dane_zad3!$B$5:$B$38,0),FALSE)</f>
        <v>41.3</v>
      </c>
      <c r="F45" s="4">
        <f>HLOOKUP($B45,Dane_zad3!$B$5:$XFD$380,MATCH('Zadanie 3'!F$18,Dane_zad3!$B$5:$B$38,0),FALSE)</f>
        <v>29.2</v>
      </c>
      <c r="G45" s="4">
        <f>HLOOKUP($B45,Dane_zad3!$B$5:$XFD$380,MATCH('Zadanie 3'!G$18,Dane_zad3!$B$5:$B$38,0),FALSE)</f>
        <v>23.7</v>
      </c>
      <c r="I45" s="7" t="str">
        <f t="shared" si="0"/>
        <v>03-2020</v>
      </c>
      <c r="J45" s="245"/>
      <c r="K45" s="245"/>
      <c r="L45" s="245"/>
      <c r="M45" s="245"/>
      <c r="N45" s="245"/>
    </row>
    <row r="46" spans="2:14">
      <c r="B46" s="7" t="s">
        <v>242</v>
      </c>
      <c r="C46" s="4">
        <f>HLOOKUP($B46,Dane_zad3!$B$5:$XFD$380,MATCH('Zadanie 3'!C$18,Dane_zad3!$B$5:$B$38,0),FALSE)</f>
        <v>35.799999999999997</v>
      </c>
      <c r="D46" s="4">
        <f>HLOOKUP($B46,Dane_zad3!$B$5:$XFD$380,MATCH('Zadanie 3'!D$18,Dane_zad3!$B$5:$B$38,0),FALSE)</f>
        <v>42.3</v>
      </c>
      <c r="E46" s="4">
        <f>HLOOKUP($B46,Dane_zad3!$B$5:$XFD$380,MATCH('Zadanie 3'!E$18,Dane_zad3!$B$5:$B$38,0),FALSE)</f>
        <v>46.3</v>
      </c>
      <c r="F46" s="4">
        <f>HLOOKUP($B46,Dane_zad3!$B$5:$XFD$380,MATCH('Zadanie 3'!F$18,Dane_zad3!$B$5:$B$38,0),FALSE)</f>
        <v>28.3</v>
      </c>
      <c r="G46" s="4">
        <f>HLOOKUP($B46,Dane_zad3!$B$5:$XFD$380,MATCH('Zadanie 3'!G$18,Dane_zad3!$B$5:$B$38,0),FALSE)</f>
        <v>49.9</v>
      </c>
      <c r="I46" s="7" t="str">
        <f t="shared" si="0"/>
        <v>04-2020</v>
      </c>
      <c r="J46" s="245"/>
      <c r="K46" s="245"/>
      <c r="L46" s="245"/>
      <c r="M46" s="245"/>
      <c r="N46" s="245"/>
    </row>
    <row r="47" spans="2:14">
      <c r="B47" s="7" t="s">
        <v>243</v>
      </c>
      <c r="C47" s="4">
        <f>HLOOKUP($B47,Dane_zad3!$B$5:$XFD$380,MATCH('Zadanie 3'!C$18,Dane_zad3!$B$5:$B$38,0),FALSE)</f>
        <v>43.6</v>
      </c>
      <c r="D47" s="4">
        <f>HLOOKUP($B47,Dane_zad3!$B$5:$XFD$380,MATCH('Zadanie 3'!D$18,Dane_zad3!$B$5:$B$38,0),FALSE)</f>
        <v>54.8</v>
      </c>
      <c r="E47" s="4">
        <f>HLOOKUP($B47,Dane_zad3!$B$5:$XFD$380,MATCH('Zadanie 3'!E$18,Dane_zad3!$B$5:$B$38,0),FALSE)</f>
        <v>54.3</v>
      </c>
      <c r="F47" s="4">
        <f>HLOOKUP($B47,Dane_zad3!$B$5:$XFD$380,MATCH('Zadanie 3'!F$18,Dane_zad3!$B$5:$B$38,0),FALSE)</f>
        <v>40.1</v>
      </c>
      <c r="G47" s="4">
        <f>HLOOKUP($B47,Dane_zad3!$B$5:$XFD$380,MATCH('Zadanie 3'!G$18,Dane_zad3!$B$5:$B$38,0),FALSE)</f>
        <v>52.1</v>
      </c>
      <c r="I47" s="7" t="str">
        <f t="shared" si="0"/>
        <v>05-2020</v>
      </c>
      <c r="J47" s="245"/>
      <c r="K47" s="245"/>
      <c r="L47" s="245"/>
      <c r="M47" s="245"/>
      <c r="N47" s="245"/>
    </row>
    <row r="48" spans="2:14">
      <c r="B48" s="7" t="s">
        <v>244</v>
      </c>
      <c r="C48" s="4">
        <f>HLOOKUP($B48,Dane_zad3!$B$5:$XFD$380,MATCH('Zadanie 3'!C$18,Dane_zad3!$B$5:$B$38,0),FALSE)</f>
        <v>46.8</v>
      </c>
      <c r="D48" s="4">
        <f>HLOOKUP($B48,Dane_zad3!$B$5:$XFD$380,MATCH('Zadanie 3'!D$18,Dane_zad3!$B$5:$B$38,0),FALSE)</f>
        <v>55.5</v>
      </c>
      <c r="E48" s="4">
        <f>HLOOKUP($B48,Dane_zad3!$B$5:$XFD$380,MATCH('Zadanie 3'!E$18,Dane_zad3!$B$5:$B$38,0),FALSE)</f>
        <v>63.6</v>
      </c>
      <c r="F48" s="4">
        <f>HLOOKUP($B48,Dane_zad3!$B$5:$XFD$380,MATCH('Zadanie 3'!F$18,Dane_zad3!$B$5:$B$38,0),FALSE)</f>
        <v>41.9</v>
      </c>
      <c r="G48" s="4">
        <f>HLOOKUP($B48,Dane_zad3!$B$5:$XFD$380,MATCH('Zadanie 3'!G$18,Dane_zad3!$B$5:$B$38,0),FALSE)</f>
        <v>40.9</v>
      </c>
      <c r="I48" s="7" t="str">
        <f t="shared" si="0"/>
        <v>06-2020</v>
      </c>
      <c r="J48" s="245"/>
      <c r="K48" s="245"/>
      <c r="L48" s="245"/>
      <c r="M48" s="245"/>
      <c r="N48" s="245"/>
    </row>
    <row r="49" spans="2:14">
      <c r="B49" s="7" t="s">
        <v>245</v>
      </c>
      <c r="C49" s="4">
        <f>HLOOKUP($B49,Dane_zad3!$B$5:$XFD$380,MATCH('Zadanie 3'!C$18,Dane_zad3!$B$5:$B$38,0),FALSE)</f>
        <v>44.6</v>
      </c>
      <c r="D49" s="4">
        <f>HLOOKUP($B49,Dane_zad3!$B$5:$XFD$380,MATCH('Zadanie 3'!D$18,Dane_zad3!$B$5:$B$38,0),FALSE)</f>
        <v>47</v>
      </c>
      <c r="E49" s="4">
        <f>HLOOKUP($B49,Dane_zad3!$B$5:$XFD$380,MATCH('Zadanie 3'!E$18,Dane_zad3!$B$5:$B$38,0),FALSE)</f>
        <v>62.2</v>
      </c>
      <c r="F49" s="4">
        <f>HLOOKUP($B49,Dane_zad3!$B$5:$XFD$380,MATCH('Zadanie 3'!F$18,Dane_zad3!$B$5:$B$38,0),FALSE)</f>
        <v>47.6</v>
      </c>
      <c r="G49" s="4">
        <f>HLOOKUP($B49,Dane_zad3!$B$5:$XFD$380,MATCH('Zadanie 3'!G$18,Dane_zad3!$B$5:$B$38,0),FALSE)</f>
        <v>34.5</v>
      </c>
      <c r="I49" s="7" t="str">
        <f t="shared" si="0"/>
        <v>07-2020</v>
      </c>
      <c r="J49" s="245"/>
      <c r="K49" s="245"/>
      <c r="L49" s="245"/>
      <c r="M49" s="245"/>
      <c r="N49" s="245"/>
    </row>
    <row r="50" spans="2:14">
      <c r="B50" s="7" t="s">
        <v>246</v>
      </c>
      <c r="C50" s="4">
        <f>HLOOKUP($B50,Dane_zad3!$B$5:$XFD$380,MATCH('Zadanie 3'!C$18,Dane_zad3!$B$5:$B$38,0),FALSE)</f>
        <v>39.9</v>
      </c>
      <c r="D50" s="4">
        <f>HLOOKUP($B50,Dane_zad3!$B$5:$XFD$380,MATCH('Zadanie 3'!D$18,Dane_zad3!$B$5:$B$38,0),FALSE)</f>
        <v>38</v>
      </c>
      <c r="E50" s="4">
        <f>HLOOKUP($B50,Dane_zad3!$B$5:$XFD$380,MATCH('Zadanie 3'!E$18,Dane_zad3!$B$5:$B$38,0),FALSE)</f>
        <v>53.5</v>
      </c>
      <c r="F50" s="4">
        <f>HLOOKUP($B50,Dane_zad3!$B$5:$XFD$380,MATCH('Zadanie 3'!F$18,Dane_zad3!$B$5:$B$38,0),FALSE)</f>
        <v>38.200000000000003</v>
      </c>
      <c r="G50" s="4">
        <f>HLOOKUP($B50,Dane_zad3!$B$5:$XFD$380,MATCH('Zadanie 3'!G$18,Dane_zad3!$B$5:$B$38,0),FALSE)</f>
        <v>24.5</v>
      </c>
      <c r="I50" s="7" t="str">
        <f t="shared" si="0"/>
        <v>08-2020</v>
      </c>
      <c r="J50" s="245"/>
      <c r="K50" s="245"/>
      <c r="L50" s="245"/>
      <c r="M50" s="245"/>
      <c r="N50" s="245"/>
    </row>
    <row r="51" spans="2:14">
      <c r="B51" s="7" t="s">
        <v>247</v>
      </c>
      <c r="C51" s="4">
        <f>HLOOKUP($B51,Dane_zad3!$B$5:$XFD$380,MATCH('Zadanie 3'!C$18,Dane_zad3!$B$5:$B$38,0),FALSE)</f>
        <v>37.6</v>
      </c>
      <c r="D51" s="4">
        <f>HLOOKUP($B51,Dane_zad3!$B$5:$XFD$380,MATCH('Zadanie 3'!D$18,Dane_zad3!$B$5:$B$38,0),FALSE)</f>
        <v>35.9</v>
      </c>
      <c r="E51" s="4">
        <f>HLOOKUP($B51,Dane_zad3!$B$5:$XFD$380,MATCH('Zadanie 3'!E$18,Dane_zad3!$B$5:$B$38,0),FALSE)</f>
        <v>57.8</v>
      </c>
      <c r="F51" s="4">
        <f>HLOOKUP($B51,Dane_zad3!$B$5:$XFD$380,MATCH('Zadanie 3'!F$18,Dane_zad3!$B$5:$B$38,0),FALSE)</f>
        <v>32.5</v>
      </c>
      <c r="G51" s="4">
        <f>HLOOKUP($B51,Dane_zad3!$B$5:$XFD$380,MATCH('Zadanie 3'!G$18,Dane_zad3!$B$5:$B$38,0),FALSE)</f>
        <v>22.4</v>
      </c>
      <c r="I51" s="7" t="str">
        <f t="shared" si="0"/>
        <v>09-2020</v>
      </c>
      <c r="J51" s="245"/>
      <c r="K51" s="245"/>
      <c r="L51" s="245"/>
      <c r="M51" s="245"/>
      <c r="N51" s="245"/>
    </row>
    <row r="52" spans="2:14">
      <c r="B52" s="7" t="s">
        <v>248</v>
      </c>
      <c r="C52" s="4">
        <f>HLOOKUP($B52,Dane_zad3!$B$5:$XFD$380,MATCH('Zadanie 3'!C$18,Dane_zad3!$B$5:$B$38,0),FALSE)</f>
        <v>39.1</v>
      </c>
      <c r="D52" s="4">
        <f>HLOOKUP($B52,Dane_zad3!$B$5:$XFD$380,MATCH('Zadanie 3'!D$18,Dane_zad3!$B$5:$B$38,0),FALSE)</f>
        <v>33</v>
      </c>
      <c r="E52" s="4">
        <f>HLOOKUP($B52,Dane_zad3!$B$5:$XFD$380,MATCH('Zadanie 3'!E$18,Dane_zad3!$B$5:$B$38,0),FALSE)</f>
        <v>54.3</v>
      </c>
      <c r="F52" s="4">
        <f>HLOOKUP($B52,Dane_zad3!$B$5:$XFD$380,MATCH('Zadanie 3'!F$18,Dane_zad3!$B$5:$B$38,0),FALSE)</f>
        <v>33.299999999999997</v>
      </c>
      <c r="G52" s="4">
        <f>HLOOKUP($B52,Dane_zad3!$B$5:$XFD$380,MATCH('Zadanie 3'!G$18,Dane_zad3!$B$5:$B$38,0),FALSE)</f>
        <v>23</v>
      </c>
      <c r="I52" s="7" t="str">
        <f t="shared" si="0"/>
        <v>10-2020</v>
      </c>
      <c r="J52" s="245"/>
      <c r="K52" s="245"/>
      <c r="L52" s="245"/>
      <c r="M52" s="245"/>
      <c r="N52" s="245"/>
    </row>
    <row r="53" spans="2:14">
      <c r="B53" s="7" t="s">
        <v>249</v>
      </c>
      <c r="C53" s="4">
        <f>HLOOKUP($B53,Dane_zad3!$B$5:$XFD$380,MATCH('Zadanie 3'!C$18,Dane_zad3!$B$5:$B$38,0),FALSE)</f>
        <v>34.5</v>
      </c>
      <c r="D53" s="4">
        <f>HLOOKUP($B53,Dane_zad3!$B$5:$XFD$380,MATCH('Zadanie 3'!D$18,Dane_zad3!$B$5:$B$38,0),FALSE)</f>
        <v>30.1</v>
      </c>
      <c r="E53" s="4">
        <f>HLOOKUP($B53,Dane_zad3!$B$5:$XFD$380,MATCH('Zadanie 3'!E$18,Dane_zad3!$B$5:$B$38,0),FALSE)</f>
        <v>45.6</v>
      </c>
      <c r="F53" s="4">
        <f>HLOOKUP($B53,Dane_zad3!$B$5:$XFD$380,MATCH('Zadanie 3'!F$18,Dane_zad3!$B$5:$B$38,0),FALSE)</f>
        <v>31.5</v>
      </c>
      <c r="G53" s="4">
        <f>HLOOKUP($B53,Dane_zad3!$B$5:$XFD$380,MATCH('Zadanie 3'!G$18,Dane_zad3!$B$5:$B$38,0),FALSE)</f>
        <v>19.7</v>
      </c>
      <c r="I53" s="7" t="str">
        <f t="shared" si="0"/>
        <v>11-2020</v>
      </c>
      <c r="J53" s="245"/>
      <c r="K53" s="245"/>
      <c r="L53" s="245"/>
      <c r="M53" s="245"/>
      <c r="N53" s="245"/>
    </row>
    <row r="54" spans="2:14">
      <c r="B54" s="7" t="s">
        <v>250</v>
      </c>
      <c r="C54" s="4">
        <f>HLOOKUP($B54,Dane_zad3!$B$5:$XFD$380,MATCH('Zadanie 3'!C$18,Dane_zad3!$B$5:$B$38,0),FALSE)</f>
        <v>36.700000000000003</v>
      </c>
      <c r="D54" s="4">
        <f>HLOOKUP($B54,Dane_zad3!$B$5:$XFD$380,MATCH('Zadanie 3'!D$18,Dane_zad3!$B$5:$B$38,0),FALSE)</f>
        <v>28.7</v>
      </c>
      <c r="E54" s="4">
        <f>HLOOKUP($B54,Dane_zad3!$B$5:$XFD$380,MATCH('Zadanie 3'!E$18,Dane_zad3!$B$5:$B$38,0),FALSE)</f>
        <v>51</v>
      </c>
      <c r="F54" s="4">
        <f>HLOOKUP($B54,Dane_zad3!$B$5:$XFD$380,MATCH('Zadanie 3'!F$18,Dane_zad3!$B$5:$B$38,0),FALSE)</f>
        <v>30.9</v>
      </c>
      <c r="G54" s="4">
        <f>HLOOKUP($B54,Dane_zad3!$B$5:$XFD$380,MATCH('Zadanie 3'!G$18,Dane_zad3!$B$5:$B$38,0),FALSE)</f>
        <v>20.9</v>
      </c>
      <c r="I54" s="7" t="str">
        <f t="shared" si="0"/>
        <v>12-2020</v>
      </c>
      <c r="J54" s="245"/>
      <c r="K54" s="245"/>
      <c r="L54" s="245"/>
      <c r="M54" s="245"/>
      <c r="N54" s="245"/>
    </row>
    <row r="55" spans="2:14">
      <c r="B55" s="7" t="s">
        <v>251</v>
      </c>
      <c r="C55" s="4">
        <f>HLOOKUP($B55,Dane_zad3!$B$5:$XFD$380,MATCH('Zadanie 3'!C$18,Dane_zad3!$B$5:$B$38,0),FALSE)</f>
        <v>36.5</v>
      </c>
      <c r="D55" s="4">
        <f>HLOOKUP($B55,Dane_zad3!$B$5:$XFD$380,MATCH('Zadanie 3'!D$18,Dane_zad3!$B$5:$B$38,0),FALSE)</f>
        <v>26.8</v>
      </c>
      <c r="E55" s="4">
        <f>HLOOKUP($B55,Dane_zad3!$B$5:$XFD$380,MATCH('Zadanie 3'!E$18,Dane_zad3!$B$5:$B$38,0),FALSE)</f>
        <v>44.1</v>
      </c>
      <c r="F55" s="4">
        <f>HLOOKUP($B55,Dane_zad3!$B$5:$XFD$380,MATCH('Zadanie 3'!F$18,Dane_zad3!$B$5:$B$38,0),FALSE)</f>
        <v>28.4</v>
      </c>
      <c r="G55" s="4">
        <f>HLOOKUP($B55,Dane_zad3!$B$5:$XFD$380,MATCH('Zadanie 3'!G$18,Dane_zad3!$B$5:$B$38,0),FALSE)</f>
        <v>24.9</v>
      </c>
      <c r="I55" s="7" t="str">
        <f t="shared" si="0"/>
        <v>01-2021</v>
      </c>
      <c r="J55" s="245"/>
      <c r="K55" s="245"/>
      <c r="L55" s="245"/>
      <c r="M55" s="245"/>
      <c r="N55" s="245"/>
    </row>
    <row r="56" spans="2:14">
      <c r="B56" s="7" t="s">
        <v>252</v>
      </c>
      <c r="C56" s="4">
        <f>HLOOKUP($B56,Dane_zad3!$B$5:$XFD$380,MATCH('Zadanie 3'!C$18,Dane_zad3!$B$5:$B$38,0),FALSE)</f>
        <v>37.200000000000003</v>
      </c>
      <c r="D56" s="4">
        <f>HLOOKUP($B56,Dane_zad3!$B$5:$XFD$380,MATCH('Zadanie 3'!D$18,Dane_zad3!$B$5:$B$38,0),FALSE)</f>
        <v>25.2</v>
      </c>
      <c r="E56" s="4">
        <f>HLOOKUP($B56,Dane_zad3!$B$5:$XFD$380,MATCH('Zadanie 3'!E$18,Dane_zad3!$B$5:$B$38,0),FALSE)</f>
        <v>35.4</v>
      </c>
      <c r="F56" s="4">
        <f>HLOOKUP($B56,Dane_zad3!$B$5:$XFD$380,MATCH('Zadanie 3'!F$18,Dane_zad3!$B$5:$B$38,0),FALSE)</f>
        <v>29.9</v>
      </c>
      <c r="G56" s="4">
        <f>HLOOKUP($B56,Dane_zad3!$B$5:$XFD$380,MATCH('Zadanie 3'!G$18,Dane_zad3!$B$5:$B$38,0),FALSE)</f>
        <v>20.6</v>
      </c>
      <c r="I56" s="7" t="str">
        <f t="shared" si="0"/>
        <v>02-2021</v>
      </c>
      <c r="J56" s="245"/>
      <c r="K56" s="245"/>
      <c r="L56" s="245"/>
      <c r="M56" s="245"/>
      <c r="N56" s="245"/>
    </row>
    <row r="57" spans="2:14">
      <c r="B57" s="7" t="s">
        <v>253</v>
      </c>
      <c r="C57" s="4">
        <f>HLOOKUP($B57,Dane_zad3!$B$5:$XFD$380,MATCH('Zadanie 3'!C$18,Dane_zad3!$B$5:$B$38,0),FALSE)</f>
        <v>37.9</v>
      </c>
      <c r="D57" s="4">
        <f>HLOOKUP($B57,Dane_zad3!$B$5:$XFD$380,MATCH('Zadanie 3'!D$18,Dane_zad3!$B$5:$B$38,0),FALSE)</f>
        <v>29.6</v>
      </c>
      <c r="E57" s="4">
        <f>HLOOKUP($B57,Dane_zad3!$B$5:$XFD$380,MATCH('Zadanie 3'!E$18,Dane_zad3!$B$5:$B$38,0),FALSE)</f>
        <v>44.4</v>
      </c>
      <c r="F57" s="4">
        <f>HLOOKUP($B57,Dane_zad3!$B$5:$XFD$380,MATCH('Zadanie 3'!F$18,Dane_zad3!$B$5:$B$38,0),FALSE)</f>
        <v>29.4</v>
      </c>
      <c r="G57" s="4">
        <f>HLOOKUP($B57,Dane_zad3!$B$5:$XFD$380,MATCH('Zadanie 3'!G$18,Dane_zad3!$B$5:$B$38,0),FALSE)</f>
        <v>22.6</v>
      </c>
      <c r="I57" s="7" t="str">
        <f t="shared" si="0"/>
        <v>03-2021</v>
      </c>
      <c r="J57" s="245"/>
      <c r="K57" s="245"/>
      <c r="L57" s="245"/>
      <c r="M57" s="245"/>
      <c r="N57" s="245"/>
    </row>
    <row r="58" spans="2:14">
      <c r="B58" s="7" t="s">
        <v>254</v>
      </c>
      <c r="C58" s="4">
        <f>HLOOKUP($B58,Dane_zad3!$B$5:$XFD$380,MATCH('Zadanie 3'!C$18,Dane_zad3!$B$5:$B$38,0),FALSE)</f>
        <v>38.1</v>
      </c>
      <c r="D58" s="4">
        <f>HLOOKUP($B58,Dane_zad3!$B$5:$XFD$380,MATCH('Zadanie 3'!D$18,Dane_zad3!$B$5:$B$38,0),FALSE)</f>
        <v>23.1</v>
      </c>
      <c r="E58" s="4">
        <f>HLOOKUP($B58,Dane_zad3!$B$5:$XFD$380,MATCH('Zadanie 3'!E$18,Dane_zad3!$B$5:$B$38,0),FALSE)</f>
        <v>38.299999999999997</v>
      </c>
      <c r="F58" s="4">
        <f>HLOOKUP($B58,Dane_zad3!$B$5:$XFD$380,MATCH('Zadanie 3'!F$18,Dane_zad3!$B$5:$B$38,0),FALSE)</f>
        <v>28.2</v>
      </c>
      <c r="G58" s="4">
        <f>HLOOKUP($B58,Dane_zad3!$B$5:$XFD$380,MATCH('Zadanie 3'!G$18,Dane_zad3!$B$5:$B$38,0),FALSE)</f>
        <v>21.9</v>
      </c>
      <c r="I58" s="7" t="str">
        <f t="shared" si="0"/>
        <v>04-2021</v>
      </c>
      <c r="J58" s="245"/>
      <c r="K58" s="245"/>
      <c r="L58" s="245"/>
      <c r="M58" s="245"/>
      <c r="N58" s="245"/>
    </row>
    <row r="59" spans="2:14">
      <c r="B59" s="7" t="s">
        <v>255</v>
      </c>
      <c r="C59" s="4">
        <f>HLOOKUP($B59,Dane_zad3!$B$5:$XFD$380,MATCH('Zadanie 3'!C$18,Dane_zad3!$B$5:$B$38,0),FALSE)</f>
        <v>38.5</v>
      </c>
      <c r="D59" s="4">
        <f>HLOOKUP($B59,Dane_zad3!$B$5:$XFD$380,MATCH('Zadanie 3'!D$18,Dane_zad3!$B$5:$B$38,0),FALSE)</f>
        <v>24.2</v>
      </c>
      <c r="E59" s="4">
        <f>HLOOKUP($B59,Dane_zad3!$B$5:$XFD$380,MATCH('Zadanie 3'!E$18,Dane_zad3!$B$5:$B$38,0),FALSE)</f>
        <v>29.2</v>
      </c>
      <c r="F59" s="4">
        <f>HLOOKUP($B59,Dane_zad3!$B$5:$XFD$380,MATCH('Zadanie 3'!F$18,Dane_zad3!$B$5:$B$38,0),FALSE)</f>
        <v>24.8</v>
      </c>
      <c r="G59" s="4">
        <f>HLOOKUP($B59,Dane_zad3!$B$5:$XFD$380,MATCH('Zadanie 3'!G$18,Dane_zad3!$B$5:$B$38,0),FALSE)</f>
        <v>19.100000000000001</v>
      </c>
      <c r="I59" s="7" t="str">
        <f t="shared" si="0"/>
        <v>05-2021</v>
      </c>
      <c r="J59" s="245"/>
      <c r="K59" s="245"/>
      <c r="L59" s="245"/>
      <c r="M59" s="245"/>
      <c r="N59" s="245"/>
    </row>
    <row r="60" spans="2:14">
      <c r="B60" s="7" t="s">
        <v>256</v>
      </c>
      <c r="C60" s="4">
        <f>HLOOKUP($B60,Dane_zad3!$B$5:$XFD$380,MATCH('Zadanie 3'!C$18,Dane_zad3!$B$5:$B$38,0),FALSE)</f>
        <v>37.5</v>
      </c>
      <c r="D60" s="4">
        <f>HLOOKUP($B60,Dane_zad3!$B$5:$XFD$380,MATCH('Zadanie 3'!D$18,Dane_zad3!$B$5:$B$38,0),FALSE)</f>
        <v>20.5</v>
      </c>
      <c r="E60" s="4">
        <f>HLOOKUP($B60,Dane_zad3!$B$5:$XFD$380,MATCH('Zadanie 3'!E$18,Dane_zad3!$B$5:$B$38,0),FALSE)</f>
        <v>31.2</v>
      </c>
      <c r="F60" s="4">
        <f>HLOOKUP($B60,Dane_zad3!$B$5:$XFD$380,MATCH('Zadanie 3'!F$18,Dane_zad3!$B$5:$B$38,0),FALSE)</f>
        <v>25</v>
      </c>
      <c r="G60" s="4">
        <f>HLOOKUP($B60,Dane_zad3!$B$5:$XFD$380,MATCH('Zadanie 3'!G$18,Dane_zad3!$B$5:$B$38,0),FALSE)</f>
        <v>21.3</v>
      </c>
      <c r="I60" s="7" t="str">
        <f t="shared" si="0"/>
        <v>06-2021</v>
      </c>
      <c r="J60" s="245"/>
      <c r="K60" s="245"/>
      <c r="L60" s="245"/>
      <c r="M60" s="245"/>
      <c r="N60" s="245"/>
    </row>
    <row r="61" spans="2:14">
      <c r="B61" s="7" t="s">
        <v>257</v>
      </c>
      <c r="C61" s="4">
        <f>HLOOKUP($B61,Dane_zad3!$B$5:$XFD$380,MATCH('Zadanie 3'!C$18,Dane_zad3!$B$5:$B$38,0),FALSE)</f>
        <v>36.200000000000003</v>
      </c>
      <c r="D61" s="4">
        <f>HLOOKUP($B61,Dane_zad3!$B$5:$XFD$380,MATCH('Zadanie 3'!D$18,Dane_zad3!$B$5:$B$38,0),FALSE)</f>
        <v>31.8</v>
      </c>
      <c r="E61" s="4">
        <f>HLOOKUP($B61,Dane_zad3!$B$5:$XFD$380,MATCH('Zadanie 3'!E$18,Dane_zad3!$B$5:$B$38,0),FALSE)</f>
        <v>28.4</v>
      </c>
      <c r="F61" s="4">
        <f>HLOOKUP($B61,Dane_zad3!$B$5:$XFD$380,MATCH('Zadanie 3'!F$18,Dane_zad3!$B$5:$B$38,0),FALSE)</f>
        <v>26.5</v>
      </c>
      <c r="G61" s="4">
        <f>HLOOKUP($B61,Dane_zad3!$B$5:$XFD$380,MATCH('Zadanie 3'!G$18,Dane_zad3!$B$5:$B$38,0),FALSE)</f>
        <v>21.6</v>
      </c>
      <c r="I61" s="7" t="str">
        <f t="shared" si="0"/>
        <v>07-2021</v>
      </c>
      <c r="J61" s="245"/>
      <c r="K61" s="245"/>
      <c r="L61" s="245"/>
      <c r="M61" s="245"/>
      <c r="N61" s="245"/>
    </row>
    <row r="62" spans="2:14">
      <c r="B62" s="7" t="s">
        <v>258</v>
      </c>
      <c r="C62" s="4">
        <f>HLOOKUP($B62,Dane_zad3!$B$5:$XFD$380,MATCH('Zadanie 3'!C$18,Dane_zad3!$B$5:$B$38,0),FALSE)</f>
        <v>36.799999999999997</v>
      </c>
      <c r="D62" s="4">
        <f>HLOOKUP($B62,Dane_zad3!$B$5:$XFD$380,MATCH('Zadanie 3'!D$18,Dane_zad3!$B$5:$B$38,0),FALSE)</f>
        <v>24.8</v>
      </c>
      <c r="E62" s="4">
        <f>HLOOKUP($B62,Dane_zad3!$B$5:$XFD$380,MATCH('Zadanie 3'!E$18,Dane_zad3!$B$5:$B$38,0),FALSE)</f>
        <v>28.9</v>
      </c>
      <c r="F62" s="4">
        <f>HLOOKUP($B62,Dane_zad3!$B$5:$XFD$380,MATCH('Zadanie 3'!F$18,Dane_zad3!$B$5:$B$38,0),FALSE)</f>
        <v>20.100000000000001</v>
      </c>
      <c r="G62" s="4">
        <f>HLOOKUP($B62,Dane_zad3!$B$5:$XFD$380,MATCH('Zadanie 3'!G$18,Dane_zad3!$B$5:$B$38,0),FALSE)</f>
        <v>21.8</v>
      </c>
      <c r="I62" s="7" t="str">
        <f t="shared" si="0"/>
        <v>08-2021</v>
      </c>
      <c r="J62" s="245"/>
      <c r="K62" s="245"/>
      <c r="L62" s="245"/>
      <c r="M62" s="245"/>
      <c r="N62" s="245"/>
    </row>
    <row r="63" spans="2:14">
      <c r="B63" s="7" t="s">
        <v>259</v>
      </c>
      <c r="C63" s="4">
        <f>HLOOKUP($B63,Dane_zad3!$B$5:$XFD$380,MATCH('Zadanie 3'!C$18,Dane_zad3!$B$5:$B$38,0),FALSE)</f>
        <v>38.1</v>
      </c>
      <c r="D63" s="4">
        <f>HLOOKUP($B63,Dane_zad3!$B$5:$XFD$380,MATCH('Zadanie 3'!D$18,Dane_zad3!$B$5:$B$38,0),FALSE)</f>
        <v>35.5</v>
      </c>
      <c r="E63" s="4">
        <f>HLOOKUP($B63,Dane_zad3!$B$5:$XFD$380,MATCH('Zadanie 3'!E$18,Dane_zad3!$B$5:$B$38,0),FALSE)</f>
        <v>26.7</v>
      </c>
      <c r="F63" s="4">
        <f>HLOOKUP($B63,Dane_zad3!$B$5:$XFD$380,MATCH('Zadanie 3'!F$18,Dane_zad3!$B$5:$B$38,0),FALSE)</f>
        <v>25.8</v>
      </c>
      <c r="G63" s="4">
        <f>HLOOKUP($B63,Dane_zad3!$B$5:$XFD$380,MATCH('Zadanie 3'!G$18,Dane_zad3!$B$5:$B$38,0),FALSE)</f>
        <v>24.1</v>
      </c>
      <c r="I63" s="7" t="str">
        <f t="shared" si="0"/>
        <v>09-2021</v>
      </c>
      <c r="J63" s="245"/>
      <c r="K63" s="245"/>
      <c r="L63" s="245"/>
      <c r="M63" s="245"/>
      <c r="N63" s="245"/>
    </row>
    <row r="64" spans="2:14">
      <c r="B64" s="7" t="s">
        <v>260</v>
      </c>
      <c r="C64" s="4">
        <f>HLOOKUP($B64,Dane_zad3!$B$5:$XFD$380,MATCH('Zadanie 3'!C$18,Dane_zad3!$B$5:$B$38,0),FALSE)</f>
        <v>34.5</v>
      </c>
      <c r="D64" s="4">
        <f>HLOOKUP($B64,Dane_zad3!$B$5:$XFD$380,MATCH('Zadanie 3'!D$18,Dane_zad3!$B$5:$B$38,0),FALSE)</f>
        <v>26.1</v>
      </c>
      <c r="E64" s="4">
        <f>HLOOKUP($B64,Dane_zad3!$B$5:$XFD$380,MATCH('Zadanie 3'!E$18,Dane_zad3!$B$5:$B$38,0),FALSE)</f>
        <v>31.4</v>
      </c>
      <c r="F64" s="4">
        <f>HLOOKUP($B64,Dane_zad3!$B$5:$XFD$380,MATCH('Zadanie 3'!F$18,Dane_zad3!$B$5:$B$38,0),FALSE)</f>
        <v>27.4</v>
      </c>
      <c r="G64" s="4">
        <f>HLOOKUP($B64,Dane_zad3!$B$5:$XFD$380,MATCH('Zadanie 3'!G$18,Dane_zad3!$B$5:$B$38,0),FALSE)</f>
        <v>21.2</v>
      </c>
      <c r="I64" s="7" t="str">
        <f t="shared" si="0"/>
        <v>10-2021</v>
      </c>
      <c r="J64" s="245"/>
      <c r="K64" s="245"/>
      <c r="L64" s="245"/>
      <c r="M64" s="245"/>
      <c r="N64" s="245"/>
    </row>
    <row r="65" spans="2:14">
      <c r="B65" s="7" t="s">
        <v>261</v>
      </c>
      <c r="C65" s="4">
        <f>HLOOKUP($B65,Dane_zad3!$B$5:$XFD$380,MATCH('Zadanie 3'!C$18,Dane_zad3!$B$5:$B$38,0),FALSE)</f>
        <v>32.6</v>
      </c>
      <c r="D65" s="4">
        <f>HLOOKUP($B65,Dane_zad3!$B$5:$XFD$380,MATCH('Zadanie 3'!D$18,Dane_zad3!$B$5:$B$38,0),FALSE)</f>
        <v>26.8</v>
      </c>
      <c r="E65" s="4">
        <f>HLOOKUP($B65,Dane_zad3!$B$5:$XFD$380,MATCH('Zadanie 3'!E$18,Dane_zad3!$B$5:$B$38,0),FALSE)</f>
        <v>29.3</v>
      </c>
      <c r="F65" s="4">
        <f>HLOOKUP($B65,Dane_zad3!$B$5:$XFD$380,MATCH('Zadanie 3'!F$18,Dane_zad3!$B$5:$B$38,0),FALSE)</f>
        <v>27.2</v>
      </c>
      <c r="G65" s="4">
        <f>HLOOKUP($B65,Dane_zad3!$B$5:$XFD$380,MATCH('Zadanie 3'!G$18,Dane_zad3!$B$5:$B$38,0),FALSE)</f>
        <v>18.899999999999999</v>
      </c>
      <c r="I65" s="7" t="str">
        <f t="shared" si="0"/>
        <v>11-2021</v>
      </c>
      <c r="J65" s="245"/>
      <c r="K65" s="245"/>
      <c r="L65" s="245"/>
      <c r="M65" s="245"/>
      <c r="N65" s="245"/>
    </row>
  </sheetData>
  <mergeCells count="2">
    <mergeCell ref="B16:G16"/>
    <mergeCell ref="I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Źródła</vt:lpstr>
      <vt:lpstr>Dane_zad1</vt:lpstr>
      <vt:lpstr>Dane_zad2</vt:lpstr>
      <vt:lpstr>Dane_zad3</vt:lpstr>
      <vt:lpstr>Dane_zad4</vt:lpstr>
      <vt:lpstr>Dane_zad5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2021-12-12T18:14:46Z</dcterms:created>
  <dcterms:modified xsi:type="dcterms:W3CDTF">2022-01-14T14:22:17Z</dcterms:modified>
</cp:coreProperties>
</file>