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40" yWindow="-120" windowWidth="9750" windowHeight="88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28" i="1" l="1"/>
  <c r="G28" i="1"/>
  <c r="F28" i="2" l="1"/>
  <c r="G28" i="2" s="1"/>
  <c r="G27" i="2"/>
  <c r="F27" i="2"/>
  <c r="F23" i="2"/>
  <c r="G23" i="2" s="1"/>
  <c r="G22" i="2"/>
  <c r="F22" i="2"/>
  <c r="F21" i="2"/>
  <c r="G21" i="2" s="1"/>
  <c r="G20" i="2"/>
  <c r="F20" i="2"/>
  <c r="F19" i="2"/>
  <c r="G19" i="2" s="1"/>
  <c r="G18" i="2"/>
  <c r="F18" i="2"/>
  <c r="F17" i="2"/>
  <c r="G17" i="2" s="1"/>
  <c r="G16" i="2"/>
  <c r="F16" i="2"/>
  <c r="F15" i="2"/>
  <c r="G15" i="2" s="1"/>
  <c r="G14" i="2"/>
  <c r="F14" i="2"/>
  <c r="F13" i="2"/>
  <c r="G13" i="2" s="1"/>
  <c r="G12" i="2"/>
  <c r="F12" i="2"/>
  <c r="F11" i="2"/>
  <c r="G11" i="2" s="1"/>
  <c r="G10" i="2"/>
  <c r="F10" i="2"/>
  <c r="F9" i="2"/>
  <c r="G9" i="2" s="1"/>
  <c r="G8" i="2"/>
  <c r="F8" i="2"/>
  <c r="F7" i="2"/>
  <c r="G7" i="2" s="1"/>
  <c r="G6" i="2"/>
  <c r="F6" i="2"/>
  <c r="F5" i="2"/>
  <c r="G5" i="2" s="1"/>
  <c r="G4" i="2"/>
  <c r="F4" i="2"/>
  <c r="F3" i="2"/>
  <c r="G3" i="2" s="1"/>
  <c r="G2" i="2"/>
  <c r="F2" i="2"/>
  <c r="F29" i="2" s="1"/>
  <c r="F18" i="1"/>
  <c r="G18" i="1"/>
  <c r="F27" i="1"/>
  <c r="G27" i="1" s="1"/>
  <c r="F26" i="1"/>
  <c r="G26" i="1" s="1"/>
  <c r="F25" i="1"/>
  <c r="G25" i="1" s="1"/>
  <c r="F30" i="1"/>
  <c r="G30" i="1" s="1"/>
  <c r="F29" i="1"/>
  <c r="G29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29" i="2" l="1"/>
  <c r="F31" i="1"/>
  <c r="G3" i="1"/>
  <c r="G31" i="1" s="1"/>
</calcChain>
</file>

<file path=xl/sharedStrings.xml><?xml version="1.0" encoding="utf-8"?>
<sst xmlns="http://schemas.openxmlformats.org/spreadsheetml/2006/main" count="113" uniqueCount="62">
  <si>
    <t>transceiver RFM69HW-433S2</t>
  </si>
  <si>
    <t>Fotodioda TSAL6200</t>
  </si>
  <si>
    <t>Antena FM N1019</t>
  </si>
  <si>
    <t>Przycisk zielony</t>
  </si>
  <si>
    <t>Przycisk czerwony</t>
  </si>
  <si>
    <t>suma</t>
  </si>
  <si>
    <t>lp.</t>
  </si>
  <si>
    <t>Brutto</t>
  </si>
  <si>
    <t>Łącznie</t>
  </si>
  <si>
    <t>Cena</t>
  </si>
  <si>
    <t>Sztuk</t>
  </si>
  <si>
    <t>Element</t>
  </si>
  <si>
    <t>Wtyk DEAN</t>
  </si>
  <si>
    <t xml:space="preserve">ATmega8A-AU </t>
  </si>
  <si>
    <t>Oznacznie TME</t>
  </si>
  <si>
    <t>RFM69HW-433S2</t>
  </si>
  <si>
    <t>FDV303N </t>
  </si>
  <si>
    <t>TSAL6200</t>
  </si>
  <si>
    <t>ZL231-10PG</t>
  </si>
  <si>
    <t>TSOP31236</t>
  </si>
  <si>
    <t>LD1117S33TR</t>
  </si>
  <si>
    <t>LiPol redox 7.4V 1300mAh</t>
  </si>
  <si>
    <t>sklep.modele.pl</t>
  </si>
  <si>
    <t>ElectroPark</t>
  </si>
  <si>
    <t>TME</t>
  </si>
  <si>
    <t>kwarc 8mhz</t>
  </si>
  <si>
    <t>LF XTAL003151</t>
  </si>
  <si>
    <t>LED czerwony</t>
  </si>
  <si>
    <t>LL-503ID2E</t>
  </si>
  <si>
    <t>LED zielony</t>
  </si>
  <si>
    <t>LED żółty</t>
  </si>
  <si>
    <t>OSNY5134B</t>
  </si>
  <si>
    <t>OSNG5134B</t>
  </si>
  <si>
    <t>ATmega8A-AU  TQFP32</t>
  </si>
  <si>
    <t>NCP1117ST50</t>
  </si>
  <si>
    <t>rezystor 3,6k</t>
  </si>
  <si>
    <t>CRCW08053K60FKTABC</t>
  </si>
  <si>
    <t>rezystor 10k</t>
  </si>
  <si>
    <t>CRCW080510K0FKTABC</t>
  </si>
  <si>
    <t>BAS16HT1G</t>
  </si>
  <si>
    <t>dioda prostownicza</t>
  </si>
  <si>
    <t>dioda zenera 3,3V</t>
  </si>
  <si>
    <t>BZV55C3V3</t>
  </si>
  <si>
    <t>Gniazdo IDC6</t>
  </si>
  <si>
    <t xml:space="preserve">Gniazdo IDC10 </t>
  </si>
  <si>
    <t>Stabilizator 5V, 1A</t>
  </si>
  <si>
    <t>mosfet  3.3V</t>
  </si>
  <si>
    <t>Stabilizator 3.3V 0.8A</t>
  </si>
  <si>
    <t>T821106A1S100CEU</t>
  </si>
  <si>
    <t>CL21B104JBCNNNC</t>
  </si>
  <si>
    <t>kondensator 100n</t>
  </si>
  <si>
    <t>rezystor 1k</t>
  </si>
  <si>
    <t>RC0805JR-071KL</t>
  </si>
  <si>
    <t>Stabilizator 5V, 0,5A</t>
  </si>
  <si>
    <t>LF50CDT</t>
  </si>
  <si>
    <t xml:space="preserve">Stabilizato 3,3V, </t>
  </si>
  <si>
    <t>LF33 - 3.3V/1A</t>
  </si>
  <si>
    <t>DIP Switch 4-biegowy czerwony</t>
  </si>
  <si>
    <t>Gniazdo zasilające DC 2.1/5.5</t>
  </si>
  <si>
    <t>RC0805JR-0739RL</t>
  </si>
  <si>
    <t>rezystor 39R</t>
  </si>
  <si>
    <t>Cewka 10uH 1.2A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</si>
</sst>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6" borderId="9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vertical="center"/>
    </xf>
    <xf numFmtId="2" fontId="0" fillId="3" borderId="6" xfId="0" applyNumberFormat="1" applyFill="1" applyBorder="1"/>
    <xf numFmtId="2" fontId="0" fillId="7" borderId="6" xfId="0" applyNumberFormat="1" applyFill="1" applyBorder="1"/>
    <xf numFmtId="2" fontId="0" fillId="4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12" xfId="0" applyNumberFormat="1" applyFill="1" applyBorder="1"/>
    <xf numFmtId="0" fontId="0" fillId="2" borderId="10" xfId="0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/>
    </xf>
    <xf numFmtId="2" fontId="0" fillId="8" borderId="6" xfId="0" applyNumberFormat="1" applyFill="1" applyBorder="1"/>
    <xf numFmtId="0" fontId="0" fillId="8" borderId="10" xfId="0" applyFill="1" applyBorder="1" applyAlignment="1">
      <alignment horizontal="center" vertical="center" wrapText="1"/>
    </xf>
    <xf numFmtId="2" fontId="0" fillId="3" borderId="13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right"/>
    </xf>
    <xf numFmtId="0" fontId="0" fillId="6" borderId="8" xfId="0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85" zoomScaleNormal="85" workbookViewId="0">
      <selection activeCell="C34" sqref="C34"/>
    </sheetView>
  </sheetViews>
  <sheetFormatPr defaultRowHeight="15" x14ac:dyDescent="0.25"/>
  <cols>
    <col min="1" max="1" width="3.28515625" bestFit="1" customWidth="1"/>
    <col min="2" max="2" width="26.5703125" bestFit="1" customWidth="1"/>
    <col min="3" max="3" width="21.5703125" bestFit="1" customWidth="1"/>
    <col min="4" max="4" width="5.7109375" bestFit="1" customWidth="1"/>
    <col min="5" max="5" width="5.5703125" bestFit="1" customWidth="1"/>
    <col min="6" max="6" width="7.42578125" bestFit="1" customWidth="1"/>
    <col min="7" max="7" width="6.5703125" bestFit="1" customWidth="1"/>
    <col min="8" max="8" width="15.5703125" bestFit="1" customWidth="1"/>
    <col min="10" max="10" width="3.28515625" bestFit="1" customWidth="1"/>
    <col min="11" max="11" width="29.42578125" bestFit="1" customWidth="1"/>
    <col min="12" max="12" width="21.5703125" bestFit="1" customWidth="1"/>
    <col min="13" max="13" width="5.7109375" bestFit="1" customWidth="1"/>
    <col min="14" max="14" width="5.5703125" bestFit="1" customWidth="1"/>
    <col min="15" max="15" width="7.42578125" bestFit="1" customWidth="1"/>
    <col min="16" max="16" width="6.5703125" bestFit="1" customWidth="1"/>
    <col min="17" max="17" width="11" bestFit="1" customWidth="1"/>
  </cols>
  <sheetData>
    <row r="1" spans="1:8" ht="15.75" thickBot="1" x14ac:dyDescent="0.3"/>
    <row r="2" spans="1:8" x14ac:dyDescent="0.25">
      <c r="A2" s="2" t="s">
        <v>6</v>
      </c>
      <c r="B2" s="3" t="s">
        <v>11</v>
      </c>
      <c r="C2" s="3" t="s">
        <v>14</v>
      </c>
      <c r="D2" s="3" t="s">
        <v>10</v>
      </c>
      <c r="E2" s="3" t="s">
        <v>9</v>
      </c>
      <c r="F2" s="3" t="s">
        <v>8</v>
      </c>
      <c r="G2" s="4" t="s">
        <v>7</v>
      </c>
    </row>
    <row r="3" spans="1:8" x14ac:dyDescent="0.25">
      <c r="A3" s="5">
        <v>1</v>
      </c>
      <c r="B3" s="6" t="s">
        <v>0</v>
      </c>
      <c r="C3" s="6" t="s">
        <v>15</v>
      </c>
      <c r="D3" s="6">
        <v>6</v>
      </c>
      <c r="E3" s="13">
        <v>12.44</v>
      </c>
      <c r="F3" s="8">
        <f t="shared" ref="F3:F30" si="0">D3*E3</f>
        <v>74.64</v>
      </c>
      <c r="G3" s="12">
        <f t="shared" ref="G3:G21" si="1">ROUND(1.23*F3,2)</f>
        <v>91.81</v>
      </c>
      <c r="H3" s="24" t="s">
        <v>24</v>
      </c>
    </row>
    <row r="4" spans="1:8" x14ac:dyDescent="0.25">
      <c r="A4" s="5">
        <v>2</v>
      </c>
      <c r="B4" s="6" t="s">
        <v>33</v>
      </c>
      <c r="C4" s="6" t="s">
        <v>13</v>
      </c>
      <c r="D4" s="6">
        <v>12</v>
      </c>
      <c r="E4" s="13">
        <v>4.16</v>
      </c>
      <c r="F4" s="8">
        <f t="shared" si="0"/>
        <v>49.92</v>
      </c>
      <c r="G4" s="12">
        <f t="shared" si="1"/>
        <v>61.4</v>
      </c>
      <c r="H4" s="24"/>
    </row>
    <row r="5" spans="1:8" x14ac:dyDescent="0.25">
      <c r="A5" s="5">
        <v>3</v>
      </c>
      <c r="B5" s="6" t="s">
        <v>25</v>
      </c>
      <c r="C5" s="6" t="s">
        <v>26</v>
      </c>
      <c r="D5" s="6">
        <v>12</v>
      </c>
      <c r="E5" s="13">
        <v>0.99</v>
      </c>
      <c r="F5" s="8">
        <f t="shared" si="0"/>
        <v>11.879999999999999</v>
      </c>
      <c r="G5" s="12">
        <f t="shared" si="1"/>
        <v>14.61</v>
      </c>
      <c r="H5" s="24"/>
    </row>
    <row r="6" spans="1:8" x14ac:dyDescent="0.25">
      <c r="A6" s="5">
        <v>4</v>
      </c>
      <c r="B6" s="6" t="s">
        <v>46</v>
      </c>
      <c r="C6" s="6" t="s">
        <v>16</v>
      </c>
      <c r="D6" s="6">
        <v>18</v>
      </c>
      <c r="E6" s="13">
        <v>0.21</v>
      </c>
      <c r="F6" s="8">
        <f t="shared" si="0"/>
        <v>3.78</v>
      </c>
      <c r="G6" s="12">
        <f t="shared" si="1"/>
        <v>4.6500000000000004</v>
      </c>
      <c r="H6" s="24"/>
    </row>
    <row r="7" spans="1:8" x14ac:dyDescent="0.25">
      <c r="A7" s="5">
        <v>5</v>
      </c>
      <c r="B7" s="6" t="s">
        <v>1</v>
      </c>
      <c r="C7" s="6" t="s">
        <v>17</v>
      </c>
      <c r="D7" s="6">
        <v>6</v>
      </c>
      <c r="E7" s="13">
        <v>0.56899999999999995</v>
      </c>
      <c r="F7" s="8">
        <f t="shared" si="0"/>
        <v>3.4139999999999997</v>
      </c>
      <c r="G7" s="12">
        <f t="shared" si="1"/>
        <v>4.2</v>
      </c>
      <c r="H7" s="24"/>
    </row>
    <row r="8" spans="1:8" x14ac:dyDescent="0.25">
      <c r="A8" s="5">
        <v>6</v>
      </c>
      <c r="B8" s="6" t="s">
        <v>19</v>
      </c>
      <c r="C8" s="6" t="s">
        <v>19</v>
      </c>
      <c r="D8" s="6">
        <v>6</v>
      </c>
      <c r="E8" s="13">
        <v>3.34</v>
      </c>
      <c r="F8" s="8">
        <f t="shared" si="0"/>
        <v>20.04</v>
      </c>
      <c r="G8" s="12">
        <f t="shared" si="1"/>
        <v>24.65</v>
      </c>
      <c r="H8" s="24"/>
    </row>
    <row r="9" spans="1:8" x14ac:dyDescent="0.25">
      <c r="A9" s="5">
        <v>7</v>
      </c>
      <c r="B9" s="6" t="s">
        <v>50</v>
      </c>
      <c r="C9" s="6" t="s">
        <v>49</v>
      </c>
      <c r="D9" s="6">
        <v>100</v>
      </c>
      <c r="E9" s="13">
        <v>2.5000000000000001E-2</v>
      </c>
      <c r="F9" s="8">
        <f t="shared" si="0"/>
        <v>2.5</v>
      </c>
      <c r="G9" s="12">
        <f t="shared" si="1"/>
        <v>3.08</v>
      </c>
      <c r="H9" s="24"/>
    </row>
    <row r="10" spans="1:8" x14ac:dyDescent="0.25">
      <c r="A10" s="5">
        <v>8</v>
      </c>
      <c r="B10" s="6" t="s">
        <v>43</v>
      </c>
      <c r="C10" s="6" t="s">
        <v>48</v>
      </c>
      <c r="D10" s="6">
        <v>6</v>
      </c>
      <c r="E10" s="13">
        <v>0.80900000000000005</v>
      </c>
      <c r="F10" s="8">
        <f t="shared" si="0"/>
        <v>4.8540000000000001</v>
      </c>
      <c r="G10" s="12">
        <f t="shared" si="1"/>
        <v>5.97</v>
      </c>
      <c r="H10" s="24"/>
    </row>
    <row r="11" spans="1:8" x14ac:dyDescent="0.25">
      <c r="A11" s="5">
        <v>9</v>
      </c>
      <c r="B11" s="6" t="s">
        <v>44</v>
      </c>
      <c r="C11" s="6" t="s">
        <v>18</v>
      </c>
      <c r="D11" s="6">
        <v>6</v>
      </c>
      <c r="E11" s="13">
        <v>0.54100000000000004</v>
      </c>
      <c r="F11" s="8">
        <f t="shared" si="0"/>
        <v>3.2460000000000004</v>
      </c>
      <c r="G11" s="12">
        <f t="shared" si="1"/>
        <v>3.99</v>
      </c>
      <c r="H11" s="24"/>
    </row>
    <row r="12" spans="1:8" x14ac:dyDescent="0.25">
      <c r="A12" s="5">
        <v>10</v>
      </c>
      <c r="B12" s="6" t="s">
        <v>53</v>
      </c>
      <c r="C12" s="6" t="s">
        <v>54</v>
      </c>
      <c r="D12" s="6">
        <v>6</v>
      </c>
      <c r="E12" s="13">
        <v>1.98</v>
      </c>
      <c r="F12" s="8">
        <f t="shared" si="0"/>
        <v>11.879999999999999</v>
      </c>
      <c r="G12" s="12">
        <f t="shared" si="1"/>
        <v>14.61</v>
      </c>
      <c r="H12" s="24"/>
    </row>
    <row r="13" spans="1:8" x14ac:dyDescent="0.25">
      <c r="A13" s="5">
        <v>11</v>
      </c>
      <c r="B13" s="6" t="s">
        <v>51</v>
      </c>
      <c r="C13" s="6" t="s">
        <v>52</v>
      </c>
      <c r="D13" s="6">
        <v>100</v>
      </c>
      <c r="E13" s="13">
        <v>2.5000000000000001E-2</v>
      </c>
      <c r="F13" s="8">
        <f t="shared" si="0"/>
        <v>2.5</v>
      </c>
      <c r="G13" s="12">
        <f t="shared" si="1"/>
        <v>3.08</v>
      </c>
      <c r="H13" s="24"/>
    </row>
    <row r="14" spans="1:8" x14ac:dyDescent="0.25">
      <c r="A14" s="5">
        <v>12</v>
      </c>
      <c r="B14" s="6" t="s">
        <v>37</v>
      </c>
      <c r="C14" s="6" t="s">
        <v>38</v>
      </c>
      <c r="D14" s="6">
        <v>100</v>
      </c>
      <c r="E14" s="13">
        <v>3.2000000000000001E-2</v>
      </c>
      <c r="F14" s="8">
        <f t="shared" si="0"/>
        <v>3.2</v>
      </c>
      <c r="G14" s="12">
        <f t="shared" si="1"/>
        <v>3.94</v>
      </c>
      <c r="H14" s="24"/>
    </row>
    <row r="15" spans="1:8" x14ac:dyDescent="0.25">
      <c r="A15" s="5">
        <v>13</v>
      </c>
      <c r="B15" s="6" t="s">
        <v>35</v>
      </c>
      <c r="C15" s="6" t="s">
        <v>36</v>
      </c>
      <c r="D15" s="6">
        <v>100</v>
      </c>
      <c r="E15" s="13">
        <v>3.2000000000000001E-2</v>
      </c>
      <c r="F15" s="8">
        <f t="shared" si="0"/>
        <v>3.2</v>
      </c>
      <c r="G15" s="12">
        <f t="shared" si="1"/>
        <v>3.94</v>
      </c>
      <c r="H15" s="24"/>
    </row>
    <row r="16" spans="1:8" x14ac:dyDescent="0.25">
      <c r="A16" s="5">
        <v>14</v>
      </c>
      <c r="B16" s="6" t="s">
        <v>41</v>
      </c>
      <c r="C16" s="6" t="s">
        <v>42</v>
      </c>
      <c r="D16" s="6">
        <v>50</v>
      </c>
      <c r="E16" s="13">
        <v>9.4109999999999999E-2</v>
      </c>
      <c r="F16" s="8">
        <f t="shared" si="0"/>
        <v>4.7054999999999998</v>
      </c>
      <c r="G16" s="12">
        <f t="shared" si="1"/>
        <v>5.79</v>
      </c>
      <c r="H16" s="24"/>
    </row>
    <row r="17" spans="1:8" x14ac:dyDescent="0.25">
      <c r="A17" s="5">
        <v>15</v>
      </c>
      <c r="B17" s="6" t="s">
        <v>40</v>
      </c>
      <c r="C17" s="6" t="s">
        <v>39</v>
      </c>
      <c r="D17" s="6">
        <v>25</v>
      </c>
      <c r="E17" s="13">
        <v>8.4000000000000005E-2</v>
      </c>
      <c r="F17" s="8">
        <f t="shared" si="0"/>
        <v>2.1</v>
      </c>
      <c r="G17" s="12">
        <f t="shared" si="1"/>
        <v>2.58</v>
      </c>
      <c r="H17" s="24"/>
    </row>
    <row r="18" spans="1:8" x14ac:dyDescent="0.25">
      <c r="A18" s="5">
        <v>16</v>
      </c>
      <c r="B18" s="6" t="s">
        <v>60</v>
      </c>
      <c r="C18" s="6" t="s">
        <v>59</v>
      </c>
      <c r="D18" s="6">
        <v>100</v>
      </c>
      <c r="E18" s="13">
        <v>2.5000000000000001E-2</v>
      </c>
      <c r="F18" s="8">
        <f t="shared" si="0"/>
        <v>2.5</v>
      </c>
      <c r="G18" s="12">
        <f t="shared" si="1"/>
        <v>3.08</v>
      </c>
      <c r="H18" s="24"/>
    </row>
    <row r="19" spans="1:8" x14ac:dyDescent="0.25">
      <c r="A19" s="5">
        <v>17</v>
      </c>
      <c r="B19" s="6" t="s">
        <v>27</v>
      </c>
      <c r="C19" s="6" t="s">
        <v>28</v>
      </c>
      <c r="D19" s="6">
        <v>20</v>
      </c>
      <c r="E19" s="13">
        <v>0.16300000000000001</v>
      </c>
      <c r="F19" s="8">
        <f t="shared" si="0"/>
        <v>3.2600000000000002</v>
      </c>
      <c r="G19" s="12">
        <f t="shared" si="1"/>
        <v>4.01</v>
      </c>
      <c r="H19" s="19"/>
    </row>
    <row r="20" spans="1:8" x14ac:dyDescent="0.25">
      <c r="A20" s="5">
        <v>18</v>
      </c>
      <c r="B20" s="6" t="s">
        <v>29</v>
      </c>
      <c r="C20" s="6" t="s">
        <v>32</v>
      </c>
      <c r="D20" s="6">
        <v>20</v>
      </c>
      <c r="E20" s="13">
        <v>0.218</v>
      </c>
      <c r="F20" s="8">
        <f t="shared" si="0"/>
        <v>4.3600000000000003</v>
      </c>
      <c r="G20" s="12">
        <f t="shared" si="1"/>
        <v>5.36</v>
      </c>
      <c r="H20" s="19"/>
    </row>
    <row r="21" spans="1:8" x14ac:dyDescent="0.25">
      <c r="A21" s="5">
        <v>19</v>
      </c>
      <c r="B21" s="6" t="s">
        <v>30</v>
      </c>
      <c r="C21" s="6" t="s">
        <v>31</v>
      </c>
      <c r="D21" s="6">
        <v>20</v>
      </c>
      <c r="E21" s="13">
        <v>0.20862</v>
      </c>
      <c r="F21" s="8">
        <f t="shared" si="0"/>
        <v>4.1723999999999997</v>
      </c>
      <c r="G21" s="12">
        <f t="shared" si="1"/>
        <v>5.13</v>
      </c>
      <c r="H21" s="19"/>
    </row>
    <row r="22" spans="1:8" ht="15" customHeight="1" x14ac:dyDescent="0.25">
      <c r="A22" s="5">
        <v>20</v>
      </c>
      <c r="B22" s="6" t="s">
        <v>2</v>
      </c>
      <c r="C22" s="6"/>
      <c r="D22" s="6">
        <v>6</v>
      </c>
      <c r="E22" s="13">
        <v>3.7</v>
      </c>
      <c r="F22" s="9">
        <f t="shared" si="0"/>
        <v>22.200000000000003</v>
      </c>
      <c r="G22" s="11">
        <f>F22</f>
        <v>22.200000000000003</v>
      </c>
      <c r="H22" s="25" t="s">
        <v>23</v>
      </c>
    </row>
    <row r="23" spans="1:8" x14ac:dyDescent="0.25">
      <c r="A23" s="5">
        <v>21</v>
      </c>
      <c r="B23" s="6" t="s">
        <v>3</v>
      </c>
      <c r="C23" s="6"/>
      <c r="D23" s="6">
        <v>10</v>
      </c>
      <c r="E23" s="13">
        <v>1.99</v>
      </c>
      <c r="F23" s="9">
        <f t="shared" si="0"/>
        <v>19.899999999999999</v>
      </c>
      <c r="G23" s="11">
        <f t="shared" ref="G23:G24" si="2">F23</f>
        <v>19.899999999999999</v>
      </c>
      <c r="H23" s="25"/>
    </row>
    <row r="24" spans="1:8" x14ac:dyDescent="0.25">
      <c r="A24" s="5">
        <v>22</v>
      </c>
      <c r="B24" s="6" t="s">
        <v>4</v>
      </c>
      <c r="C24" s="6"/>
      <c r="D24" s="6">
        <v>5</v>
      </c>
      <c r="E24" s="13">
        <v>1.99</v>
      </c>
      <c r="F24" s="9">
        <f t="shared" si="0"/>
        <v>9.9499999999999993</v>
      </c>
      <c r="G24" s="11">
        <f t="shared" si="2"/>
        <v>9.9499999999999993</v>
      </c>
      <c r="H24" s="25"/>
    </row>
    <row r="25" spans="1:8" x14ac:dyDescent="0.25">
      <c r="A25" s="5">
        <v>23</v>
      </c>
      <c r="B25" s="15" t="s">
        <v>55</v>
      </c>
      <c r="C25" s="15" t="s">
        <v>56</v>
      </c>
      <c r="D25" s="15">
        <v>6</v>
      </c>
      <c r="E25" s="16">
        <v>2.11</v>
      </c>
      <c r="F25" s="17">
        <f t="shared" si="0"/>
        <v>12.66</v>
      </c>
      <c r="G25" s="17">
        <f>F25</f>
        <v>12.66</v>
      </c>
      <c r="H25" s="25"/>
    </row>
    <row r="26" spans="1:8" x14ac:dyDescent="0.25">
      <c r="A26" s="5">
        <v>24</v>
      </c>
      <c r="B26" s="15" t="s">
        <v>57</v>
      </c>
      <c r="C26" s="15"/>
      <c r="D26" s="15">
        <v>6</v>
      </c>
      <c r="E26" s="16">
        <v>0.59</v>
      </c>
      <c r="F26" s="17">
        <f t="shared" si="0"/>
        <v>3.54</v>
      </c>
      <c r="G26" s="23">
        <f>F26</f>
        <v>3.54</v>
      </c>
      <c r="H26" s="25"/>
    </row>
    <row r="27" spans="1:8" x14ac:dyDescent="0.25">
      <c r="A27" s="5">
        <v>25</v>
      </c>
      <c r="B27" s="15" t="s">
        <v>58</v>
      </c>
      <c r="C27" s="15"/>
      <c r="D27" s="15">
        <v>18</v>
      </c>
      <c r="E27" s="16">
        <v>0.44</v>
      </c>
      <c r="F27" s="17">
        <f t="shared" si="0"/>
        <v>7.92</v>
      </c>
      <c r="G27" s="23">
        <f>F27</f>
        <v>7.92</v>
      </c>
      <c r="H27" s="25"/>
    </row>
    <row r="28" spans="1:8" x14ac:dyDescent="0.25">
      <c r="A28" s="5">
        <v>26</v>
      </c>
      <c r="B28" s="15" t="s">
        <v>61</v>
      </c>
      <c r="C28" s="15"/>
      <c r="D28" s="15">
        <v>10</v>
      </c>
      <c r="E28" s="16">
        <v>0.25</v>
      </c>
      <c r="F28" s="17">
        <f t="shared" si="0"/>
        <v>2.5</v>
      </c>
      <c r="G28" s="23">
        <f>F28</f>
        <v>2.5</v>
      </c>
      <c r="H28" s="25"/>
    </row>
    <row r="29" spans="1:8" x14ac:dyDescent="0.25">
      <c r="A29" s="5">
        <v>27</v>
      </c>
      <c r="B29" s="15" t="s">
        <v>12</v>
      </c>
      <c r="C29" s="15"/>
      <c r="D29" s="15">
        <v>5</v>
      </c>
      <c r="E29" s="16">
        <v>1.4</v>
      </c>
      <c r="F29" s="17">
        <f t="shared" si="0"/>
        <v>7</v>
      </c>
      <c r="G29" s="18">
        <f>F29</f>
        <v>7</v>
      </c>
      <c r="H29" s="25"/>
    </row>
    <row r="30" spans="1:8" ht="14.25" customHeight="1" x14ac:dyDescent="0.25">
      <c r="A30" s="5">
        <v>28</v>
      </c>
      <c r="B30" s="6" t="s">
        <v>21</v>
      </c>
      <c r="C30" s="6"/>
      <c r="D30" s="6">
        <v>5</v>
      </c>
      <c r="E30" s="13">
        <v>30.62</v>
      </c>
      <c r="F30" s="20">
        <f t="shared" si="0"/>
        <v>153.1</v>
      </c>
      <c r="G30" s="21">
        <f>F30</f>
        <v>153.1</v>
      </c>
      <c r="H30" s="22" t="s">
        <v>22</v>
      </c>
    </row>
    <row r="31" spans="1:8" ht="15.75" thickBot="1" x14ac:dyDescent="0.3">
      <c r="A31" s="26" t="s">
        <v>5</v>
      </c>
      <c r="B31" s="27"/>
      <c r="C31" s="27"/>
      <c r="D31" s="27"/>
      <c r="E31" s="27"/>
      <c r="F31" s="10">
        <f>SUM(F3:F30)</f>
        <v>454.92190000000005</v>
      </c>
      <c r="G31" s="7">
        <f>SUM(G3:G30)</f>
        <v>504.65000000000009</v>
      </c>
    </row>
    <row r="34" spans="4:4" x14ac:dyDescent="0.25">
      <c r="D34" s="1"/>
    </row>
  </sheetData>
  <mergeCells count="3">
    <mergeCell ref="H3:H18"/>
    <mergeCell ref="H22:H29"/>
    <mergeCell ref="A31:E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29"/>
    </sheetView>
  </sheetViews>
  <sheetFormatPr defaultRowHeight="15" x14ac:dyDescent="0.25"/>
  <sheetData>
    <row r="1" spans="1:8" x14ac:dyDescent="0.25">
      <c r="A1" s="2" t="s">
        <v>6</v>
      </c>
      <c r="B1" s="3" t="s">
        <v>11</v>
      </c>
      <c r="C1" s="3" t="s">
        <v>14</v>
      </c>
      <c r="D1" s="3" t="s">
        <v>10</v>
      </c>
      <c r="E1" s="3" t="s">
        <v>9</v>
      </c>
      <c r="F1" s="3" t="s">
        <v>8</v>
      </c>
      <c r="G1" s="4" t="s">
        <v>7</v>
      </c>
    </row>
    <row r="2" spans="1:8" x14ac:dyDescent="0.25">
      <c r="A2" s="5">
        <v>1</v>
      </c>
      <c r="B2" s="6" t="s">
        <v>0</v>
      </c>
      <c r="C2" s="6" t="s">
        <v>15</v>
      </c>
      <c r="D2" s="6">
        <v>6</v>
      </c>
      <c r="E2" s="13">
        <v>12.44</v>
      </c>
      <c r="F2" s="8">
        <f t="shared" ref="F2:F23" si="0">D2*E2</f>
        <v>74.64</v>
      </c>
      <c r="G2" s="12">
        <f t="shared" ref="G2:G20" si="1">ROUND(1.23*F2,2)</f>
        <v>91.81</v>
      </c>
      <c r="H2" s="24" t="s">
        <v>24</v>
      </c>
    </row>
    <row r="3" spans="1:8" x14ac:dyDescent="0.25">
      <c r="A3" s="5">
        <v>2</v>
      </c>
      <c r="B3" s="6" t="s">
        <v>33</v>
      </c>
      <c r="C3" s="6" t="s">
        <v>13</v>
      </c>
      <c r="D3" s="6">
        <v>12</v>
      </c>
      <c r="E3" s="13">
        <v>4.16</v>
      </c>
      <c r="F3" s="8">
        <f t="shared" si="0"/>
        <v>49.92</v>
      </c>
      <c r="G3" s="12">
        <f t="shared" si="1"/>
        <v>61.4</v>
      </c>
      <c r="H3" s="24"/>
    </row>
    <row r="4" spans="1:8" x14ac:dyDescent="0.25">
      <c r="A4" s="5">
        <v>3</v>
      </c>
      <c r="B4" s="6" t="s">
        <v>25</v>
      </c>
      <c r="C4" s="6" t="s">
        <v>26</v>
      </c>
      <c r="D4" s="6">
        <v>12</v>
      </c>
      <c r="E4" s="13">
        <v>0.99</v>
      </c>
      <c r="F4" s="8">
        <f t="shared" si="0"/>
        <v>11.879999999999999</v>
      </c>
      <c r="G4" s="12">
        <f t="shared" si="1"/>
        <v>14.61</v>
      </c>
      <c r="H4" s="24"/>
    </row>
    <row r="5" spans="1:8" x14ac:dyDescent="0.25">
      <c r="A5" s="5">
        <v>4</v>
      </c>
      <c r="B5" s="6" t="s">
        <v>46</v>
      </c>
      <c r="C5" s="6" t="s">
        <v>16</v>
      </c>
      <c r="D5" s="6">
        <v>12</v>
      </c>
      <c r="E5" s="13">
        <v>0.21</v>
      </c>
      <c r="F5" s="8">
        <f t="shared" si="0"/>
        <v>2.52</v>
      </c>
      <c r="G5" s="12">
        <f t="shared" si="1"/>
        <v>3.1</v>
      </c>
      <c r="H5" s="24"/>
    </row>
    <row r="6" spans="1:8" x14ac:dyDescent="0.25">
      <c r="A6" s="5">
        <v>5</v>
      </c>
      <c r="B6" s="6" t="s">
        <v>1</v>
      </c>
      <c r="C6" s="6" t="s">
        <v>17</v>
      </c>
      <c r="D6" s="6">
        <v>6</v>
      </c>
      <c r="E6" s="13">
        <v>0.56899999999999995</v>
      </c>
      <c r="F6" s="8">
        <f t="shared" si="0"/>
        <v>3.4139999999999997</v>
      </c>
      <c r="G6" s="12">
        <f t="shared" si="1"/>
        <v>4.2</v>
      </c>
      <c r="H6" s="24"/>
    </row>
    <row r="7" spans="1:8" x14ac:dyDescent="0.25">
      <c r="A7" s="5">
        <v>6</v>
      </c>
      <c r="B7" s="6" t="s">
        <v>19</v>
      </c>
      <c r="C7" s="6" t="s">
        <v>19</v>
      </c>
      <c r="D7" s="6">
        <v>6</v>
      </c>
      <c r="E7" s="13">
        <v>3.34</v>
      </c>
      <c r="F7" s="8">
        <f t="shared" si="0"/>
        <v>20.04</v>
      </c>
      <c r="G7" s="12">
        <f t="shared" si="1"/>
        <v>24.65</v>
      </c>
      <c r="H7" s="24"/>
    </row>
    <row r="8" spans="1:8" x14ac:dyDescent="0.25">
      <c r="A8" s="5">
        <v>7</v>
      </c>
      <c r="B8" s="6" t="s">
        <v>50</v>
      </c>
      <c r="C8" s="6" t="s">
        <v>49</v>
      </c>
      <c r="D8" s="6">
        <v>100</v>
      </c>
      <c r="E8" s="13">
        <v>2.5000000000000001E-2</v>
      </c>
      <c r="F8" s="8">
        <f t="shared" si="0"/>
        <v>2.5</v>
      </c>
      <c r="G8" s="12">
        <f t="shared" si="1"/>
        <v>3.08</v>
      </c>
      <c r="H8" s="24"/>
    </row>
    <row r="9" spans="1:8" x14ac:dyDescent="0.25">
      <c r="A9" s="5">
        <v>8</v>
      </c>
      <c r="B9" s="6" t="s">
        <v>43</v>
      </c>
      <c r="C9" s="6" t="s">
        <v>48</v>
      </c>
      <c r="D9" s="6">
        <v>6</v>
      </c>
      <c r="E9" s="13">
        <v>0.80900000000000005</v>
      </c>
      <c r="F9" s="8">
        <f t="shared" si="0"/>
        <v>4.8540000000000001</v>
      </c>
      <c r="G9" s="12">
        <f t="shared" si="1"/>
        <v>5.97</v>
      </c>
      <c r="H9" s="24"/>
    </row>
    <row r="10" spans="1:8" x14ac:dyDescent="0.25">
      <c r="A10" s="5">
        <v>9</v>
      </c>
      <c r="B10" s="6" t="s">
        <v>44</v>
      </c>
      <c r="C10" s="6" t="s">
        <v>18</v>
      </c>
      <c r="D10" s="6">
        <v>6</v>
      </c>
      <c r="E10" s="13">
        <v>0.54100000000000004</v>
      </c>
      <c r="F10" s="8">
        <f t="shared" si="0"/>
        <v>3.2460000000000004</v>
      </c>
      <c r="G10" s="12">
        <f t="shared" si="1"/>
        <v>3.99</v>
      </c>
      <c r="H10" s="24"/>
    </row>
    <row r="11" spans="1:8" x14ac:dyDescent="0.25">
      <c r="A11" s="5">
        <v>10</v>
      </c>
      <c r="B11" s="6" t="s">
        <v>45</v>
      </c>
      <c r="C11" s="6" t="s">
        <v>34</v>
      </c>
      <c r="D11" s="6">
        <v>12</v>
      </c>
      <c r="E11" s="13">
        <v>0.8</v>
      </c>
      <c r="F11" s="8">
        <f t="shared" si="0"/>
        <v>9.6000000000000014</v>
      </c>
      <c r="G11" s="12">
        <f t="shared" si="1"/>
        <v>11.81</v>
      </c>
      <c r="H11" s="24"/>
    </row>
    <row r="12" spans="1:8" x14ac:dyDescent="0.25">
      <c r="A12" s="5">
        <v>11</v>
      </c>
      <c r="B12" s="6" t="s">
        <v>51</v>
      </c>
      <c r="C12" s="6" t="s">
        <v>52</v>
      </c>
      <c r="D12" s="6">
        <v>100</v>
      </c>
      <c r="E12" s="13">
        <v>2.5000000000000001E-2</v>
      </c>
      <c r="F12" s="8">
        <f t="shared" si="0"/>
        <v>2.5</v>
      </c>
      <c r="G12" s="12">
        <f t="shared" si="1"/>
        <v>3.08</v>
      </c>
      <c r="H12" s="24"/>
    </row>
    <row r="13" spans="1:8" x14ac:dyDescent="0.25">
      <c r="A13" s="5">
        <v>12</v>
      </c>
      <c r="B13" s="6" t="s">
        <v>37</v>
      </c>
      <c r="C13" s="6" t="s">
        <v>38</v>
      </c>
      <c r="D13" s="6">
        <v>100</v>
      </c>
      <c r="E13" s="13">
        <v>3.2000000000000001E-2</v>
      </c>
      <c r="F13" s="8">
        <f t="shared" si="0"/>
        <v>3.2</v>
      </c>
      <c r="G13" s="12">
        <f t="shared" si="1"/>
        <v>3.94</v>
      </c>
      <c r="H13" s="24"/>
    </row>
    <row r="14" spans="1:8" x14ac:dyDescent="0.25">
      <c r="A14" s="5">
        <v>13</v>
      </c>
      <c r="B14" s="6" t="s">
        <v>35</v>
      </c>
      <c r="C14" s="6" t="s">
        <v>36</v>
      </c>
      <c r="D14" s="6">
        <v>100</v>
      </c>
      <c r="E14" s="13">
        <v>3.2000000000000001E-2</v>
      </c>
      <c r="F14" s="8">
        <f t="shared" si="0"/>
        <v>3.2</v>
      </c>
      <c r="G14" s="12">
        <f t="shared" si="1"/>
        <v>3.94</v>
      </c>
      <c r="H14" s="24"/>
    </row>
    <row r="15" spans="1:8" x14ac:dyDescent="0.25">
      <c r="A15" s="5">
        <v>14</v>
      </c>
      <c r="B15" s="6" t="s">
        <v>41</v>
      </c>
      <c r="C15" s="6" t="s">
        <v>42</v>
      </c>
      <c r="D15" s="6">
        <v>50</v>
      </c>
      <c r="E15" s="13">
        <v>9.4109999999999999E-2</v>
      </c>
      <c r="F15" s="8">
        <f t="shared" si="0"/>
        <v>4.7054999999999998</v>
      </c>
      <c r="G15" s="12">
        <f t="shared" si="1"/>
        <v>5.79</v>
      </c>
      <c r="H15" s="24"/>
    </row>
    <row r="16" spans="1:8" x14ac:dyDescent="0.25">
      <c r="A16" s="5">
        <v>15</v>
      </c>
      <c r="B16" s="6" t="s">
        <v>40</v>
      </c>
      <c r="C16" s="6" t="s">
        <v>39</v>
      </c>
      <c r="D16" s="6">
        <v>25</v>
      </c>
      <c r="E16" s="13">
        <v>8.4000000000000005E-2</v>
      </c>
      <c r="F16" s="8">
        <f t="shared" si="0"/>
        <v>2.1</v>
      </c>
      <c r="G16" s="12">
        <f t="shared" si="1"/>
        <v>2.58</v>
      </c>
      <c r="H16" s="24"/>
    </row>
    <row r="17" spans="1:8" x14ac:dyDescent="0.25">
      <c r="A17" s="5">
        <v>16</v>
      </c>
      <c r="B17" s="6" t="s">
        <v>47</v>
      </c>
      <c r="C17" s="6" t="s">
        <v>20</v>
      </c>
      <c r="D17" s="6">
        <v>25</v>
      </c>
      <c r="E17" s="13">
        <v>0.59</v>
      </c>
      <c r="F17" s="8">
        <f t="shared" si="0"/>
        <v>14.75</v>
      </c>
      <c r="G17" s="12">
        <f t="shared" si="1"/>
        <v>18.14</v>
      </c>
      <c r="H17" s="24"/>
    </row>
    <row r="18" spans="1:8" x14ac:dyDescent="0.25">
      <c r="A18" s="5">
        <v>17</v>
      </c>
      <c r="B18" s="6" t="s">
        <v>27</v>
      </c>
      <c r="C18" s="6" t="s">
        <v>28</v>
      </c>
      <c r="D18" s="6">
        <v>20</v>
      </c>
      <c r="E18" s="13">
        <v>0.16300000000000001</v>
      </c>
      <c r="F18" s="8">
        <f t="shared" si="0"/>
        <v>3.2600000000000002</v>
      </c>
      <c r="G18" s="12">
        <f t="shared" si="1"/>
        <v>4.01</v>
      </c>
      <c r="H18" s="14"/>
    </row>
    <row r="19" spans="1:8" x14ac:dyDescent="0.25">
      <c r="A19" s="5">
        <v>18</v>
      </c>
      <c r="B19" s="6" t="s">
        <v>29</v>
      </c>
      <c r="C19" s="6" t="s">
        <v>32</v>
      </c>
      <c r="D19" s="6">
        <v>20</v>
      </c>
      <c r="E19" s="13">
        <v>0.218</v>
      </c>
      <c r="F19" s="8">
        <f t="shared" si="0"/>
        <v>4.3600000000000003</v>
      </c>
      <c r="G19" s="12">
        <f t="shared" si="1"/>
        <v>5.36</v>
      </c>
      <c r="H19" s="14"/>
    </row>
    <row r="20" spans="1:8" x14ac:dyDescent="0.25">
      <c r="A20" s="5">
        <v>19</v>
      </c>
      <c r="B20" s="6" t="s">
        <v>30</v>
      </c>
      <c r="C20" s="6" t="s">
        <v>31</v>
      </c>
      <c r="D20" s="6">
        <v>20</v>
      </c>
      <c r="E20" s="13">
        <v>0.20862</v>
      </c>
      <c r="F20" s="8">
        <f t="shared" si="0"/>
        <v>4.1723999999999997</v>
      </c>
      <c r="G20" s="12">
        <f t="shared" si="1"/>
        <v>5.13</v>
      </c>
      <c r="H20" s="14"/>
    </row>
    <row r="21" spans="1:8" x14ac:dyDescent="0.25">
      <c r="A21" s="5">
        <v>20</v>
      </c>
      <c r="B21" s="6" t="s">
        <v>2</v>
      </c>
      <c r="C21" s="6"/>
      <c r="D21" s="6">
        <v>7</v>
      </c>
      <c r="E21" s="13">
        <v>3.7</v>
      </c>
      <c r="F21" s="9">
        <f t="shared" si="0"/>
        <v>25.900000000000002</v>
      </c>
      <c r="G21" s="11">
        <f>F21</f>
        <v>25.900000000000002</v>
      </c>
      <c r="H21" s="25" t="s">
        <v>23</v>
      </c>
    </row>
    <row r="22" spans="1:8" x14ac:dyDescent="0.25">
      <c r="A22" s="5">
        <v>21</v>
      </c>
      <c r="B22" s="6" t="s">
        <v>3</v>
      </c>
      <c r="C22" s="6"/>
      <c r="D22" s="6">
        <v>10</v>
      </c>
      <c r="E22" s="13">
        <v>1.99</v>
      </c>
      <c r="F22" s="9">
        <f t="shared" si="0"/>
        <v>19.899999999999999</v>
      </c>
      <c r="G22" s="11">
        <f>F22</f>
        <v>19.899999999999999</v>
      </c>
      <c r="H22" s="25"/>
    </row>
    <row r="23" spans="1:8" x14ac:dyDescent="0.25">
      <c r="A23" s="5">
        <v>22</v>
      </c>
      <c r="B23" s="6" t="s">
        <v>4</v>
      </c>
      <c r="C23" s="6"/>
      <c r="D23" s="6">
        <v>5</v>
      </c>
      <c r="E23" s="13">
        <v>1.99</v>
      </c>
      <c r="F23" s="9">
        <f t="shared" si="0"/>
        <v>9.9499999999999993</v>
      </c>
      <c r="G23" s="11">
        <f>F23</f>
        <v>9.9499999999999993</v>
      </c>
      <c r="H23" s="25"/>
    </row>
    <row r="24" spans="1:8" x14ac:dyDescent="0.25">
      <c r="A24" s="5"/>
      <c r="B24" s="15"/>
      <c r="C24" s="15"/>
      <c r="D24" s="15"/>
      <c r="E24" s="16"/>
      <c r="F24" s="17"/>
      <c r="G24" s="18"/>
      <c r="H24" s="25"/>
    </row>
    <row r="25" spans="1:8" x14ac:dyDescent="0.25">
      <c r="A25" s="5"/>
      <c r="B25" s="15"/>
      <c r="C25" s="15"/>
      <c r="D25" s="15"/>
      <c r="E25" s="16"/>
      <c r="F25" s="17"/>
      <c r="G25" s="18"/>
      <c r="H25" s="25"/>
    </row>
    <row r="26" spans="1:8" x14ac:dyDescent="0.25">
      <c r="A26" s="5"/>
      <c r="B26" s="15"/>
      <c r="C26" s="15"/>
      <c r="D26" s="15"/>
      <c r="E26" s="16"/>
      <c r="F26" s="17"/>
      <c r="G26" s="18"/>
      <c r="H26" s="25"/>
    </row>
    <row r="27" spans="1:8" x14ac:dyDescent="0.25">
      <c r="A27" s="5">
        <v>23</v>
      </c>
      <c r="B27" s="15" t="s">
        <v>12</v>
      </c>
      <c r="C27" s="15"/>
      <c r="D27" s="15">
        <v>5</v>
      </c>
      <c r="E27" s="16">
        <v>1.4</v>
      </c>
      <c r="F27" s="17">
        <f>D27*E27</f>
        <v>7</v>
      </c>
      <c r="G27" s="18">
        <f>F27</f>
        <v>7</v>
      </c>
      <c r="H27" s="25"/>
    </row>
    <row r="28" spans="1:8" ht="30" x14ac:dyDescent="0.25">
      <c r="A28" s="5">
        <v>24</v>
      </c>
      <c r="B28" s="6" t="s">
        <v>21</v>
      </c>
      <c r="C28" s="6"/>
      <c r="D28" s="6">
        <v>5</v>
      </c>
      <c r="E28" s="13">
        <v>30.62</v>
      </c>
      <c r="F28" s="20">
        <f>D28*E28</f>
        <v>153.1</v>
      </c>
      <c r="G28" s="21">
        <f>F28</f>
        <v>153.1</v>
      </c>
      <c r="H28" s="22" t="s">
        <v>22</v>
      </c>
    </row>
    <row r="29" spans="1:8" ht="15.75" thickBot="1" x14ac:dyDescent="0.3">
      <c r="A29" s="26" t="s">
        <v>5</v>
      </c>
      <c r="B29" s="27"/>
      <c r="C29" s="27"/>
      <c r="D29" s="27"/>
      <c r="E29" s="27"/>
      <c r="F29" s="10">
        <f>SUM(F2:F28)</f>
        <v>440.71190000000001</v>
      </c>
      <c r="G29" s="7">
        <f>SUM(G2:G28)</f>
        <v>492.43999999999994</v>
      </c>
    </row>
  </sheetData>
  <mergeCells count="3">
    <mergeCell ref="A29:E29"/>
    <mergeCell ref="H2:H17"/>
    <mergeCell ref="H21:H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2014-12-07T22:35:17Z</dcterms:created>
  <dcterms:modified xsi:type="dcterms:W3CDTF">2015-02-08T23:53:24Z</dcterms:modified>
</cp:coreProperties>
</file>