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eed" sheetId="1" state="visible" r:id="rId2"/>
    <sheet name="protokolas" sheetId="2" state="visible" r:id="rId3"/>
    <sheet name="1" sheetId="3" state="visible" r:id="rId4"/>
    <sheet name="2" sheetId="4" state="visible" r:id="rId5"/>
    <sheet name="3" sheetId="5" state="visible" r:id="rId6"/>
    <sheet name="4" sheetId="6" state="visible" r:id="rId7"/>
    <sheet name="5" sheetId="7" state="visible" r:id="rId8"/>
    <sheet name="6" sheetId="8" state="visible" r:id="rId9"/>
    <sheet name="7" sheetId="9" state="visible" r:id="rId10"/>
    <sheet name="8" sheetId="10" state="visible" r:id="rId11"/>
    <sheet name="9" sheetId="11" state="visible" r:id="rId12"/>
    <sheet name="10" sheetId="12" state="visible" r:id="rId13"/>
    <sheet name="11" sheetId="13" state="visible" r:id="rId14"/>
    <sheet name="12" sheetId="14" state="visible" r:id="rId15"/>
    <sheet name="13" sheetId="15" state="visible" r:id="rId16"/>
    <sheet name="14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<sst xmlns="http://schemas.openxmlformats.org/spreadsheetml/2006/main" count="75" uniqueCount="21">
  <si>
    <t xml:space="preserve">seconds in 1 day</t>
  </si>
  <si>
    <t xml:space="preserve">duration</t>
  </si>
  <si>
    <t xml:space="preserve">lap length, m</t>
  </si>
  <si>
    <t xml:space="preserve">laps</t>
  </si>
  <si>
    <t xml:space="preserve">distance, m</t>
  </si>
  <si>
    <t xml:space="preserve">speed, m/s</t>
  </si>
  <si>
    <t xml:space="preserve">speed, km/h</t>
  </si>
  <si>
    <t xml:space="preserve">#</t>
  </si>
  <si>
    <t xml:space="preserve">duration in seconds</t>
  </si>
  <si>
    <t xml:space="preserve">lengths</t>
  </si>
  <si>
    <t xml:space="preserve">length</t>
  </si>
  <si>
    <t xml:space="preserve">distance</t>
  </si>
  <si>
    <t xml:space="preserve">seconds per length</t>
  </si>
  <si>
    <t xml:space="preserve">seconds per kilometer</t>
  </si>
  <si>
    <t xml:space="preserve">pace, min/km</t>
  </si>
  <si>
    <t xml:space="preserve">cumulative time end</t>
  </si>
  <si>
    <t xml:space="preserve">https://static1.squarespace.com/static/5e274c204edc972b8161ec64/t/6022a96cedfe235c98c1d9f4/1612884333176/Lactate+Handbook.pdf</t>
  </si>
  <si>
    <t xml:space="preserve">length duration=</t>
  </si>
  <si>
    <t xml:space="preserve">seconds</t>
  </si>
  <si>
    <t xml:space="preserve">length #</t>
  </si>
  <si>
    <t xml:space="preserve">length finish at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</si>
</sst>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[hh]:mm:ss"/>
    <numFmt numFmtId="167" formatCode="[h]:mm:ss"/>
    <numFmt numFmtId="168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FF99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1155CC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tatic1.squarespace.com/static/5e274c204edc972b8161ec64/t/6022a96cedfe235c98c1d9f4/1612884333176/Lactate+Handbook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98"/>
    <col collapsed="false" customWidth="true" hidden="false" outlineLevel="0" max="2" min="2" style="0" width="10.6"/>
  </cols>
  <sheetData>
    <row r="1" customFormat="false" ht="12.8" hidden="false" customHeight="false" outlineLevel="0" collapsed="false">
      <c r="A1" s="0" t="s">
        <v>0</v>
      </c>
      <c r="B1" s="1" t="n">
        <f aca="false">60*60*24</f>
        <v>86400</v>
      </c>
    </row>
    <row r="2" customFormat="false" ht="12.8" hidden="false" customHeight="false" outlineLevel="0" collapsed="false">
      <c r="A2" s="0" t="s">
        <v>1</v>
      </c>
      <c r="B2" s="2" t="n">
        <f aca="false">4*60/60/60/24</f>
        <v>0.00277777777777778</v>
      </c>
    </row>
    <row r="3" customFormat="false" ht="12.8" hidden="false" customHeight="false" outlineLevel="0" collapsed="false">
      <c r="A3" s="0" t="s">
        <v>2</v>
      </c>
      <c r="B3" s="0" t="n">
        <v>200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</row>
    <row r="5" customFormat="false" ht="12.8" hidden="false" customHeight="false" outlineLevel="0" collapsed="false">
      <c r="A5" s="0" t="n">
        <v>1</v>
      </c>
      <c r="B5" s="0" t="n">
        <f aca="false">$B$3*A5</f>
        <v>200</v>
      </c>
      <c r="C5" s="0" t="n">
        <f aca="false">B5/($B$2*$B$1)</f>
        <v>0.833333333333333</v>
      </c>
      <c r="D5" s="0" t="n">
        <f aca="false">(B5/1000)/($B$2*$B$1*(1/(60*60)))</f>
        <v>3</v>
      </c>
    </row>
    <row r="6" customFormat="false" ht="12.8" hidden="false" customHeight="false" outlineLevel="0" collapsed="false">
      <c r="A6" s="0" t="n">
        <v>2</v>
      </c>
      <c r="B6" s="0" t="n">
        <f aca="false">$B$3*A6</f>
        <v>400</v>
      </c>
      <c r="C6" s="0" t="n">
        <f aca="false">B6/($B$2*$B$1)</f>
        <v>1.66666666666667</v>
      </c>
      <c r="D6" s="0" t="n">
        <f aca="false">(B6/1000)/($B$2*$B$1*(1/(60*60)))</f>
        <v>6</v>
      </c>
    </row>
    <row r="7" customFormat="false" ht="12.8" hidden="false" customHeight="false" outlineLevel="0" collapsed="false">
      <c r="A7" s="0" t="n">
        <v>3</v>
      </c>
      <c r="B7" s="0" t="n">
        <f aca="false">$B$3*A7</f>
        <v>600</v>
      </c>
      <c r="C7" s="0" t="n">
        <f aca="false">B7/($B$2*$B$1)</f>
        <v>2.5</v>
      </c>
      <c r="D7" s="0" t="n">
        <f aca="false">(B7/1000)/($B$2*$B$1*(1/(60*60)))</f>
        <v>9</v>
      </c>
    </row>
    <row r="8" customFormat="false" ht="12.8" hidden="false" customHeight="false" outlineLevel="0" collapsed="false">
      <c r="A8" s="0" t="n">
        <v>4</v>
      </c>
      <c r="B8" s="0" t="n">
        <f aca="false">$B$3*A8</f>
        <v>800</v>
      </c>
      <c r="C8" s="0" t="n">
        <f aca="false">B8/($B$2*$B$1)</f>
        <v>3.33333333333333</v>
      </c>
      <c r="D8" s="0" t="n">
        <f aca="false">(B8/1000)/($B$2*$B$1*(1/(60*60)))</f>
        <v>12</v>
      </c>
    </row>
    <row r="9" customFormat="false" ht="12.8" hidden="false" customHeight="false" outlineLevel="0" collapsed="false">
      <c r="A9" s="0" t="n">
        <v>5</v>
      </c>
      <c r="B9" s="0" t="n">
        <f aca="false">$B$3*A9</f>
        <v>1000</v>
      </c>
      <c r="C9" s="0" t="n">
        <f aca="false">B9/($B$2*$B$1)</f>
        <v>4.16666666666667</v>
      </c>
      <c r="D9" s="0" t="n">
        <f aca="false">(B9/1000)/($B$2*$B$1*(1/(60*60)))</f>
        <v>15</v>
      </c>
    </row>
    <row r="10" customFormat="false" ht="12.8" hidden="false" customHeight="false" outlineLevel="0" collapsed="false">
      <c r="A10" s="0" t="n">
        <v>6</v>
      </c>
      <c r="B10" s="0" t="n">
        <f aca="false">$B$3*A10</f>
        <v>1200</v>
      </c>
      <c r="C10" s="0" t="n">
        <f aca="false">B10/($B$2*$B$1)</f>
        <v>5</v>
      </c>
      <c r="D10" s="0" t="n">
        <f aca="false">(B10/1000)/($B$2*$B$1*(1/(60*60)))</f>
        <v>18</v>
      </c>
    </row>
    <row r="11" customFormat="false" ht="12.8" hidden="false" customHeight="false" outlineLevel="0" collapsed="false">
      <c r="A11" s="0" t="n">
        <v>7</v>
      </c>
      <c r="B11" s="0" t="n">
        <f aca="false">$B$3*A11</f>
        <v>1400</v>
      </c>
      <c r="C11" s="0" t="n">
        <f aca="false">B11/($B$2*$B$1)</f>
        <v>5.83333333333333</v>
      </c>
      <c r="D11" s="0" t="n">
        <f aca="false">(B11/1000)/($B$2*$B$1*(1/(60*60)))</f>
        <v>21</v>
      </c>
    </row>
    <row r="12" customFormat="false" ht="12.8" hidden="false" customHeight="false" outlineLevel="0" collapsed="false">
      <c r="A12" s="0" t="n">
        <v>8</v>
      </c>
      <c r="B12" s="0" t="n">
        <f aca="false">$B$3*A12</f>
        <v>1600</v>
      </c>
      <c r="C12" s="0" t="n">
        <f aca="false">B12/($B$2*$B$1)</f>
        <v>6.66666666666667</v>
      </c>
      <c r="D12" s="0" t="n">
        <f aca="false">(B12/1000)/($B$2*$B$1*(1/(60*60)))</f>
        <v>24</v>
      </c>
    </row>
    <row r="13" customFormat="false" ht="12.8" hidden="false" customHeight="false" outlineLevel="0" collapsed="false">
      <c r="A13" s="0" t="n">
        <v>9</v>
      </c>
      <c r="B13" s="0" t="n">
        <f aca="false">$B$3*A13</f>
        <v>1800</v>
      </c>
      <c r="C13" s="0" t="n">
        <f aca="false">B13/($B$2*$B$1)</f>
        <v>7.5</v>
      </c>
      <c r="D13" s="0" t="n">
        <f aca="false">(B13/1000)/($B$2*$B$1*(1/(60*60)))</f>
        <v>27</v>
      </c>
    </row>
    <row r="14" customFormat="false" ht="12.8" hidden="false" customHeight="false" outlineLevel="0" collapsed="false">
      <c r="A14" s="0" t="n">
        <v>10</v>
      </c>
      <c r="B14" s="0" t="n">
        <f aca="false">$B$3*A14</f>
        <v>2000</v>
      </c>
      <c r="C14" s="0" t="n">
        <f aca="false">B14/($B$2*$B$1)</f>
        <v>8.33333333333333</v>
      </c>
      <c r="D14" s="0" t="n">
        <f aca="false">(B14/1000)/($B$2*$B$1*(1/(60*60)))</f>
        <v>30</v>
      </c>
    </row>
    <row r="15" customFormat="false" ht="12.8" hidden="false" customHeight="false" outlineLevel="0" collapsed="false">
      <c r="A15" s="0" t="n">
        <v>11</v>
      </c>
      <c r="B15" s="0" t="n">
        <f aca="false">$B$3*A15</f>
        <v>2200</v>
      </c>
      <c r="C15" s="0" t="n">
        <f aca="false">B15/($B$2*$B$1)</f>
        <v>9.16666666666667</v>
      </c>
      <c r="D15" s="0" t="n">
        <f aca="false">(B15/1000)/($B$2*$B$1*(1/(60*60)))</f>
        <v>33</v>
      </c>
    </row>
    <row r="16" customFormat="false" ht="12.8" hidden="false" customHeight="false" outlineLevel="0" collapsed="false">
      <c r="A16" s="0" t="n">
        <v>12</v>
      </c>
      <c r="B16" s="0" t="n">
        <f aca="false">$B$3*A16</f>
        <v>2400</v>
      </c>
      <c r="C16" s="0" t="n">
        <f aca="false">B16/($B$2*$B$1)</f>
        <v>10</v>
      </c>
      <c r="D16" s="0" t="n">
        <f aca="false">(B16/1000)/($B$2*$B$1*(1/(60*60)))</f>
        <v>36</v>
      </c>
    </row>
    <row r="17" customFormat="false" ht="12.8" hidden="false" customHeight="false" outlineLevel="0" collapsed="false">
      <c r="A17" s="0" t="n">
        <v>13</v>
      </c>
      <c r="B17" s="0" t="n">
        <f aca="false">$B$3*A17</f>
        <v>2600</v>
      </c>
      <c r="C17" s="0" t="n">
        <f aca="false">B17/($B$2*$B$1)</f>
        <v>10.8333333333333</v>
      </c>
      <c r="D17" s="0" t="n">
        <f aca="false">(B17/1000)/($B$2*$B$1*(1/(60*60)))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32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0.00037037037037037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0.000740740740740741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0.00111111111111111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0.00148148148148148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0.00185185185185185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0.00222222222222222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0.00259259259259259</v>
      </c>
    </row>
    <row r="11" customFormat="false" ht="15.75" hidden="false" customHeight="false" outlineLevel="0" collapsed="false">
      <c r="A11" s="3" t="n">
        <v>8</v>
      </c>
      <c r="B11" s="4" t="n">
        <f aca="false">A11*$B$1/60/60/24</f>
        <v>0.00296296296296296</v>
      </c>
    </row>
    <row r="12" customFormat="false" ht="15.75" hidden="false" customHeight="false" outlineLevel="0" collapsed="false">
      <c r="B12" s="4"/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30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0.000347222222222222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0.000694444444444444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0.00104166666666667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0.00138888888888889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0.00173611111111111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0.00208333333333333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0.00243055555555556</v>
      </c>
    </row>
    <row r="11" customFormat="false" ht="15.75" hidden="false" customHeight="false" outlineLevel="0" collapsed="false">
      <c r="A11" s="3" t="n">
        <v>8</v>
      </c>
      <c r="B11" s="4" t="n">
        <f aca="false">A11*$B$1/60/60/24</f>
        <v>0.00277777777777778</v>
      </c>
    </row>
    <row r="12" customFormat="false" ht="15.75" hidden="false" customHeight="false" outlineLevel="0" collapsed="false">
      <c r="B12" s="4"/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28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0.000324074074074074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0.000648148148148148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0.000972222222222222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0.0012962962962963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0.00162037037037037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0.00194444444444444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0.00226851851851852</v>
      </c>
    </row>
    <row r="11" customFormat="false" ht="15.75" hidden="false" customHeight="false" outlineLevel="0" collapsed="false">
      <c r="A11" s="3" t="n">
        <v>8</v>
      </c>
      <c r="B11" s="4" t="n">
        <f aca="false">A11*$B$1/60/60/24</f>
        <v>0.00259259259259259</v>
      </c>
    </row>
    <row r="12" customFormat="false" ht="15.75" hidden="false" customHeight="false" outlineLevel="0" collapsed="false">
      <c r="A12" s="3" t="n">
        <v>9</v>
      </c>
      <c r="B12" s="4" t="n">
        <f aca="false">A12*$B$1/60/60/24</f>
        <v>0.00291666666666667</v>
      </c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26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0.000300925925925926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0.000601851851851852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0.000902777777777778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0.0012037037037037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0.00150462962962963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0.00180555555555556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0.00210648148148148</v>
      </c>
    </row>
    <row r="11" customFormat="false" ht="15.75" hidden="false" customHeight="false" outlineLevel="0" collapsed="false">
      <c r="A11" s="3" t="n">
        <v>8</v>
      </c>
      <c r="B11" s="4" t="n">
        <f aca="false">A11*$B$1/60/60/24</f>
        <v>0.00240740740740741</v>
      </c>
    </row>
    <row r="12" customFormat="false" ht="15.75" hidden="false" customHeight="false" outlineLevel="0" collapsed="false">
      <c r="A12" s="3" t="n">
        <v>9</v>
      </c>
      <c r="B12" s="4" t="n">
        <f aca="false">A12*$B$1/60/60/24</f>
        <v>0.00270833333333333</v>
      </c>
    </row>
    <row r="13" customFormat="false" ht="15.75" hidden="false" customHeight="false" outlineLevel="0" collapsed="false">
      <c r="A13" s="3" t="n">
        <v>10</v>
      </c>
      <c r="B13" s="4" t="n">
        <f aca="false">A13*$B$1/60/60/24</f>
        <v>0.00300925925925926</v>
      </c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24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0.000277777777777778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0.000555555555555556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0.000833333333333333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0.00111111111111111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0.00138888888888889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0.00166666666666667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0.00194444444444444</v>
      </c>
    </row>
    <row r="11" customFormat="false" ht="15.75" hidden="false" customHeight="false" outlineLevel="0" collapsed="false">
      <c r="A11" s="3" t="n">
        <v>8</v>
      </c>
      <c r="B11" s="4" t="n">
        <f aca="false">A11*$B$1/60/60/24</f>
        <v>0.00222222222222222</v>
      </c>
    </row>
    <row r="12" customFormat="false" ht="15.75" hidden="false" customHeight="false" outlineLevel="0" collapsed="false">
      <c r="A12" s="3" t="n">
        <v>9</v>
      </c>
      <c r="B12" s="4" t="n">
        <f aca="false">A12*$B$1/60/60/24</f>
        <v>0.0025</v>
      </c>
    </row>
    <row r="13" customFormat="false" ht="15.75" hidden="false" customHeight="false" outlineLevel="0" collapsed="false">
      <c r="A13" s="3" t="n">
        <v>10</v>
      </c>
      <c r="B13" s="4" t="n">
        <f aca="false">A13*$B$1/60/60/24</f>
        <v>0.00277777777777778</v>
      </c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22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0.00025462962962963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0.000509259259259259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0.000763888888888889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0.00101851851851852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0.00127314814814815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0.00152777777777778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0.00178240740740741</v>
      </c>
    </row>
    <row r="11" customFormat="false" ht="15.75" hidden="false" customHeight="false" outlineLevel="0" collapsed="false">
      <c r="A11" s="3" t="n">
        <v>8</v>
      </c>
      <c r="B11" s="4" t="n">
        <f aca="false">A11*$B$1/60/60/24</f>
        <v>0.00203703703703704</v>
      </c>
    </row>
    <row r="12" customFormat="false" ht="15.75" hidden="false" customHeight="false" outlineLevel="0" collapsed="false">
      <c r="A12" s="3" t="n">
        <v>9</v>
      </c>
      <c r="B12" s="4" t="n">
        <f aca="false">A12*$B$1/60/60/24</f>
        <v>0.00229166666666667</v>
      </c>
    </row>
    <row r="13" customFormat="false" ht="15.75" hidden="false" customHeight="false" outlineLevel="0" collapsed="false">
      <c r="A13" s="3" t="n">
        <v>10</v>
      </c>
      <c r="B13" s="4" t="n">
        <f aca="false">A13*$B$1/60/60/24</f>
        <v>0.0025462962962963</v>
      </c>
    </row>
    <row r="14" customFormat="false" ht="15.75" hidden="false" customHeight="false" outlineLevel="0" collapsed="false">
      <c r="A14" s="3" t="n">
        <v>11</v>
      </c>
      <c r="B14" s="4" t="n">
        <f aca="false">A14*$B$1/60/60/24</f>
        <v>0.00280092592592593</v>
      </c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20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0.000231481481481481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0.000462962962962963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0.000694444444444444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0.000925925925925926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0.00115740740740741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0.00138888888888889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0.00162037037037037</v>
      </c>
    </row>
    <row r="11" customFormat="false" ht="15.75" hidden="false" customHeight="false" outlineLevel="0" collapsed="false">
      <c r="A11" s="3" t="n">
        <v>8</v>
      </c>
      <c r="B11" s="4" t="n">
        <f aca="false">A11*$B$1/60/60/24</f>
        <v>0.00185185185185185</v>
      </c>
    </row>
    <row r="12" customFormat="false" ht="15.75" hidden="false" customHeight="false" outlineLevel="0" collapsed="false">
      <c r="A12" s="3" t="n">
        <v>9</v>
      </c>
      <c r="B12" s="4" t="n">
        <f aca="false">A12*$B$1/60/60/24</f>
        <v>0.00208333333333333</v>
      </c>
    </row>
    <row r="13" customFormat="false" ht="15.75" hidden="false" customHeight="false" outlineLevel="0" collapsed="false">
      <c r="A13" s="3" t="n">
        <v>10</v>
      </c>
      <c r="B13" s="4" t="n">
        <f aca="false">A13*$B$1/60/60/24</f>
        <v>0.00231481481481481</v>
      </c>
    </row>
    <row r="14" customFormat="false" ht="15.75" hidden="false" customHeight="false" outlineLevel="0" collapsed="false">
      <c r="A14" s="3" t="n">
        <v>11</v>
      </c>
      <c r="B14" s="4" t="n">
        <f aca="false">A14*$B$1/60/60/24</f>
        <v>0.0025462962962963</v>
      </c>
    </row>
    <row r="15" customFormat="false" ht="15.75" hidden="false" customHeight="false" outlineLevel="0" collapsed="false">
      <c r="A15" s="3" t="n">
        <v>12</v>
      </c>
      <c r="B15" s="4" t="n">
        <f aca="false">A15*$B$1/60/60/24</f>
        <v>0.00277777777777778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2.6796875" defaultRowHeight="12.8" zeroHeight="false" outlineLevelRow="0" outlineLevelCol="0"/>
  <cols>
    <col collapsed="false" customWidth="true" hidden="false" outlineLevel="0" max="3" min="3" style="0" width="15.49"/>
    <col collapsed="false" customWidth="true" hidden="false" outlineLevel="0" max="7" min="7" style="0" width="15.13"/>
    <col collapsed="false" customWidth="true" hidden="false" outlineLevel="0" max="8" min="8" style="0" width="17.25"/>
    <col collapsed="false" customWidth="true" hidden="false" outlineLevel="0" max="11" min="10" style="0" width="15.88"/>
  </cols>
  <sheetData>
    <row r="1" customFormat="false" ht="13.8" hidden="false" customHeight="false" outlineLevel="0" collapsed="false">
      <c r="A1" s="3" t="s">
        <v>7</v>
      </c>
      <c r="B1" s="3" t="s">
        <v>1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6</v>
      </c>
      <c r="K1" s="3" t="s">
        <v>15</v>
      </c>
    </row>
    <row r="2" customFormat="false" ht="13.8" hidden="false" customHeight="false" outlineLevel="0" collapsed="false">
      <c r="A2" s="3" t="n">
        <v>0</v>
      </c>
      <c r="B2" s="4" t="n">
        <f aca="false">C2/60/60/24</f>
        <v>0.00347222222222222</v>
      </c>
      <c r="C2" s="5" t="n">
        <v>300</v>
      </c>
      <c r="D2" s="5" t="n">
        <v>6</v>
      </c>
      <c r="E2" s="5" t="n">
        <v>100</v>
      </c>
      <c r="F2" s="6" t="n">
        <f aca="false">D2*E2</f>
        <v>600</v>
      </c>
      <c r="G2" s="6" t="n">
        <f aca="false">C2/D2</f>
        <v>50</v>
      </c>
      <c r="H2" s="6" t="n">
        <f aca="false">G2*(1000/E2)</f>
        <v>500</v>
      </c>
      <c r="I2" s="7" t="n">
        <f aca="false">H2/60/60/24</f>
        <v>0.00578703703703704</v>
      </c>
      <c r="J2" s="8" t="n">
        <f aca="false">(F2/1000)/(C2/60/60)</f>
        <v>7.2</v>
      </c>
      <c r="K2" s="7" t="n">
        <f aca="false">B2</f>
        <v>0.00347222222222222</v>
      </c>
    </row>
    <row r="3" customFormat="false" ht="13.8" hidden="false" customHeight="false" outlineLevel="0" collapsed="false">
      <c r="A3" s="3" t="n">
        <v>0</v>
      </c>
      <c r="B3" s="4" t="n">
        <f aca="false">C3/60/60/24</f>
        <v>0.00347222222222222</v>
      </c>
      <c r="C3" s="5" t="n">
        <v>300</v>
      </c>
      <c r="D3" s="5" t="n">
        <v>6</v>
      </c>
      <c r="E3" s="5" t="n">
        <v>100</v>
      </c>
      <c r="F3" s="6" t="n">
        <f aca="false">D3*E3</f>
        <v>600</v>
      </c>
      <c r="G3" s="6" t="n">
        <f aca="false">C3/D3</f>
        <v>50</v>
      </c>
      <c r="H3" s="6" t="n">
        <f aca="false">G3*(1000/E3)</f>
        <v>500</v>
      </c>
      <c r="I3" s="7" t="n">
        <f aca="false">H3/60/60/24</f>
        <v>0.00578703703703704</v>
      </c>
      <c r="J3" s="8" t="n">
        <f aca="false">(F3/1000)/(C3/60/60)</f>
        <v>7.2</v>
      </c>
      <c r="K3" s="7" t="n">
        <f aca="false">B3</f>
        <v>0.00347222222222222</v>
      </c>
    </row>
    <row r="4" customFormat="false" ht="13.8" hidden="false" customHeight="false" outlineLevel="0" collapsed="false">
      <c r="A4" s="3" t="n">
        <v>1</v>
      </c>
      <c r="B4" s="4" t="n">
        <f aca="false">C4/60/60/24</f>
        <v>0.00319444444444444</v>
      </c>
      <c r="C4" s="6" t="n">
        <f aca="false">D4*G4</f>
        <v>276</v>
      </c>
      <c r="D4" s="5" t="n">
        <v>6</v>
      </c>
      <c r="E4" s="5" t="n">
        <v>100</v>
      </c>
      <c r="F4" s="6" t="n">
        <f aca="false">D4*E4</f>
        <v>600</v>
      </c>
      <c r="G4" s="5" t="n">
        <v>46</v>
      </c>
      <c r="H4" s="6" t="n">
        <f aca="false">G4*(1000/E4)</f>
        <v>460</v>
      </c>
      <c r="I4" s="7" t="n">
        <f aca="false">H4/60/60/24</f>
        <v>0.00532407407407407</v>
      </c>
      <c r="J4" s="8" t="n">
        <f aca="false">(F4/1000)/(C4/60/60)</f>
        <v>7.82608695652174</v>
      </c>
      <c r="K4" s="7" t="n">
        <f aca="false">B4</f>
        <v>0.00319444444444444</v>
      </c>
    </row>
    <row r="5" customFormat="false" ht="13.8" hidden="false" customHeight="false" outlineLevel="0" collapsed="false">
      <c r="A5" s="3" t="n">
        <v>2</v>
      </c>
      <c r="B5" s="4" t="n">
        <f aca="false">C5/60/60/24</f>
        <v>0.00305555555555556</v>
      </c>
      <c r="C5" s="6" t="n">
        <f aca="false">D5*G5</f>
        <v>264</v>
      </c>
      <c r="D5" s="5" t="n">
        <v>6</v>
      </c>
      <c r="E5" s="5" t="n">
        <v>100</v>
      </c>
      <c r="F5" s="6" t="n">
        <f aca="false">D5*E5</f>
        <v>600</v>
      </c>
      <c r="G5" s="5" t="n">
        <v>44</v>
      </c>
      <c r="H5" s="6" t="n">
        <f aca="false">G5*(1000/E5)</f>
        <v>440</v>
      </c>
      <c r="I5" s="7" t="n">
        <f aca="false">H5/60/60/24</f>
        <v>0.00509259259259259</v>
      </c>
      <c r="J5" s="8" t="n">
        <f aca="false">(F5/1000)/(C5/60/60)</f>
        <v>8.18181818181818</v>
      </c>
      <c r="K5" s="7" t="n">
        <f aca="false">K4+B5</f>
        <v>0.00625</v>
      </c>
    </row>
    <row r="6" customFormat="false" ht="13.8" hidden="false" customHeight="false" outlineLevel="0" collapsed="false">
      <c r="A6" s="3" t="n">
        <v>3</v>
      </c>
      <c r="B6" s="4" t="n">
        <f aca="false">C6/60/60/24</f>
        <v>0.00291666666666667</v>
      </c>
      <c r="C6" s="6" t="n">
        <f aca="false">D6*G6</f>
        <v>252</v>
      </c>
      <c r="D6" s="5" t="n">
        <v>6</v>
      </c>
      <c r="E6" s="5" t="n">
        <v>100</v>
      </c>
      <c r="F6" s="6" t="n">
        <f aca="false">D6*E6</f>
        <v>600</v>
      </c>
      <c r="G6" s="5" t="n">
        <v>42</v>
      </c>
      <c r="H6" s="6" t="n">
        <f aca="false">G6*(1000/E6)</f>
        <v>420</v>
      </c>
      <c r="I6" s="7" t="n">
        <f aca="false">H6/60/60/24</f>
        <v>0.00486111111111111</v>
      </c>
      <c r="J6" s="8" t="n">
        <f aca="false">(F6/1000)/(C6/60/60)</f>
        <v>8.57142857142857</v>
      </c>
      <c r="K6" s="7" t="n">
        <f aca="false">K5+B6</f>
        <v>0.00916666666666667</v>
      </c>
    </row>
    <row r="7" customFormat="false" ht="13.8" hidden="false" customHeight="false" outlineLevel="0" collapsed="false">
      <c r="A7" s="3" t="n">
        <v>4</v>
      </c>
      <c r="B7" s="4" t="n">
        <f aca="false">C7/60/60/24</f>
        <v>0.00277777777777778</v>
      </c>
      <c r="C7" s="6" t="n">
        <f aca="false">D7*G7</f>
        <v>240</v>
      </c>
      <c r="D7" s="5" t="n">
        <v>6</v>
      </c>
      <c r="E7" s="5" t="n">
        <v>100</v>
      </c>
      <c r="F7" s="6" t="n">
        <f aca="false">D7*E7</f>
        <v>600</v>
      </c>
      <c r="G7" s="5" t="n">
        <v>40</v>
      </c>
      <c r="H7" s="6" t="n">
        <f aca="false">G7*(1000/E7)</f>
        <v>400</v>
      </c>
      <c r="I7" s="7" t="n">
        <f aca="false">H7/60/60/24</f>
        <v>0.00462962962962963</v>
      </c>
      <c r="J7" s="8" t="n">
        <f aca="false">(F7/1000)/(C7/60/60)</f>
        <v>9</v>
      </c>
      <c r="K7" s="7" t="n">
        <f aca="false">K6+B7</f>
        <v>0.0119444444444444</v>
      </c>
    </row>
    <row r="8" customFormat="false" ht="13.8" hidden="false" customHeight="false" outlineLevel="0" collapsed="false">
      <c r="A8" s="3" t="n">
        <v>5</v>
      </c>
      <c r="B8" s="4" t="n">
        <f aca="false">C8/60/60/24</f>
        <v>0.0030787037037037</v>
      </c>
      <c r="C8" s="6" t="n">
        <f aca="false">D8*G8</f>
        <v>266</v>
      </c>
      <c r="D8" s="5" t="n">
        <v>7</v>
      </c>
      <c r="E8" s="5" t="n">
        <v>100</v>
      </c>
      <c r="F8" s="6" t="n">
        <f aca="false">D8*E8</f>
        <v>700</v>
      </c>
      <c r="G8" s="5" t="n">
        <v>38</v>
      </c>
      <c r="H8" s="6" t="n">
        <f aca="false">G8*(1000/E8)</f>
        <v>380</v>
      </c>
      <c r="I8" s="7" t="n">
        <f aca="false">H8/60/60/24</f>
        <v>0.00439814814814815</v>
      </c>
      <c r="J8" s="8" t="n">
        <f aca="false">(F8/1000)/(C8/60/60)</f>
        <v>9.47368421052632</v>
      </c>
      <c r="K8" s="7" t="n">
        <f aca="false">K7+B8</f>
        <v>0.0150231481481482</v>
      </c>
    </row>
    <row r="9" customFormat="false" ht="13.8" hidden="false" customHeight="false" outlineLevel="0" collapsed="false">
      <c r="A9" s="3" t="n">
        <v>6</v>
      </c>
      <c r="B9" s="4" t="n">
        <f aca="false">C9/60/60/24</f>
        <v>0.00291666666666667</v>
      </c>
      <c r="C9" s="6" t="n">
        <f aca="false">D9*G9</f>
        <v>252</v>
      </c>
      <c r="D9" s="5" t="n">
        <v>7</v>
      </c>
      <c r="E9" s="5" t="n">
        <v>100</v>
      </c>
      <c r="F9" s="6" t="n">
        <f aca="false">D9*E9</f>
        <v>700</v>
      </c>
      <c r="G9" s="5" t="n">
        <v>36</v>
      </c>
      <c r="H9" s="6" t="n">
        <f aca="false">G9*(1000/E9)</f>
        <v>360</v>
      </c>
      <c r="I9" s="7" t="n">
        <f aca="false">H9/60/60/24</f>
        <v>0.00416666666666667</v>
      </c>
      <c r="J9" s="8" t="n">
        <f aca="false">(F9/1000)/(C9/60/60)</f>
        <v>10</v>
      </c>
      <c r="K9" s="7" t="n">
        <f aca="false">K8+B9</f>
        <v>0.0179398148148148</v>
      </c>
    </row>
    <row r="10" customFormat="false" ht="13.8" hidden="false" customHeight="false" outlineLevel="0" collapsed="false">
      <c r="A10" s="3" t="n">
        <v>7</v>
      </c>
      <c r="B10" s="4" t="n">
        <f aca="false">C10/60/60/24</f>
        <v>0.00314814814814815</v>
      </c>
      <c r="C10" s="6" t="n">
        <f aca="false">D10*G10</f>
        <v>272</v>
      </c>
      <c r="D10" s="5" t="n">
        <v>8</v>
      </c>
      <c r="E10" s="5" t="n">
        <v>100</v>
      </c>
      <c r="F10" s="6" t="n">
        <f aca="false">D10*E10</f>
        <v>800</v>
      </c>
      <c r="G10" s="5" t="n">
        <v>34</v>
      </c>
      <c r="H10" s="6" t="n">
        <f aca="false">G10*(1000/E10)</f>
        <v>340</v>
      </c>
      <c r="I10" s="7" t="n">
        <f aca="false">H10/60/60/24</f>
        <v>0.00393518518518519</v>
      </c>
      <c r="J10" s="8" t="n">
        <f aca="false">(F10/1000)/(C10/60/60)</f>
        <v>10.5882352941176</v>
      </c>
      <c r="K10" s="7" t="n">
        <f aca="false">K9+B10</f>
        <v>0.021087962962963</v>
      </c>
    </row>
    <row r="11" customFormat="false" ht="13.8" hidden="false" customHeight="false" outlineLevel="0" collapsed="false">
      <c r="A11" s="3" t="n">
        <v>8</v>
      </c>
      <c r="B11" s="4" t="n">
        <f aca="false">C11/60/60/24</f>
        <v>0.00296296296296296</v>
      </c>
      <c r="C11" s="6" t="n">
        <f aca="false">D11*G11</f>
        <v>256</v>
      </c>
      <c r="D11" s="5" t="n">
        <v>8</v>
      </c>
      <c r="E11" s="5" t="n">
        <v>100</v>
      </c>
      <c r="F11" s="6" t="n">
        <f aca="false">D11*E11</f>
        <v>800</v>
      </c>
      <c r="G11" s="5" t="n">
        <v>32</v>
      </c>
      <c r="H11" s="6" t="n">
        <f aca="false">G11*(1000/E11)</f>
        <v>320</v>
      </c>
      <c r="I11" s="7" t="n">
        <f aca="false">H11/60/60/24</f>
        <v>0.0037037037037037</v>
      </c>
      <c r="J11" s="8" t="n">
        <f aca="false">(F11/1000)/(C11/60/60)</f>
        <v>11.25</v>
      </c>
      <c r="K11" s="7" t="n">
        <f aca="false">K10+B11</f>
        <v>0.0240509259259259</v>
      </c>
    </row>
    <row r="12" customFormat="false" ht="13.8" hidden="false" customHeight="false" outlineLevel="0" collapsed="false">
      <c r="A12" s="3" t="n">
        <v>9</v>
      </c>
      <c r="B12" s="4" t="n">
        <f aca="false">C12/60/60/24</f>
        <v>0.00277777777777778</v>
      </c>
      <c r="C12" s="6" t="n">
        <f aca="false">D12*G12</f>
        <v>240</v>
      </c>
      <c r="D12" s="5" t="n">
        <v>8</v>
      </c>
      <c r="E12" s="5" t="n">
        <v>100</v>
      </c>
      <c r="F12" s="6" t="n">
        <f aca="false">D12*E12</f>
        <v>800</v>
      </c>
      <c r="G12" s="5" t="n">
        <v>30</v>
      </c>
      <c r="H12" s="6" t="n">
        <f aca="false">G12*(1000/E12)</f>
        <v>300</v>
      </c>
      <c r="I12" s="7" t="n">
        <f aca="false">H12/60/60/24</f>
        <v>0.00347222222222222</v>
      </c>
      <c r="J12" s="8" t="n">
        <f aca="false">(F12/1000)/(C12/60/60)</f>
        <v>12</v>
      </c>
      <c r="K12" s="7" t="n">
        <f aca="false">K11+B12</f>
        <v>0.0268287037037037</v>
      </c>
    </row>
    <row r="13" customFormat="false" ht="13.8" hidden="false" customHeight="false" outlineLevel="0" collapsed="false">
      <c r="A13" s="3" t="n">
        <v>10</v>
      </c>
      <c r="B13" s="4" t="n">
        <f aca="false">C13/60/60/24</f>
        <v>0.00291666666666667</v>
      </c>
      <c r="C13" s="6" t="n">
        <f aca="false">D13*G13</f>
        <v>252</v>
      </c>
      <c r="D13" s="5" t="n">
        <v>9</v>
      </c>
      <c r="E13" s="5" t="n">
        <v>100</v>
      </c>
      <c r="F13" s="6" t="n">
        <f aca="false">D13*E13</f>
        <v>900</v>
      </c>
      <c r="G13" s="5" t="n">
        <v>28</v>
      </c>
      <c r="H13" s="6" t="n">
        <f aca="false">G13*(1000/E13)</f>
        <v>280</v>
      </c>
      <c r="I13" s="7" t="n">
        <f aca="false">H13/60/60/24</f>
        <v>0.00324074074074074</v>
      </c>
      <c r="J13" s="8" t="n">
        <f aca="false">(F13/1000)/(C13/60/60)</f>
        <v>12.8571428571429</v>
      </c>
      <c r="K13" s="7" t="n">
        <f aca="false">K12+B13</f>
        <v>0.0297453703703704</v>
      </c>
    </row>
    <row r="14" customFormat="false" ht="13.8" hidden="false" customHeight="false" outlineLevel="0" collapsed="false">
      <c r="A14" s="3" t="n">
        <v>11</v>
      </c>
      <c r="B14" s="4" t="n">
        <f aca="false">C14/60/60/24</f>
        <v>0.00300925925925926</v>
      </c>
      <c r="C14" s="6" t="n">
        <f aca="false">D14*G14</f>
        <v>260</v>
      </c>
      <c r="D14" s="5" t="n">
        <v>10</v>
      </c>
      <c r="E14" s="5" t="n">
        <v>100</v>
      </c>
      <c r="F14" s="6" t="n">
        <f aca="false">D14*E14</f>
        <v>1000</v>
      </c>
      <c r="G14" s="5" t="n">
        <v>26</v>
      </c>
      <c r="H14" s="6" t="n">
        <f aca="false">G14*(1000/E14)</f>
        <v>260</v>
      </c>
      <c r="I14" s="7" t="n">
        <f aca="false">H14/60/60/24</f>
        <v>0.00300925925925926</v>
      </c>
      <c r="J14" s="8" t="n">
        <f aca="false">(F14/1000)/(C14/60/60)</f>
        <v>13.8461538461538</v>
      </c>
      <c r="K14" s="7" t="n">
        <f aca="false">K13+B14</f>
        <v>0.0327546296296296</v>
      </c>
    </row>
    <row r="15" customFormat="false" ht="13.8" hidden="false" customHeight="false" outlineLevel="0" collapsed="false">
      <c r="A15" s="3" t="n">
        <v>12</v>
      </c>
      <c r="B15" s="4" t="n">
        <f aca="false">C15/60/60/24</f>
        <v>0.00277777777777778</v>
      </c>
      <c r="C15" s="6" t="n">
        <f aca="false">D15*G15</f>
        <v>240</v>
      </c>
      <c r="D15" s="5" t="n">
        <v>10</v>
      </c>
      <c r="E15" s="5" t="n">
        <v>100</v>
      </c>
      <c r="F15" s="6" t="n">
        <f aca="false">D15*E15</f>
        <v>1000</v>
      </c>
      <c r="G15" s="5" t="n">
        <v>24</v>
      </c>
      <c r="H15" s="6" t="n">
        <f aca="false">G15*(1000/E15)</f>
        <v>240</v>
      </c>
      <c r="I15" s="7" t="n">
        <f aca="false">H15/60/60/24</f>
        <v>0.00277777777777778</v>
      </c>
      <c r="J15" s="8" t="n">
        <f aca="false">(F15/1000)/(C15/60/60)</f>
        <v>15</v>
      </c>
      <c r="K15" s="7" t="n">
        <f aca="false">K14+B15</f>
        <v>0.0355324074074074</v>
      </c>
    </row>
    <row r="16" customFormat="false" ht="13.8" hidden="false" customHeight="false" outlineLevel="0" collapsed="false">
      <c r="A16" s="3" t="n">
        <v>13</v>
      </c>
      <c r="B16" s="4" t="n">
        <f aca="false">C16/60/60/24</f>
        <v>0.00280092592592593</v>
      </c>
      <c r="C16" s="6" t="n">
        <f aca="false">D16*G16</f>
        <v>242</v>
      </c>
      <c r="D16" s="5" t="n">
        <v>11</v>
      </c>
      <c r="E16" s="5" t="n">
        <v>100</v>
      </c>
      <c r="F16" s="6" t="n">
        <f aca="false">D16*E16</f>
        <v>1100</v>
      </c>
      <c r="G16" s="5" t="n">
        <v>22</v>
      </c>
      <c r="H16" s="6" t="n">
        <f aca="false">G16*(1000/E16)</f>
        <v>220</v>
      </c>
      <c r="I16" s="7" t="n">
        <f aca="false">H16/60/60/24</f>
        <v>0.0025462962962963</v>
      </c>
      <c r="J16" s="8" t="n">
        <f aca="false">(F16/1000)/(C16/60/60)</f>
        <v>16.3636363636364</v>
      </c>
      <c r="K16" s="7" t="n">
        <f aca="false">K15+B16</f>
        <v>0.0383333333333333</v>
      </c>
    </row>
    <row r="17" customFormat="false" ht="13.8" hidden="false" customHeight="false" outlineLevel="0" collapsed="false">
      <c r="A17" s="3" t="n">
        <v>14</v>
      </c>
      <c r="B17" s="4" t="n">
        <f aca="false">C17/60/60/24</f>
        <v>0.00277777777777778</v>
      </c>
      <c r="C17" s="6" t="n">
        <f aca="false">D17*G17</f>
        <v>240</v>
      </c>
      <c r="D17" s="5" t="n">
        <v>12</v>
      </c>
      <c r="E17" s="5" t="n">
        <v>100</v>
      </c>
      <c r="F17" s="6" t="n">
        <f aca="false">D17*E17</f>
        <v>1200</v>
      </c>
      <c r="G17" s="5" t="n">
        <v>20</v>
      </c>
      <c r="H17" s="6" t="n">
        <f aca="false">G17*(1000/E17)</f>
        <v>200</v>
      </c>
      <c r="I17" s="7" t="n">
        <f aca="false">H17/60/60/24</f>
        <v>0.00231481481481481</v>
      </c>
      <c r="J17" s="8" t="n">
        <f aca="false">(F17/1000)/(C17/60/60)</f>
        <v>18</v>
      </c>
      <c r="K17" s="7" t="n">
        <f aca="false">K16+B17</f>
        <v>0.0411111111111111</v>
      </c>
    </row>
    <row r="19" customFormat="false" ht="14.75" hidden="false" customHeight="false" outlineLevel="0" collapsed="false">
      <c r="A19" s="9" t="s">
        <v>16</v>
      </c>
    </row>
  </sheetData>
  <hyperlinks>
    <hyperlink ref="A19" r:id="rId1" display="https://static1.squarespace.com/static/5e274c204edc972b8161ec64/t/6022a96cedfe235c98c1d9f4/1612884333176/Lactate+Handbook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46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0.000532407407407407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0.00106481481481481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0.00159722222222222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0.00212962962962963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0.00266203703703704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0.00319444444444444</v>
      </c>
    </row>
    <row r="10" customFormat="false" ht="15.75" hidden="false" customHeight="false" outlineLevel="0" collapsed="false">
      <c r="B10" s="4"/>
    </row>
    <row r="11" customFormat="false" ht="15.75" hidden="false" customHeight="false" outlineLevel="0" collapsed="false">
      <c r="B11" s="4"/>
    </row>
    <row r="12" customFormat="false" ht="15.75" hidden="false" customHeight="false" outlineLevel="0" collapsed="false">
      <c r="B12" s="4"/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2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44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0.000509259259259259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0.00101851851851852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0.00152777777777778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0.00203703703703704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0.0025462962962963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0.00305555555555556</v>
      </c>
    </row>
    <row r="10" customFormat="false" ht="15.75" hidden="false" customHeight="false" outlineLevel="0" collapsed="false">
      <c r="B10" s="4"/>
    </row>
    <row r="11" customFormat="false" ht="15.75" hidden="false" customHeight="false" outlineLevel="0" collapsed="false">
      <c r="B11" s="4"/>
    </row>
    <row r="12" customFormat="false" ht="15.75" hidden="false" customHeight="false" outlineLevel="0" collapsed="false">
      <c r="B12" s="4"/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42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0.000486111111111111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0.000972222222222222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0.00145833333333333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0.00194444444444444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0.00243055555555556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0.00291666666666667</v>
      </c>
    </row>
    <row r="10" customFormat="false" ht="15.75" hidden="false" customHeight="false" outlineLevel="0" collapsed="false">
      <c r="B10" s="4"/>
    </row>
    <row r="11" customFormat="false" ht="15.75" hidden="false" customHeight="false" outlineLevel="0" collapsed="false">
      <c r="B11" s="4"/>
    </row>
    <row r="12" customFormat="false" ht="15.75" hidden="false" customHeight="false" outlineLevel="0" collapsed="false">
      <c r="B12" s="4"/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40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0.000462962962962963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0.000925925925925926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0.00138888888888889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0.00185185185185185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0.00231481481481481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0.00277777777777778</v>
      </c>
    </row>
    <row r="10" customFormat="false" ht="15.75" hidden="false" customHeight="false" outlineLevel="0" collapsed="false">
      <c r="B10" s="4"/>
    </row>
    <row r="11" customFormat="false" ht="15.75" hidden="false" customHeight="false" outlineLevel="0" collapsed="false">
      <c r="B11" s="4"/>
    </row>
    <row r="12" customFormat="false" ht="15.75" hidden="false" customHeight="false" outlineLevel="0" collapsed="false">
      <c r="B12" s="4"/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38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0.000439814814814815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0.00087962962962963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0.00131944444444444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0.00175925925925926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0.00219907407407407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0.00263888888888889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0.0030787037037037</v>
      </c>
    </row>
    <row r="11" customFormat="false" ht="15.75" hidden="false" customHeight="false" outlineLevel="0" collapsed="false">
      <c r="B11" s="4"/>
    </row>
    <row r="12" customFormat="false" ht="15.75" hidden="false" customHeight="false" outlineLevel="0" collapsed="false">
      <c r="B12" s="4"/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36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0.000416666666666667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0.000833333333333333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0.00125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0.00166666666666667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0.00208333333333333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0.0025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0.00291666666666667</v>
      </c>
    </row>
    <row r="11" customFormat="false" ht="15.75" hidden="false" customHeight="false" outlineLevel="0" collapsed="false">
      <c r="B11" s="4"/>
    </row>
    <row r="12" customFormat="false" ht="15.75" hidden="false" customHeight="false" outlineLevel="0" collapsed="false">
      <c r="B12" s="4"/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3" t="s">
        <v>17</v>
      </c>
      <c r="B1" s="3" t="n">
        <v>34</v>
      </c>
      <c r="C1" s="3" t="s">
        <v>18</v>
      </c>
    </row>
    <row r="2" customFormat="false" ht="15.75" hidden="false" customHeight="false" outlineLevel="0" collapsed="false">
      <c r="A2" s="3"/>
      <c r="B2" s="4"/>
      <c r="C2" s="10"/>
    </row>
    <row r="3" customFormat="false" ht="15.75" hidden="false" customHeight="false" outlineLevel="0" collapsed="false">
      <c r="A3" s="3" t="s">
        <v>19</v>
      </c>
      <c r="B3" s="3" t="s">
        <v>20</v>
      </c>
      <c r="C3" s="10"/>
    </row>
    <row r="4" customFormat="false" ht="15.75" hidden="false" customHeight="false" outlineLevel="0" collapsed="false">
      <c r="A4" s="3" t="n">
        <v>1</v>
      </c>
      <c r="B4" s="4" t="n">
        <f aca="false">A4*$B$1/60/60/24</f>
        <v>0.000393518518518519</v>
      </c>
      <c r="C4" s="10"/>
    </row>
    <row r="5" customFormat="false" ht="15.75" hidden="false" customHeight="false" outlineLevel="0" collapsed="false">
      <c r="A5" s="3" t="n">
        <v>2</v>
      </c>
      <c r="B5" s="4" t="n">
        <f aca="false">A5*$B$1/60/60/24</f>
        <v>0.000787037037037037</v>
      </c>
    </row>
    <row r="6" customFormat="false" ht="15.75" hidden="false" customHeight="false" outlineLevel="0" collapsed="false">
      <c r="A6" s="3" t="n">
        <v>3</v>
      </c>
      <c r="B6" s="4" t="n">
        <f aca="false">A6*$B$1/60/60/24</f>
        <v>0.00118055555555556</v>
      </c>
    </row>
    <row r="7" customFormat="false" ht="15.75" hidden="false" customHeight="false" outlineLevel="0" collapsed="false">
      <c r="A7" s="3" t="n">
        <v>4</v>
      </c>
      <c r="B7" s="4" t="n">
        <f aca="false">A7*$B$1/60/60/24</f>
        <v>0.00157407407407407</v>
      </c>
    </row>
    <row r="8" customFormat="false" ht="15.75" hidden="false" customHeight="false" outlineLevel="0" collapsed="false">
      <c r="A8" s="3" t="n">
        <v>5</v>
      </c>
      <c r="B8" s="4" t="n">
        <f aca="false">A8*$B$1/60/60/24</f>
        <v>0.00196759259259259</v>
      </c>
    </row>
    <row r="9" customFormat="false" ht="15.75" hidden="false" customHeight="false" outlineLevel="0" collapsed="false">
      <c r="A9" s="3" t="n">
        <v>6</v>
      </c>
      <c r="B9" s="4" t="n">
        <f aca="false">A9*$B$1/60/60/24</f>
        <v>0.00236111111111111</v>
      </c>
    </row>
    <row r="10" customFormat="false" ht="15.75" hidden="false" customHeight="false" outlineLevel="0" collapsed="false">
      <c r="A10" s="3" t="n">
        <v>7</v>
      </c>
      <c r="B10" s="4" t="n">
        <f aca="false">A10*$B$1/60/60/24</f>
        <v>0.00275462962962963</v>
      </c>
    </row>
    <row r="11" customFormat="false" ht="15.75" hidden="false" customHeight="false" outlineLevel="0" collapsed="false">
      <c r="A11" s="3" t="n">
        <v>8</v>
      </c>
      <c r="B11" s="4" t="n">
        <f aca="false">A11*$B$1/60/60/24</f>
        <v>0.00314814814814815</v>
      </c>
    </row>
    <row r="12" customFormat="false" ht="15.75" hidden="false" customHeight="false" outlineLevel="0" collapsed="false">
      <c r="B12" s="4"/>
    </row>
    <row r="13" customFormat="false" ht="15.75" hidden="false" customHeight="false" outlineLevel="0" collapsed="false">
      <c r="B13" s="4"/>
    </row>
    <row r="14" customFormat="false" ht="15.75" hidden="false" customHeight="false" outlineLevel="0" collapsed="false">
      <c r="B14" s="4"/>
    </row>
    <row r="15" customFormat="false" ht="15.75" hidden="false" customHeight="false" outlineLevel="0" collapsed="false">
      <c r="B1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2023-01-15T13:17:53Z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