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\Downloads\"/>
    </mc:Choice>
  </mc:AlternateContent>
  <bookViews>
    <workbookView xWindow="28680" yWindow="-120" windowWidth="29040" windowHeight="15840"/>
  </bookViews>
  <sheets>
    <sheet name="IRR Calculation" sheetId="1" r:id="rId1"/>
    <sheet name="Charged Off" sheetId="5" r:id="rId2"/>
    <sheet name="Prepay" sheetId="6" r:id="rId3"/>
  </sheets>
  <definedNames>
    <definedName name="APR">#REF!</definedName>
    <definedName name="APR_INTERNAL">#REF!</definedName>
    <definedName name="APR_TIL">#REF!</definedName>
    <definedName name="Borr_Curr_FICO">#REF!</definedName>
    <definedName name="CalcOutputValueList">#REF!</definedName>
    <definedName name="CDSTATUS_SERVICER">#REF!</definedName>
    <definedName name="CIQWBGuid" hidden="1">"58a94a87-79e9-4b94-b7d8-f4cc22008d00"</definedName>
    <definedName name="CONTRACT_DATE">#REF!</definedName>
    <definedName name="Copy__2__of_Pool">#REF!</definedName>
    <definedName name="Copy_of_Tier">#REF!</definedName>
    <definedName name="Current__Contract_Principal_Balance____">#REF!</definedName>
    <definedName name="Current_Balance">#REF!</definedName>
    <definedName name="DELDAYS">#REF!</definedName>
    <definedName name="DTI">#REF!</definedName>
    <definedName name="FICO_Score">#REF!</definedName>
    <definedName name="FINANCED_BAL">#REF!</definedName>
    <definedName name="Home_Ownership">#REF!</definedName>
    <definedName name="Income">#REF!</definedName>
    <definedName name="IQ_ADDIN" hidden="1">"AUTO"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42893.7524537037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Length_of_Employment">#REF!</definedName>
    <definedName name="Loan_Grade">#REF!</definedName>
    <definedName name="MarketPlace_Purchaser">#REF!</definedName>
    <definedName name="Next_Due_Date">#REF!</definedName>
    <definedName name="Orig_Bal">#REF!</definedName>
    <definedName name="Orig_Term">#REF!</definedName>
    <definedName name="Origination_Date">#REF!</definedName>
    <definedName name="pmts_made">#REF!</definedName>
    <definedName name="Portfolio">#REF!</definedName>
    <definedName name="PricingAnchorTypeList">#REF!</definedName>
    <definedName name="Remaining_Term">#REF!</definedName>
    <definedName name="Remaining_Term_to_Stated_Maturity">#REF!</definedName>
    <definedName name="ScenarioColumnList">#REF!</definedName>
    <definedName name="Seasoning">#REF!</definedName>
    <definedName name="State">#REF!</definedName>
    <definedName name="Stated_Original_Term">#REF!</definedName>
    <definedName name="Status">#REF!</definedName>
    <definedName name="Summary_Statistic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F2" i="1" l="1"/>
  <c r="O2" i="1"/>
  <c r="M2" i="1"/>
  <c r="T2" i="1"/>
  <c r="S2" i="1"/>
  <c r="Q2" i="1" s="1"/>
  <c r="H2" i="1" l="1"/>
  <c r="I2" i="1" s="1"/>
  <c r="K2" i="1" l="1"/>
  <c r="N2" i="1"/>
  <c r="E3" i="1"/>
  <c r="E4" i="1" l="1"/>
  <c r="O3" i="1"/>
  <c r="F3" i="1"/>
  <c r="E5" i="1" l="1"/>
  <c r="O4" i="1"/>
  <c r="F4" i="1"/>
  <c r="E6" i="1" l="1"/>
  <c r="H6" i="1" s="1"/>
  <c r="O5" i="1"/>
  <c r="F5" i="1"/>
  <c r="E7" i="1" l="1"/>
  <c r="H7" i="1" s="1"/>
  <c r="F6" i="1"/>
  <c r="O6" i="1"/>
  <c r="E8" i="1" l="1"/>
  <c r="H8" i="1" s="1"/>
  <c r="F7" i="1"/>
  <c r="O7" i="1"/>
  <c r="E9" i="1" l="1"/>
  <c r="H9" i="1" s="1"/>
  <c r="O8" i="1"/>
  <c r="F8" i="1"/>
  <c r="E10" i="1" l="1"/>
  <c r="O9" i="1"/>
  <c r="F9" i="1"/>
  <c r="E11" i="1" l="1"/>
  <c r="F10" i="1"/>
  <c r="O10" i="1"/>
  <c r="E12" i="1" l="1"/>
  <c r="O11" i="1"/>
  <c r="F11" i="1"/>
  <c r="E13" i="1" l="1"/>
  <c r="F12" i="1"/>
  <c r="O12" i="1"/>
  <c r="E14" i="1" l="1"/>
  <c r="O13" i="1"/>
  <c r="F13" i="1"/>
  <c r="E15" i="1" l="1"/>
  <c r="H15" i="1" s="1"/>
  <c r="F14" i="1"/>
  <c r="E16" i="1" l="1"/>
  <c r="H16" i="1" s="1"/>
  <c r="F15" i="1"/>
  <c r="O15" i="1"/>
  <c r="E17" i="1" l="1"/>
  <c r="F16" i="1"/>
  <c r="O16" i="1"/>
  <c r="E18" i="1" l="1"/>
  <c r="F17" i="1"/>
  <c r="O17" i="1"/>
  <c r="E19" i="1" l="1"/>
  <c r="F18" i="1"/>
  <c r="O18" i="1"/>
  <c r="E20" i="1" l="1"/>
  <c r="F19" i="1"/>
  <c r="O19" i="1"/>
  <c r="E21" i="1" l="1"/>
  <c r="F20" i="1"/>
  <c r="E22" i="1" l="1"/>
  <c r="O21" i="1"/>
  <c r="F21" i="1"/>
  <c r="E23" i="1" l="1"/>
  <c r="F22" i="1"/>
  <c r="O22" i="1"/>
  <c r="E24" i="1" l="1"/>
  <c r="O23" i="1"/>
  <c r="F23" i="1"/>
  <c r="E25" i="1" l="1"/>
  <c r="F24" i="1"/>
  <c r="O24" i="1"/>
  <c r="E26" i="1" l="1"/>
  <c r="F25" i="1"/>
  <c r="O25" i="1"/>
  <c r="E27" i="1" l="1"/>
  <c r="F26" i="1"/>
  <c r="O26" i="1"/>
  <c r="E28" i="1" l="1"/>
  <c r="O27" i="1"/>
  <c r="F27" i="1"/>
  <c r="E29" i="1" l="1"/>
  <c r="O28" i="1"/>
  <c r="F28" i="1"/>
  <c r="E30" i="1" l="1"/>
  <c r="H30" i="1" s="1"/>
  <c r="O29" i="1"/>
  <c r="F29" i="1"/>
  <c r="U2" i="1"/>
  <c r="E31" i="1" l="1"/>
  <c r="F30" i="1"/>
  <c r="O30" i="1"/>
  <c r="O20" i="1"/>
  <c r="O1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K4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H4" i="1"/>
  <c r="I4" i="1" s="1"/>
  <c r="H3" i="1"/>
  <c r="I3" i="1" s="1"/>
  <c r="H5" i="1"/>
  <c r="I5" i="1" s="1"/>
  <c r="I6" i="1"/>
  <c r="I7" i="1"/>
  <c r="I8" i="1"/>
  <c r="I9" i="1"/>
  <c r="H10" i="1"/>
  <c r="I10" i="1" s="1"/>
  <c r="H11" i="1"/>
  <c r="I11" i="1" s="1"/>
  <c r="H12" i="1"/>
  <c r="I12" i="1" s="1"/>
  <c r="H13" i="1"/>
  <c r="I13" i="1" s="1"/>
  <c r="H14" i="1"/>
  <c r="I14" i="1" s="1"/>
  <c r="I15" i="1"/>
  <c r="I16" i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I30" i="1"/>
  <c r="H31" i="1"/>
  <c r="I31" i="1" s="1"/>
  <c r="C16" i="1"/>
  <c r="P2" i="1"/>
  <c r="L30" i="1" l="1"/>
  <c r="L26" i="1"/>
  <c r="L22" i="1"/>
  <c r="L18" i="1"/>
  <c r="L14" i="1"/>
  <c r="L10" i="1"/>
  <c r="L6" i="1"/>
  <c r="L2" i="1"/>
  <c r="R3" i="1" s="1"/>
  <c r="N3" i="1" s="1"/>
  <c r="L31" i="1"/>
  <c r="L15" i="1"/>
  <c r="L7" i="1"/>
  <c r="L29" i="1"/>
  <c r="L25" i="1"/>
  <c r="L21" i="1"/>
  <c r="L17" i="1"/>
  <c r="L13" i="1"/>
  <c r="L9" i="1"/>
  <c r="L5" i="1"/>
  <c r="L28" i="1"/>
  <c r="L24" i="1"/>
  <c r="L20" i="1"/>
  <c r="L16" i="1"/>
  <c r="L12" i="1"/>
  <c r="L8" i="1"/>
  <c r="L4" i="1"/>
  <c r="L27" i="1"/>
  <c r="L23" i="1"/>
  <c r="L19" i="1"/>
  <c r="L11" i="1"/>
  <c r="L3" i="1"/>
  <c r="E32" i="1"/>
  <c r="L32" i="1" s="1"/>
  <c r="O31" i="1"/>
  <c r="F31" i="1"/>
  <c r="J2" i="1"/>
  <c r="J3" i="1" s="1"/>
  <c r="E33" i="1" l="1"/>
  <c r="L33" i="1" s="1"/>
  <c r="O32" i="1"/>
  <c r="F32" i="1"/>
  <c r="H32" i="1"/>
  <c r="I32" i="1" s="1"/>
  <c r="K32" i="1"/>
  <c r="G32" i="1"/>
  <c r="J4" i="1"/>
  <c r="M3" i="1"/>
  <c r="T3" i="1"/>
  <c r="S3" i="1"/>
  <c r="Q3" i="1" s="1"/>
  <c r="U3" i="1" l="1"/>
  <c r="E34" i="1"/>
  <c r="L34" i="1" s="1"/>
  <c r="F33" i="1"/>
  <c r="O33" i="1"/>
  <c r="G33" i="1"/>
  <c r="K33" i="1"/>
  <c r="H33" i="1"/>
  <c r="I33" i="1" s="1"/>
  <c r="J5" i="1"/>
  <c r="P3" i="1"/>
  <c r="R4" i="1" s="1"/>
  <c r="E35" i="1" l="1"/>
  <c r="L35" i="1" s="1"/>
  <c r="F34" i="1"/>
  <c r="O34" i="1"/>
  <c r="H34" i="1"/>
  <c r="I34" i="1" s="1"/>
  <c r="G34" i="1"/>
  <c r="K34" i="1"/>
  <c r="J6" i="1"/>
  <c r="S4" i="1"/>
  <c r="N4" i="1"/>
  <c r="E36" i="1" l="1"/>
  <c r="O35" i="1"/>
  <c r="F35" i="1"/>
  <c r="K35" i="1"/>
  <c r="G35" i="1"/>
  <c r="H35" i="1"/>
  <c r="I35" i="1" s="1"/>
  <c r="J7" i="1"/>
  <c r="Q4" i="1"/>
  <c r="M4" i="1"/>
  <c r="T4" i="1"/>
  <c r="L36" i="1" l="1"/>
  <c r="H36" i="1"/>
  <c r="P4" i="1"/>
  <c r="R5" i="1" s="1"/>
  <c r="U4" i="1"/>
  <c r="E37" i="1"/>
  <c r="L37" i="1" s="1"/>
  <c r="O36" i="1"/>
  <c r="F36" i="1"/>
  <c r="K36" i="1"/>
  <c r="I36" i="1"/>
  <c r="G36" i="1"/>
  <c r="J8" i="1"/>
  <c r="M5" i="1"/>
  <c r="S5" i="1"/>
  <c r="E38" i="1" l="1"/>
  <c r="L38" i="1" s="1"/>
  <c r="O37" i="1"/>
  <c r="F37" i="1"/>
  <c r="H37" i="1"/>
  <c r="I37" i="1" s="1"/>
  <c r="G37" i="1"/>
  <c r="K37" i="1"/>
  <c r="J9" i="1"/>
  <c r="T5" i="1"/>
  <c r="Q5" i="1"/>
  <c r="N5" i="1"/>
  <c r="U5" i="1" l="1"/>
  <c r="F38" i="1"/>
  <c r="O38" i="1"/>
  <c r="K38" i="1"/>
  <c r="H38" i="1"/>
  <c r="I38" i="1" s="1"/>
  <c r="G38" i="1"/>
  <c r="J10" i="1"/>
  <c r="P5" i="1"/>
  <c r="R6" i="1" s="1"/>
  <c r="J11" i="1" l="1"/>
  <c r="S6" i="1"/>
  <c r="M6" i="1"/>
  <c r="J12" i="1" l="1"/>
  <c r="T6" i="1"/>
  <c r="Q6" i="1"/>
  <c r="N6" i="1"/>
  <c r="U6" i="1" l="1"/>
  <c r="J13" i="1"/>
  <c r="P6" i="1"/>
  <c r="R7" i="1" s="1"/>
  <c r="J14" i="1" l="1"/>
  <c r="S7" i="1"/>
  <c r="M7" i="1"/>
  <c r="J15" i="1" l="1"/>
  <c r="Q7" i="1"/>
  <c r="T7" i="1"/>
  <c r="N7" i="1"/>
  <c r="P7" i="1" l="1"/>
  <c r="R8" i="1" s="1"/>
  <c r="M8" i="1" s="1"/>
  <c r="U7" i="1"/>
  <c r="J16" i="1"/>
  <c r="S8" i="1"/>
  <c r="J17" i="1" l="1"/>
  <c r="Q8" i="1"/>
  <c r="T8" i="1"/>
  <c r="N8" i="1"/>
  <c r="P8" i="1" l="1"/>
  <c r="R9" i="1" s="1"/>
  <c r="M9" i="1" s="1"/>
  <c r="U8" i="1"/>
  <c r="J18" i="1"/>
  <c r="S9" i="1" l="1"/>
  <c r="Q9" i="1" s="1"/>
  <c r="J19" i="1"/>
  <c r="T9" i="1"/>
  <c r="N9" i="1"/>
  <c r="P9" i="1" l="1"/>
  <c r="R10" i="1" s="1"/>
  <c r="M10" i="1" s="1"/>
  <c r="U9" i="1"/>
  <c r="J20" i="1"/>
  <c r="S10" i="1"/>
  <c r="J21" i="1" l="1"/>
  <c r="T10" i="1"/>
  <c r="Q10" i="1"/>
  <c r="N10" i="1"/>
  <c r="P10" i="1" l="1"/>
  <c r="R11" i="1" s="1"/>
  <c r="U10" i="1"/>
  <c r="J22" i="1"/>
  <c r="S11" i="1"/>
  <c r="M11" i="1"/>
  <c r="J23" i="1" l="1"/>
  <c r="T11" i="1"/>
  <c r="Q11" i="1"/>
  <c r="N11" i="1"/>
  <c r="P11" i="1" l="1"/>
  <c r="R12" i="1" s="1"/>
  <c r="M12" i="1" s="1"/>
  <c r="U11" i="1"/>
  <c r="J24" i="1"/>
  <c r="S12" i="1" l="1"/>
  <c r="Q12" i="1" s="1"/>
  <c r="J25" i="1"/>
  <c r="T12" i="1"/>
  <c r="N12" i="1"/>
  <c r="P12" i="1" l="1"/>
  <c r="R13" i="1" s="1"/>
  <c r="M13" i="1" s="1"/>
  <c r="U12" i="1"/>
  <c r="J26" i="1"/>
  <c r="S13" i="1" l="1"/>
  <c r="Q13" i="1" s="1"/>
  <c r="J27" i="1"/>
  <c r="T13" i="1"/>
  <c r="N13" i="1"/>
  <c r="U13" i="1" l="1"/>
  <c r="J28" i="1"/>
  <c r="P13" i="1"/>
  <c r="R14" i="1" s="1"/>
  <c r="J29" i="1" l="1"/>
  <c r="S14" i="1"/>
  <c r="M14" i="1"/>
  <c r="J30" i="1" l="1"/>
  <c r="T14" i="1"/>
  <c r="Q14" i="1"/>
  <c r="N14" i="1"/>
  <c r="P14" i="1" l="1"/>
  <c r="R15" i="1" s="1"/>
  <c r="M15" i="1" s="1"/>
  <c r="U14" i="1"/>
  <c r="J31" i="1"/>
  <c r="S15" i="1" l="1"/>
  <c r="Q15" i="1" s="1"/>
  <c r="J32" i="1"/>
  <c r="T15" i="1"/>
  <c r="N15" i="1"/>
  <c r="P15" i="1" l="1"/>
  <c r="R16" i="1" s="1"/>
  <c r="M16" i="1" s="1"/>
  <c r="U15" i="1"/>
  <c r="J33" i="1"/>
  <c r="S16" i="1" l="1"/>
  <c r="Q16" i="1" s="1"/>
  <c r="J34" i="1"/>
  <c r="T16" i="1"/>
  <c r="N16" i="1"/>
  <c r="P16" i="1" l="1"/>
  <c r="R17" i="1" s="1"/>
  <c r="M17" i="1" s="1"/>
  <c r="U16" i="1"/>
  <c r="J35" i="1"/>
  <c r="S17" i="1" l="1"/>
  <c r="Q17" i="1" s="1"/>
  <c r="J36" i="1"/>
  <c r="T17" i="1"/>
  <c r="N17" i="1"/>
  <c r="P17" i="1" l="1"/>
  <c r="R18" i="1" s="1"/>
  <c r="M18" i="1" s="1"/>
  <c r="U17" i="1"/>
  <c r="J37" i="1"/>
  <c r="S18" i="1" l="1"/>
  <c r="Q18" i="1" s="1"/>
  <c r="J38" i="1"/>
  <c r="T18" i="1"/>
  <c r="N18" i="1"/>
  <c r="P18" i="1" l="1"/>
  <c r="R19" i="1" s="1"/>
  <c r="M19" i="1" s="1"/>
  <c r="U18" i="1"/>
  <c r="S19" i="1" l="1"/>
  <c r="Q19" i="1" s="1"/>
  <c r="T19" i="1"/>
  <c r="N19" i="1"/>
  <c r="P19" i="1" l="1"/>
  <c r="R20" i="1" s="1"/>
  <c r="M20" i="1" s="1"/>
  <c r="U19" i="1"/>
  <c r="S20" i="1" l="1"/>
  <c r="Q20" i="1" s="1"/>
  <c r="T20" i="1"/>
  <c r="N20" i="1"/>
  <c r="P20" i="1" l="1"/>
  <c r="R21" i="1" s="1"/>
  <c r="M21" i="1" s="1"/>
  <c r="U20" i="1"/>
  <c r="S21" i="1" l="1"/>
  <c r="Q21" i="1" s="1"/>
  <c r="T21" i="1"/>
  <c r="N21" i="1"/>
  <c r="P21" i="1" l="1"/>
  <c r="R22" i="1" s="1"/>
  <c r="M22" i="1" s="1"/>
  <c r="U21" i="1"/>
  <c r="S22" i="1" l="1"/>
  <c r="Q22" i="1" s="1"/>
  <c r="T22" i="1"/>
  <c r="N22" i="1"/>
  <c r="P22" i="1" l="1"/>
  <c r="R23" i="1" s="1"/>
  <c r="M23" i="1" s="1"/>
  <c r="U22" i="1"/>
  <c r="S23" i="1" l="1"/>
  <c r="Q23" i="1" s="1"/>
  <c r="T23" i="1"/>
  <c r="N23" i="1"/>
  <c r="P23" i="1" l="1"/>
  <c r="R24" i="1" s="1"/>
  <c r="M24" i="1" s="1"/>
  <c r="U23" i="1"/>
  <c r="S24" i="1" l="1"/>
  <c r="Q24" i="1" s="1"/>
  <c r="T24" i="1"/>
  <c r="N24" i="1"/>
  <c r="P24" i="1" l="1"/>
  <c r="R25" i="1" s="1"/>
  <c r="M25" i="1" s="1"/>
  <c r="U24" i="1"/>
  <c r="S25" i="1" l="1"/>
  <c r="Q25" i="1" s="1"/>
  <c r="T25" i="1"/>
  <c r="N25" i="1"/>
  <c r="U25" i="1" l="1"/>
  <c r="P25" i="1"/>
  <c r="R26" i="1" s="1"/>
  <c r="M26" i="1" l="1"/>
  <c r="S26" i="1"/>
  <c r="T26" i="1" l="1"/>
  <c r="Q26" i="1"/>
  <c r="N26" i="1"/>
  <c r="U26" i="1" l="1"/>
  <c r="P26" i="1"/>
  <c r="R27" i="1" s="1"/>
  <c r="S27" i="1" l="1"/>
  <c r="M27" i="1"/>
  <c r="Q27" i="1" l="1"/>
  <c r="T27" i="1"/>
  <c r="N27" i="1"/>
  <c r="P27" i="1" l="1"/>
  <c r="R28" i="1" s="1"/>
  <c r="M28" i="1" s="1"/>
  <c r="U27" i="1"/>
  <c r="S28" i="1" l="1"/>
  <c r="Q28" i="1" s="1"/>
  <c r="T28" i="1"/>
  <c r="N28" i="1"/>
  <c r="P28" i="1" l="1"/>
  <c r="R29" i="1" s="1"/>
  <c r="M29" i="1" s="1"/>
  <c r="U28" i="1"/>
  <c r="S29" i="1" l="1"/>
  <c r="Q29" i="1" s="1"/>
  <c r="T29" i="1"/>
  <c r="N29" i="1"/>
  <c r="P29" i="1" l="1"/>
  <c r="R30" i="1" s="1"/>
  <c r="M30" i="1" s="1"/>
  <c r="U29" i="1"/>
  <c r="S30" i="1" l="1"/>
  <c r="Q30" i="1" s="1"/>
  <c r="T30" i="1"/>
  <c r="N30" i="1"/>
  <c r="U30" i="1" l="1"/>
  <c r="P30" i="1"/>
  <c r="R31" i="1" s="1"/>
  <c r="S31" i="1" l="1"/>
  <c r="M31" i="1"/>
  <c r="T31" i="1" l="1"/>
  <c r="Q31" i="1"/>
  <c r="N31" i="1"/>
  <c r="P31" i="1" l="1"/>
  <c r="R32" i="1" s="1"/>
  <c r="M32" i="1" s="1"/>
  <c r="U31" i="1"/>
  <c r="S32" i="1" l="1"/>
  <c r="Q32" i="1" s="1"/>
  <c r="T32" i="1"/>
  <c r="N32" i="1"/>
  <c r="P32" i="1" l="1"/>
  <c r="R33" i="1" s="1"/>
  <c r="M33" i="1" s="1"/>
  <c r="U32" i="1"/>
  <c r="S33" i="1" l="1"/>
  <c r="Q33" i="1" s="1"/>
  <c r="T33" i="1"/>
  <c r="N33" i="1"/>
  <c r="P33" i="1" l="1"/>
  <c r="R34" i="1" s="1"/>
  <c r="M34" i="1" s="1"/>
  <c r="U33" i="1"/>
  <c r="S34" i="1" l="1"/>
  <c r="Q34" i="1" s="1"/>
  <c r="T34" i="1"/>
  <c r="N34" i="1"/>
  <c r="U34" i="1" l="1"/>
  <c r="P34" i="1"/>
  <c r="R35" i="1" s="1"/>
  <c r="S35" i="1" l="1"/>
  <c r="M35" i="1"/>
  <c r="T35" i="1" l="1"/>
  <c r="Q35" i="1"/>
  <c r="N35" i="1"/>
  <c r="P35" i="1" l="1"/>
  <c r="R36" i="1" s="1"/>
  <c r="M36" i="1" s="1"/>
  <c r="U35" i="1"/>
  <c r="S36" i="1" l="1"/>
  <c r="Q36" i="1" s="1"/>
  <c r="T36" i="1"/>
  <c r="N36" i="1"/>
  <c r="P36" i="1" l="1"/>
  <c r="R37" i="1" s="1"/>
  <c r="M37" i="1" s="1"/>
  <c r="U36" i="1"/>
  <c r="S37" i="1" l="1"/>
  <c r="Q37" i="1" s="1"/>
  <c r="T37" i="1"/>
  <c r="N37" i="1"/>
  <c r="U37" i="1" l="1"/>
  <c r="P37" i="1"/>
  <c r="R38" i="1" s="1"/>
  <c r="S38" i="1" l="1"/>
  <c r="M38" i="1"/>
  <c r="Q38" i="1" l="1"/>
  <c r="T38" i="1"/>
  <c r="N38" i="1"/>
  <c r="U38" i="1" l="1"/>
  <c r="Y38" i="1"/>
  <c r="P38" i="1"/>
</calcChain>
</file>

<file path=xl/comments1.xml><?xml version="1.0" encoding="utf-8"?>
<comments xmlns="http://schemas.openxmlformats.org/spreadsheetml/2006/main">
  <authors>
    <author>Mishra, Prakash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</rPr>
          <t>Mishra, Prakash:</t>
        </r>
        <r>
          <rPr>
            <sz val="9"/>
            <color indexed="81"/>
            <rFont val="Tahoma"/>
            <family val="2"/>
          </rPr>
          <t xml:space="preserve">
Matching term and grade pair in the  Chrgeoff sheet</t>
        </r>
      </text>
    </comment>
    <comment ref="X38" authorId="0" shapeId="0">
      <text>
        <r>
          <rPr>
            <b/>
            <sz val="9"/>
            <color indexed="81"/>
            <rFont val="Tahoma"/>
            <family val="2"/>
          </rPr>
          <t>Mishra, Prakash:</t>
        </r>
        <r>
          <rPr>
            <sz val="9"/>
            <color indexed="81"/>
            <rFont val="Tahoma"/>
            <family val="2"/>
          </rPr>
          <t xml:space="preserve">
Annualized</t>
        </r>
      </text>
    </comment>
  </commentList>
</comments>
</file>

<file path=xl/sharedStrings.xml><?xml version="1.0" encoding="utf-8"?>
<sst xmlns="http://schemas.openxmlformats.org/spreadsheetml/2006/main" count="172" uniqueCount="172">
  <si>
    <t>Grade</t>
  </si>
  <si>
    <t>CouponRate</t>
  </si>
  <si>
    <t>Invested</t>
  </si>
  <si>
    <t>Recovery_Rate</t>
  </si>
  <si>
    <t>Purchase_Premium</t>
  </si>
  <si>
    <t>Servicing_Fee</t>
  </si>
  <si>
    <t>Earnout_Fee</t>
  </si>
  <si>
    <t>Valuation_Date</t>
  </si>
  <si>
    <t>Term</t>
  </si>
  <si>
    <t>Prepay</t>
  </si>
  <si>
    <t>C4</t>
  </si>
  <si>
    <t>Default</t>
  </si>
  <si>
    <t>Total_CF</t>
  </si>
  <si>
    <t>Servicing_CF</t>
  </si>
  <si>
    <t>Earnout_CF</t>
  </si>
  <si>
    <t>Product_Pos</t>
  </si>
  <si>
    <t>Age</t>
  </si>
  <si>
    <t>12-A6</t>
  </si>
  <si>
    <t>12-B1</t>
  </si>
  <si>
    <t>12-B2</t>
  </si>
  <si>
    <t>12-B3</t>
  </si>
  <si>
    <t>12-B4</t>
  </si>
  <si>
    <t>12-B5</t>
  </si>
  <si>
    <t>12-C1</t>
  </si>
  <si>
    <t>12-C2</t>
  </si>
  <si>
    <t>12-C3</t>
  </si>
  <si>
    <t>12-C4</t>
  </si>
  <si>
    <t>12-C5</t>
  </si>
  <si>
    <t>12-D1</t>
  </si>
  <si>
    <t>12-D2</t>
  </si>
  <si>
    <t>12-D3</t>
  </si>
  <si>
    <t>18-A6</t>
  </si>
  <si>
    <t>18-B1</t>
  </si>
  <si>
    <t>18-B2</t>
  </si>
  <si>
    <t>18-B3</t>
  </si>
  <si>
    <t>18-B4</t>
  </si>
  <si>
    <t>18-B5</t>
  </si>
  <si>
    <t>18-C1</t>
  </si>
  <si>
    <t>18-C2</t>
  </si>
  <si>
    <t>18-C3</t>
  </si>
  <si>
    <t>18-C4</t>
  </si>
  <si>
    <t>18-C5</t>
  </si>
  <si>
    <t>18-D1</t>
  </si>
  <si>
    <t>18-D2</t>
  </si>
  <si>
    <t>18-D3</t>
  </si>
  <si>
    <t>24-A6</t>
  </si>
  <si>
    <t>24-B1</t>
  </si>
  <si>
    <t>24-B2</t>
  </si>
  <si>
    <t>24-B3</t>
  </si>
  <si>
    <t>24-B4</t>
  </si>
  <si>
    <t>24-B5</t>
  </si>
  <si>
    <t>24-C1</t>
  </si>
  <si>
    <t>24-C2</t>
  </si>
  <si>
    <t>24-C3</t>
  </si>
  <si>
    <t>24-C4</t>
  </si>
  <si>
    <t>24-C5</t>
  </si>
  <si>
    <t>24-D1</t>
  </si>
  <si>
    <t>24-D2</t>
  </si>
  <si>
    <t>24-D3</t>
  </si>
  <si>
    <t>30-A6</t>
  </si>
  <si>
    <t>30-B1</t>
  </si>
  <si>
    <t>30-B2</t>
  </si>
  <si>
    <t>30-B3</t>
  </si>
  <si>
    <t>30-B4</t>
  </si>
  <si>
    <t>30-B5</t>
  </si>
  <si>
    <t>30-C1</t>
  </si>
  <si>
    <t>30-C2</t>
  </si>
  <si>
    <t>30-C3</t>
  </si>
  <si>
    <t>30-C4</t>
  </si>
  <si>
    <t>30-C5</t>
  </si>
  <si>
    <t>30-D1</t>
  </si>
  <si>
    <t>30-D2</t>
  </si>
  <si>
    <t>30-D3</t>
  </si>
  <si>
    <t>36-A6</t>
  </si>
  <si>
    <t>36-B1</t>
  </si>
  <si>
    <t>36-B2</t>
  </si>
  <si>
    <t>36-B3</t>
  </si>
  <si>
    <t>36-B4</t>
  </si>
  <si>
    <t>36-B5</t>
  </si>
  <si>
    <t>36-C1</t>
  </si>
  <si>
    <t>36-C2</t>
  </si>
  <si>
    <t>36-C3</t>
  </si>
  <si>
    <t>36-C4</t>
  </si>
  <si>
    <t>36-C5</t>
  </si>
  <si>
    <t>36-D1</t>
  </si>
  <si>
    <t>36-D2</t>
  </si>
  <si>
    <t>36-D3</t>
  </si>
  <si>
    <t>42-A6</t>
  </si>
  <si>
    <t>42-B1</t>
  </si>
  <si>
    <t>42-B2</t>
  </si>
  <si>
    <t>42-B3</t>
  </si>
  <si>
    <t>42-B4</t>
  </si>
  <si>
    <t>42-B5</t>
  </si>
  <si>
    <t>42-C1</t>
  </si>
  <si>
    <t>42-C2</t>
  </si>
  <si>
    <t>42-C3</t>
  </si>
  <si>
    <t>42-C4</t>
  </si>
  <si>
    <t>42-C5</t>
  </si>
  <si>
    <t>42-D1</t>
  </si>
  <si>
    <t>42-D2</t>
  </si>
  <si>
    <t>42-D3</t>
  </si>
  <si>
    <t>48-A6</t>
  </si>
  <si>
    <t>48-B1</t>
  </si>
  <si>
    <t>48-B2</t>
  </si>
  <si>
    <t>48-B3</t>
  </si>
  <si>
    <t>48-B4</t>
  </si>
  <si>
    <t>48-B5</t>
  </si>
  <si>
    <t>48-C1</t>
  </si>
  <si>
    <t>48-C2</t>
  </si>
  <si>
    <t>48-C3</t>
  </si>
  <si>
    <t>48-C4</t>
  </si>
  <si>
    <t>48-C5</t>
  </si>
  <si>
    <t>48-D1</t>
  </si>
  <si>
    <t>48-D2</t>
  </si>
  <si>
    <t>48-D3</t>
  </si>
  <si>
    <t>54-A6</t>
  </si>
  <si>
    <t>54-B1</t>
  </si>
  <si>
    <t>54-B2</t>
  </si>
  <si>
    <t>54-B3</t>
  </si>
  <si>
    <t>54-B4</t>
  </si>
  <si>
    <t>54-B5</t>
  </si>
  <si>
    <t>54-C1</t>
  </si>
  <si>
    <t>54-C2</t>
  </si>
  <si>
    <t>54-C3</t>
  </si>
  <si>
    <t>54-C4</t>
  </si>
  <si>
    <t>54-C5</t>
  </si>
  <si>
    <t>54-D1</t>
  </si>
  <si>
    <t>54-D2</t>
  </si>
  <si>
    <t>54-D3</t>
  </si>
  <si>
    <t>60-A6</t>
  </si>
  <si>
    <t>60-B1</t>
  </si>
  <si>
    <t>60-B2</t>
  </si>
  <si>
    <t>60-B3</t>
  </si>
  <si>
    <t>60-B4</t>
  </si>
  <si>
    <t>60-B5</t>
  </si>
  <si>
    <t>60-C1</t>
  </si>
  <si>
    <t>60-C2</t>
  </si>
  <si>
    <t>60-C3</t>
  </si>
  <si>
    <t>60-C4</t>
  </si>
  <si>
    <t>60-C5</t>
  </si>
  <si>
    <t>60-D1</t>
  </si>
  <si>
    <t>60-D2</t>
  </si>
  <si>
    <t>60-D3</t>
  </si>
  <si>
    <t>12M</t>
  </si>
  <si>
    <t>24M</t>
  </si>
  <si>
    <t>36M</t>
  </si>
  <si>
    <t>48M</t>
  </si>
  <si>
    <t>60M</t>
  </si>
  <si>
    <t>18M</t>
  </si>
  <si>
    <t>30M</t>
  </si>
  <si>
    <t>42M</t>
  </si>
  <si>
    <t>54M</t>
  </si>
  <si>
    <t>Prepay_Speed</t>
  </si>
  <si>
    <t xml:space="preserve">Deafult Multiplier = </t>
  </si>
  <si>
    <t xml:space="preserve">Prepay Multiplier = </t>
  </si>
  <si>
    <t>Default_Rate</t>
  </si>
  <si>
    <t>IRR =</t>
  </si>
  <si>
    <t>Months</t>
  </si>
  <si>
    <t>x</t>
  </si>
  <si>
    <t>Issue_Date</t>
  </si>
  <si>
    <t>Outstanding_Balance</t>
  </si>
  <si>
    <t>Recovery</t>
  </si>
  <si>
    <t>Scheduled_Interest</t>
  </si>
  <si>
    <t>Scheduled_Balance</t>
  </si>
  <si>
    <t>Scheduled_Principal</t>
  </si>
  <si>
    <t>Paymnt_Count</t>
  </si>
  <si>
    <t>Principal</t>
  </si>
  <si>
    <t>Balance</t>
  </si>
  <si>
    <t>Interest_Amount</t>
  </si>
  <si>
    <t>Playdate</t>
  </si>
  <si>
    <t xml:space="preserve">PLEASE DO NOT USE IRR() INBUILT FUNCTION. </t>
  </si>
  <si>
    <t>PLEASE BUILD ONE AND THEN USE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</si>
</sst>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&quot;$&quot;#,##0.00_);[Red]\(&quot;$&quot;#,##0.00\)"/>
    <numFmt numFmtId="165" formatCode="_(* #,##0.00_);_(* \(#,##0.00\);_(* &quot;-&quot;??_);_(@_)"/>
    <numFmt numFmtId="166" formatCode="_(* #,##0.000_);_(* \(#,##0.000\);_(* &quot;-&quot;??_);_(@_)"/>
    <numFmt numFmtId="167" formatCode="[$-409]d\-mmm\-yy;@"/>
    <numFmt numFmtId="168" formatCode="0.0000000"/>
    <numFmt numFmtId="169" formatCode="_(* #,##0.0000000_);_(* \(#,##0.0000000\);_(* &quot;-&quot;??_);_(@_)"/>
    <numFmt numFmtId="170" formatCode="0.0000%"/>
    <numFmt numFmtId="171" formatCode="#,##0.00;"/>
    <numFmt numFmtId="172" formatCode="0.000%"/>
    <numFmt numFmtId="173" formatCode="0.0000000%"/>
    <numFmt numFmtId="17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7" fontId="1" fillId="0" borderId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22">
    <xf numFmtId="0" fontId="0" fillId="0" borderId="0" xfId="0"/>
    <xf numFmtId="167" fontId="1" fillId="0" borderId="0" xfId="4"/>
    <xf numFmtId="9" fontId="0" fillId="0" borderId="0" xfId="6" applyFont="1" applyFill="1"/>
    <xf numFmtId="0" fontId="1" fillId="0" borderId="0" xfId="8"/>
    <xf numFmtId="0" fontId="1" fillId="0" borderId="6" xfId="8" applyBorder="1" applyAlignment="1">
      <alignment horizontal="right"/>
    </xf>
    <xf numFmtId="0" fontId="1" fillId="0" borderId="7" xfId="8" applyBorder="1" applyAlignment="1">
      <alignment horizontal="right"/>
    </xf>
    <xf numFmtId="0" fontId="1" fillId="0" borderId="8" xfId="8" applyBorder="1" applyAlignment="1">
      <alignment horizontal="right"/>
    </xf>
    <xf numFmtId="0" fontId="1" fillId="0" borderId="0" xfId="8" applyAlignment="1">
      <alignment horizontal="center"/>
    </xf>
    <xf numFmtId="10" fontId="1" fillId="2" borderId="4" xfId="8" applyNumberFormat="1" applyFill="1" applyBorder="1"/>
    <xf numFmtId="10" fontId="1" fillId="2" borderId="0" xfId="8" applyNumberFormat="1" applyFill="1"/>
    <xf numFmtId="10" fontId="1" fillId="2" borderId="5" xfId="8" applyNumberFormat="1" applyFill="1" applyBorder="1"/>
    <xf numFmtId="0" fontId="1" fillId="2" borderId="0" xfId="8" applyFill="1"/>
    <xf numFmtId="0" fontId="1" fillId="2" borderId="2" xfId="8" applyFill="1" applyBorder="1"/>
    <xf numFmtId="0" fontId="1" fillId="2" borderId="1" xfId="8" applyFill="1" applyBorder="1"/>
    <xf numFmtId="10" fontId="1" fillId="2" borderId="3" xfId="8" applyNumberFormat="1" applyFill="1" applyBorder="1"/>
    <xf numFmtId="0" fontId="8" fillId="0" borderId="0" xfId="0" applyFont="1"/>
    <xf numFmtId="0" fontId="9" fillId="2" borderId="1" xfId="0" applyFont="1" applyFill="1" applyBorder="1" applyAlignment="1">
      <alignment horizontal="right"/>
    </xf>
    <xf numFmtId="0" fontId="10" fillId="0" borderId="0" xfId="0" applyFont="1"/>
    <xf numFmtId="0" fontId="9" fillId="0" borderId="12" xfId="0" applyFont="1" applyBorder="1"/>
    <xf numFmtId="165" fontId="8" fillId="0" borderId="4" xfId="1" applyFont="1" applyFill="1" applyBorder="1"/>
    <xf numFmtId="165" fontId="8" fillId="0" borderId="0" xfId="1" applyFont="1" applyFill="1" applyBorder="1"/>
    <xf numFmtId="165" fontId="8" fillId="0" borderId="5" xfId="1" applyFont="1" applyFill="1" applyBorder="1"/>
    <xf numFmtId="165" fontId="8" fillId="0" borderId="0" xfId="1" applyFont="1" applyFill="1" applyAlignment="1">
      <alignment horizontal="right"/>
    </xf>
    <xf numFmtId="165" fontId="8" fillId="0" borderId="0" xfId="1" applyFont="1" applyFill="1"/>
    <xf numFmtId="165" fontId="8" fillId="2" borderId="0" xfId="1" applyFont="1" applyFill="1"/>
    <xf numFmtId="0" fontId="9" fillId="0" borderId="4" xfId="0" applyFont="1" applyBorder="1"/>
    <xf numFmtId="14" fontId="8" fillId="0" borderId="0" xfId="0" applyNumberFormat="1" applyFont="1"/>
    <xf numFmtId="164" fontId="8" fillId="0" borderId="0" xfId="0" applyNumberFormat="1" applyFont="1"/>
    <xf numFmtId="0" fontId="13" fillId="0" borderId="5" xfId="0" applyFont="1" applyBorder="1"/>
    <xf numFmtId="0" fontId="9" fillId="0" borderId="2" xfId="0" applyFont="1" applyBorder="1"/>
    <xf numFmtId="0" fontId="8" fillId="0" borderId="4" xfId="0" applyFont="1" applyBorder="1"/>
    <xf numFmtId="0" fontId="8" fillId="0" borderId="12" xfId="0" applyFont="1" applyBorder="1"/>
    <xf numFmtId="0" fontId="8" fillId="0" borderId="2" xfId="0" applyFont="1" applyBorder="1"/>
    <xf numFmtId="165" fontId="8" fillId="0" borderId="2" xfId="1" applyFont="1" applyFill="1" applyBorder="1"/>
    <xf numFmtId="165" fontId="8" fillId="0" borderId="1" xfId="1" applyFont="1" applyFill="1" applyBorder="1"/>
    <xf numFmtId="171" fontId="8" fillId="0" borderId="3" xfId="1" applyNumberFormat="1" applyFont="1" applyFill="1" applyBorder="1"/>
    <xf numFmtId="171" fontId="8" fillId="0" borderId="1" xfId="1" applyNumberFormat="1" applyFont="1" applyFill="1" applyBorder="1" applyAlignment="1">
      <alignment horizontal="right"/>
    </xf>
    <xf numFmtId="171" fontId="8" fillId="0" borderId="1" xfId="1" applyNumberFormat="1" applyFont="1" applyFill="1" applyBorder="1"/>
    <xf numFmtId="165" fontId="8" fillId="2" borderId="1" xfId="1" applyFont="1" applyFill="1" applyBorder="1"/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/>
    <xf numFmtId="10" fontId="10" fillId="0" borderId="0" xfId="0" applyNumberFormat="1" applyFont="1"/>
    <xf numFmtId="0" fontId="8" fillId="0" borderId="0" xfId="0" applyFont="1" applyAlignment="1">
      <alignment horizontal="right"/>
    </xf>
    <xf numFmtId="0" fontId="9" fillId="0" borderId="6" xfId="0" applyFont="1" applyBorder="1"/>
    <xf numFmtId="170" fontId="9" fillId="0" borderId="8" xfId="0" applyNumberFormat="1" applyFont="1" applyBorder="1"/>
    <xf numFmtId="168" fontId="8" fillId="0" borderId="0" xfId="0" applyNumberFormat="1" applyFont="1"/>
    <xf numFmtId="166" fontId="8" fillId="0" borderId="0" xfId="0" applyNumberFormat="1" applyFont="1"/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15" fontId="8" fillId="0" borderId="0" xfId="0" applyNumberFormat="1" applyFont="1" applyAlignment="1">
      <alignment horizontal="center" wrapText="1"/>
    </xf>
    <xf numFmtId="14" fontId="8" fillId="0" borderId="0" xfId="0" applyNumberFormat="1" applyFont="1" applyAlignment="1">
      <alignment wrapText="1"/>
    </xf>
    <xf numFmtId="165" fontId="8" fillId="0" borderId="0" xfId="0" applyNumberFormat="1" applyFont="1" applyAlignment="1">
      <alignment wrapText="1"/>
    </xf>
    <xf numFmtId="165" fontId="8" fillId="0" borderId="0" xfId="0" applyNumberFormat="1" applyFont="1" applyAlignment="1">
      <alignment horizontal="right" wrapText="1"/>
    </xf>
    <xf numFmtId="10" fontId="10" fillId="0" borderId="0" xfId="0" applyNumberFormat="1" applyFont="1" applyAlignment="1">
      <alignment wrapText="1"/>
    </xf>
    <xf numFmtId="2" fontId="8" fillId="0" borderId="0" xfId="0" applyNumberFormat="1" applyFont="1" applyAlignment="1">
      <alignment horizontal="center"/>
    </xf>
    <xf numFmtId="167" fontId="8" fillId="0" borderId="0" xfId="0" applyNumberFormat="1" applyFont="1"/>
    <xf numFmtId="169" fontId="8" fillId="0" borderId="0" xfId="0" applyNumberFormat="1" applyFont="1"/>
    <xf numFmtId="172" fontId="3" fillId="0" borderId="0" xfId="7" applyNumberFormat="1" applyFont="1" applyFill="1" applyAlignment="1">
      <alignment horizontal="right"/>
    </xf>
    <xf numFmtId="172" fontId="0" fillId="0" borderId="0" xfId="7" applyNumberFormat="1" applyFont="1" applyFill="1"/>
    <xf numFmtId="172" fontId="2" fillId="0" borderId="0" xfId="7" applyNumberFormat="1" applyFont="1" applyFill="1"/>
    <xf numFmtId="172" fontId="8" fillId="0" borderId="0" xfId="0" applyNumberFormat="1" applyFont="1"/>
    <xf numFmtId="170" fontId="8" fillId="0" borderId="0" xfId="0" applyNumberFormat="1" applyFont="1"/>
    <xf numFmtId="172" fontId="8" fillId="0" borderId="0" xfId="0" applyNumberFormat="1" applyFont="1" applyAlignment="1">
      <alignment wrapText="1"/>
    </xf>
    <xf numFmtId="173" fontId="8" fillId="0" borderId="0" xfId="0" applyNumberFormat="1" applyFont="1"/>
    <xf numFmtId="172" fontId="3" fillId="0" borderId="0" xfId="7" applyNumberFormat="1" applyFont="1" applyFill="1"/>
    <xf numFmtId="167" fontId="0" fillId="0" borderId="0" xfId="4" applyFont="1"/>
    <xf numFmtId="167" fontId="3" fillId="0" borderId="0" xfId="4" applyFont="1" applyAlignment="1">
      <alignment horizontal="center"/>
    </xf>
    <xf numFmtId="167" fontId="3" fillId="0" borderId="0" xfId="4" applyFont="1"/>
    <xf numFmtId="0" fontId="3" fillId="0" borderId="0" xfId="4" applyNumberFormat="1" applyFont="1" applyAlignment="1">
      <alignment horizontal="center"/>
    </xf>
    <xf numFmtId="14" fontId="8" fillId="0" borderId="0" xfId="0" applyNumberFormat="1" applyFont="1" applyAlignment="1">
      <alignment horizontal="right"/>
    </xf>
    <xf numFmtId="165" fontId="8" fillId="0" borderId="0" xfId="0" applyNumberFormat="1" applyFont="1"/>
    <xf numFmtId="9" fontId="8" fillId="0" borderId="0" xfId="0" applyNumberFormat="1" applyFont="1"/>
    <xf numFmtId="0" fontId="13" fillId="0" borderId="0" xfId="0" applyFont="1"/>
    <xf numFmtId="10" fontId="8" fillId="0" borderId="0" xfId="0" applyNumberFormat="1" applyFont="1"/>
    <xf numFmtId="174" fontId="8" fillId="0" borderId="0" xfId="0" applyNumberFormat="1" applyFont="1"/>
    <xf numFmtId="14" fontId="13" fillId="0" borderId="13" xfId="0" applyNumberFormat="1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14" fontId="13" fillId="0" borderId="5" xfId="0" applyNumberFormat="1" applyFont="1" applyBorder="1"/>
    <xf numFmtId="10" fontId="13" fillId="0" borderId="3" xfId="0" applyNumberFormat="1" applyFont="1" applyBorder="1"/>
    <xf numFmtId="174" fontId="13" fillId="0" borderId="13" xfId="0" applyNumberFormat="1" applyFont="1" applyBorder="1"/>
    <xf numFmtId="174" fontId="13" fillId="0" borderId="5" xfId="0" applyNumberFormat="1" applyFont="1" applyBorder="1"/>
    <xf numFmtId="0" fontId="14" fillId="0" borderId="3" xfId="0" applyFont="1" applyBorder="1" applyAlignment="1">
      <alignment horizontal="right"/>
    </xf>
    <xf numFmtId="0" fontId="8" fillId="0" borderId="10" xfId="0" applyFont="1" applyBorder="1" applyAlignment="1">
      <alignment horizontal="center"/>
    </xf>
    <xf numFmtId="14" fontId="8" fillId="0" borderId="5" xfId="0" applyNumberFormat="1" applyFont="1" applyBorder="1"/>
    <xf numFmtId="10" fontId="8" fillId="0" borderId="4" xfId="0" applyNumberFormat="1" applyFont="1" applyBorder="1" applyAlignment="1">
      <alignment horizontal="center"/>
    </xf>
    <xf numFmtId="10" fontId="12" fillId="0" borderId="5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4" fontId="8" fillId="0" borderId="3" xfId="0" applyNumberFormat="1" applyFont="1" applyBorder="1"/>
    <xf numFmtId="10" fontId="8" fillId="0" borderId="2" xfId="0" applyNumberFormat="1" applyFont="1" applyBorder="1" applyAlignment="1">
      <alignment horizontal="center"/>
    </xf>
    <xf numFmtId="10" fontId="12" fillId="0" borderId="3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171" fontId="8" fillId="0" borderId="2" xfId="1" applyNumberFormat="1" applyFont="1" applyFill="1" applyBorder="1"/>
    <xf numFmtId="0" fontId="9" fillId="3" borderId="6" xfId="0" applyFont="1" applyFill="1" applyBorder="1" applyAlignment="1">
      <alignment horizontal="right"/>
    </xf>
    <xf numFmtId="0" fontId="9" fillId="3" borderId="8" xfId="0" applyFont="1" applyFill="1" applyBorder="1" applyAlignment="1">
      <alignment horizontal="right"/>
    </xf>
    <xf numFmtId="2" fontId="9" fillId="3" borderId="1" xfId="0" applyNumberFormat="1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0" fontId="9" fillId="4" borderId="4" xfId="0" applyFont="1" applyFill="1" applyBorder="1"/>
    <xf numFmtId="10" fontId="13" fillId="4" borderId="5" xfId="0" applyNumberFormat="1" applyFont="1" applyFill="1" applyBorder="1"/>
    <xf numFmtId="9" fontId="13" fillId="4" borderId="5" xfId="0" applyNumberFormat="1" applyFont="1" applyFill="1" applyBorder="1"/>
    <xf numFmtId="165" fontId="13" fillId="4" borderId="5" xfId="0" applyNumberFormat="1" applyFont="1" applyFill="1" applyBorder="1"/>
    <xf numFmtId="164" fontId="13" fillId="4" borderId="5" xfId="0" applyNumberFormat="1" applyFont="1" applyFill="1" applyBorder="1"/>
    <xf numFmtId="0" fontId="10" fillId="0" borderId="0" xfId="0" quotePrefix="1" applyFont="1"/>
    <xf numFmtId="0" fontId="7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9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9" fillId="0" borderId="7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11" fillId="0" borderId="14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165" fontId="10" fillId="0" borderId="0" xfId="0" applyNumberFormat="1" applyFont="1"/>
    <xf numFmtId="0" fontId="15" fillId="0" borderId="12" xfId="0" applyFont="1" applyBorder="1"/>
    <xf numFmtId="0" fontId="8" fillId="0" borderId="15" xfId="0" applyFont="1" applyBorder="1"/>
    <xf numFmtId="0" fontId="8" fillId="0" borderId="13" xfId="0" applyFont="1" applyBorder="1"/>
    <xf numFmtId="0" fontId="15" fillId="0" borderId="2" xfId="0" applyFont="1" applyBorder="1"/>
    <xf numFmtId="0" fontId="8" fillId="0" borderId="1" xfId="0" applyFont="1" applyBorder="1"/>
    <xf numFmtId="0" fontId="8" fillId="0" borderId="3" xfId="0" applyFont="1" applyBorder="1"/>
  </cellXfs>
  <cellStyles count="9">
    <cellStyle name="Comma" xfId="1" builtinId="3"/>
    <cellStyle name="Comma 2" xfId="5"/>
    <cellStyle name="Comma 3 38" xfId="3"/>
    <cellStyle name="Normal" xfId="0" builtinId="0"/>
    <cellStyle name="Normal 10" xfId="8"/>
    <cellStyle name="Normal 2" xfId="4"/>
    <cellStyle name="Normal 9" xfId="2"/>
    <cellStyle name="Percent 2" xfId="6"/>
    <cellStyle name="Percent 2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A1:AB100"/>
  <sheetViews>
    <sheetView showGridLines="0" tabSelected="1" topLeftCell="C1" zoomScale="85" zoomScaleNormal="85" workbookViewId="0">
      <selection activeCell="K2" sqref="K2"/>
    </sheetView>
  </sheetViews>
  <sheetFormatPr defaultColWidth="9.109375" defaultRowHeight="14.4" x14ac:dyDescent="0.3"/>
  <cols>
    <col min="1" max="1" width="2.88671875" customWidth="1"/>
    <col min="2" max="2" width="20.88671875" style="15" bestFit="1" customWidth="1"/>
    <col min="3" max="3" width="10.33203125" style="15" bestFit="1" customWidth="1"/>
    <col min="4" max="4" width="2.5546875" style="15" customWidth="1"/>
    <col min="5" max="5" width="8.109375" style="15" bestFit="1" customWidth="1"/>
    <col min="6" max="6" width="14.6640625" style="40" bestFit="1" customWidth="1"/>
    <col min="7" max="7" width="10.33203125" style="15" bestFit="1" customWidth="1"/>
    <col min="8" max="8" width="20.109375" style="15" bestFit="1" customWidth="1"/>
    <col min="9" max="9" width="19.5546875" style="15" bestFit="1" customWidth="1"/>
    <col min="10" max="10" width="19.44140625" style="15" bestFit="1" customWidth="1"/>
    <col min="11" max="11" width="14.5546875" style="15" customWidth="1"/>
    <col min="12" max="12" width="12.5546875" style="17" customWidth="1"/>
    <col min="13" max="13" width="9.6640625" style="15" customWidth="1" collapsed="1"/>
    <col min="14" max="14" width="13.109375" style="15" customWidth="1"/>
    <col min="15" max="15" width="11.5546875" style="15" customWidth="1"/>
    <col min="16" max="16" width="9.5546875" style="15" customWidth="1"/>
    <col min="17" max="17" width="9.109375" style="15" customWidth="1"/>
    <col min="18" max="19" width="7.5546875" style="15" customWidth="1"/>
    <col min="20" max="20" width="17.109375" style="15" customWidth="1"/>
    <col min="21" max="21" width="10.33203125" style="15" customWidth="1"/>
    <col min="22" max="22" width="4.44140625" style="17" customWidth="1"/>
    <col min="23" max="23" width="9.6640625" style="17" bestFit="1" customWidth="1"/>
    <col min="24" max="24" width="11.5546875" style="15" bestFit="1" customWidth="1"/>
    <col min="25" max="16384" width="9.109375" style="15"/>
  </cols>
  <sheetData>
    <row r="1" spans="2:23" x14ac:dyDescent="0.3">
      <c r="E1" s="106" t="s">
        <v>157</v>
      </c>
      <c r="F1" s="107" t="s">
        <v>165</v>
      </c>
      <c r="G1" s="108" t="s">
        <v>169</v>
      </c>
      <c r="H1" s="109" t="s">
        <v>164</v>
      </c>
      <c r="I1" s="110" t="s">
        <v>162</v>
      </c>
      <c r="J1" s="111" t="s">
        <v>163</v>
      </c>
      <c r="K1" s="96" t="s">
        <v>152</v>
      </c>
      <c r="L1" s="97" t="s">
        <v>155</v>
      </c>
      <c r="M1" s="98" t="s">
        <v>161</v>
      </c>
      <c r="N1" s="96" t="s">
        <v>13</v>
      </c>
      <c r="O1" s="97" t="s">
        <v>14</v>
      </c>
      <c r="P1" s="99" t="s">
        <v>167</v>
      </c>
      <c r="Q1" s="99" t="s">
        <v>166</v>
      </c>
      <c r="R1" s="96" t="s">
        <v>11</v>
      </c>
      <c r="S1" s="97" t="s">
        <v>9</v>
      </c>
      <c r="T1" s="99" t="s">
        <v>168</v>
      </c>
      <c r="U1" s="16" t="s">
        <v>12</v>
      </c>
    </row>
    <row r="2" spans="2:23" x14ac:dyDescent="0.3">
      <c r="B2" s="18" t="s">
        <v>7</v>
      </c>
      <c r="C2" s="76">
        <v>43100</v>
      </c>
      <c r="D2" s="70"/>
      <c r="E2" s="112">
        <v>1</v>
      </c>
      <c r="F2" s="83">
        <f t="shared" ref="F2:F38" si="0">IF($E2=1,0,$E2-1)</f>
        <v>0</v>
      </c>
      <c r="G2" s="84">
        <f t="shared" ref="G2:G38" si="1">IF($E2=1,$C$4,DATE(YEAR($C$4),MONTH($C$4)+$E2-1,DAY($C$4)))</f>
        <v>42240</v>
      </c>
      <c r="H2" s="19">
        <f t="shared" ref="H2:H38" si="2">IF($E2=1,0,PPMT($C$6/12,$E2-1,$C$5,-$C$7))</f>
        <v>0</v>
      </c>
      <c r="I2" s="20">
        <f t="shared" ref="I2:I38" si="3">IF($E2=1,0,PMT($C$6/12,$C$5,-$C$7))-H2</f>
        <v>0</v>
      </c>
      <c r="J2" s="21">
        <f>$P2-H2</f>
        <v>7500</v>
      </c>
      <c r="K2" s="85">
        <f>IF($E2=1,0,HLOOKUP($C$5&amp;"M",Prepay!$B$2:$J$62,'IRR Calculation'!$E2-1,0))</f>
        <v>0</v>
      </c>
      <c r="L2" s="86">
        <f>VLOOKUP($E2,'Charged Off'!$A$2:$DX$61,'IRR Calculation'!$C$16+1,0)</f>
        <v>1.8111498855875937E-3</v>
      </c>
      <c r="M2" s="22">
        <f t="shared" ref="M2:M38" si="4">IF($E2=1,0,$R2*$C$9)</f>
        <v>0</v>
      </c>
      <c r="N2" s="87">
        <f>IF($E2=1,0)</f>
        <v>0</v>
      </c>
      <c r="O2" s="88">
        <f>IF($E2=1,IF(OR($E2=13,$E2=19),$C$12/2*$C$7,0))</f>
        <v>0</v>
      </c>
      <c r="P2" s="23">
        <f>IF($E2=1,C7)</f>
        <v>7500</v>
      </c>
      <c r="Q2" s="23">
        <f>IF($E2=1,0,($P1-$R2)/$J1*$H2)+$S2</f>
        <v>0</v>
      </c>
      <c r="R2" s="19">
        <f>IF($E2=1,0,$P1*$L2*$C$14)</f>
        <v>0</v>
      </c>
      <c r="S2" s="21">
        <f t="shared" ref="S2:S38" si="5">IF($E2=1,0,($P1-((($P1-$I2)/$J1)*$H2))*$K2*$C$15)</f>
        <v>0</v>
      </c>
      <c r="T2" s="23">
        <f t="shared" ref="T2:T38" si="6">IF($E2=1,0,($P1-$R2)*$C$6/12)</f>
        <v>0</v>
      </c>
      <c r="U2" s="24">
        <f t="shared" ref="U2:U38" si="7">IF($E2=1,-$C$7*(1+$C$10),$Q2+$T2+$M2-$N2-$O2)</f>
        <v>-7885.6656149999999</v>
      </c>
    </row>
    <row r="3" spans="2:23" x14ac:dyDescent="0.3">
      <c r="B3" s="25" t="s">
        <v>0</v>
      </c>
      <c r="C3" s="77" t="s">
        <v>10</v>
      </c>
      <c r="D3" s="43"/>
      <c r="E3" s="113">
        <f>E2+1</f>
        <v>2</v>
      </c>
      <c r="F3" s="83">
        <f t="shared" si="0"/>
        <v>1</v>
      </c>
      <c r="G3" s="84">
        <f t="shared" si="1"/>
        <v>42271</v>
      </c>
      <c r="H3" s="19">
        <f t="shared" si="2"/>
        <v>135.22522992226013</v>
      </c>
      <c r="I3" s="20">
        <f t="shared" si="3"/>
        <v>175.00477007774069</v>
      </c>
      <c r="J3" s="21">
        <f t="shared" ref="J3:J38" si="8">J2-H3</f>
        <v>7364.77477007774</v>
      </c>
      <c r="K3" s="85">
        <f>IF($E3=1,0,HLOOKUP($C$5&amp;"M",Prepay!$B$2:$J$62,'IRR Calculation'!$E3,0))</f>
        <v>8.5698861675580287E-3</v>
      </c>
      <c r="L3" s="86">
        <f>VLOOKUP($E3,'Charged Off'!$A$2:$DX$61,'IRR Calculation'!$C$16+1,0)</f>
        <v>4.5969643069497237E-3</v>
      </c>
      <c r="M3" s="22">
        <f t="shared" si="4"/>
        <v>1.0866899313525562</v>
      </c>
      <c r="N3" s="87">
        <f t="shared" ref="N3:N38" si="9">(P2-R3)*$C$11/12</f>
        <v>15.596700783037695</v>
      </c>
      <c r="O3" s="88">
        <f t="shared" ref="O3:O38" si="10">IF($E3=1,0,IF(OR($E3=13,$E3=19),$C$12/2*$C$7,0))</f>
        <v>0</v>
      </c>
      <c r="P3" s="23">
        <f t="shared" ref="P3:P38" si="11">$P2-$R3-$Q3</f>
        <v>7288.2937367499098</v>
      </c>
      <c r="Q3" s="23">
        <f t="shared" ref="Q3:Q38" si="12">IF($E3=1,$P3,($P2-$R3)/$J2*$H3)+$S3</f>
        <v>198.12263910818388</v>
      </c>
      <c r="R3" s="19">
        <f t="shared" ref="R3:R38" si="13">IF($E3=1,0,$P2*$L2*$C$14)</f>
        <v>13.583624141906952</v>
      </c>
      <c r="S3" s="21">
        <f t="shared" si="5"/>
        <v>63.142322345625985</v>
      </c>
      <c r="T3" s="23">
        <f t="shared" si="6"/>
        <v>174.6878102084371</v>
      </c>
      <c r="U3" s="24">
        <f t="shared" si="7"/>
        <v>358.30043846493584</v>
      </c>
      <c r="W3" s="115"/>
    </row>
    <row r="4" spans="2:23" x14ac:dyDescent="0.3">
      <c r="B4" s="25" t="s">
        <v>159</v>
      </c>
      <c r="C4" s="78">
        <v>42240</v>
      </c>
      <c r="D4" s="26"/>
      <c r="E4" s="113">
        <f t="shared" ref="E4:E38" si="14">E3+1</f>
        <v>3</v>
      </c>
      <c r="F4" s="83">
        <f t="shared" si="0"/>
        <v>2</v>
      </c>
      <c r="G4" s="84">
        <f t="shared" si="1"/>
        <v>42301</v>
      </c>
      <c r="H4" s="19">
        <f t="shared" si="2"/>
        <v>138.38057129176076</v>
      </c>
      <c r="I4" s="20">
        <f t="shared" si="3"/>
        <v>171.84942870824005</v>
      </c>
      <c r="J4" s="21">
        <f t="shared" si="8"/>
        <v>7226.3941987859789</v>
      </c>
      <c r="K4" s="85">
        <f>IF($E4=1,0,HLOOKUP($C$5&amp;"M",Prepay!$B$2:$J$62,'IRR Calculation'!$E4,0))</f>
        <v>9.8331850204072084E-3</v>
      </c>
      <c r="L4" s="86">
        <f>VLOOKUP($E4,'Charged Off'!$A$2:$DX$61,'IRR Calculation'!$C$16+1,0)</f>
        <v>7.0464896081436331E-3</v>
      </c>
      <c r="M4" s="22">
        <f t="shared" si="4"/>
        <v>2.6803220933123653</v>
      </c>
      <c r="N4" s="87">
        <f t="shared" si="9"/>
        <v>15.114145230382304</v>
      </c>
      <c r="O4" s="88">
        <f t="shared" si="10"/>
        <v>0</v>
      </c>
      <c r="P4" s="23">
        <f t="shared" si="11"/>
        <v>7048.1234048209799</v>
      </c>
      <c r="Q4" s="23">
        <f t="shared" si="12"/>
        <v>206.6663057625255</v>
      </c>
      <c r="R4" s="19">
        <f t="shared" si="13"/>
        <v>33.504026166404564</v>
      </c>
      <c r="S4" s="21">
        <f t="shared" si="5"/>
        <v>70.352300773403996</v>
      </c>
      <c r="T4" s="23">
        <f t="shared" si="6"/>
        <v>169.28304070173667</v>
      </c>
      <c r="U4" s="24">
        <f t="shared" si="7"/>
        <v>363.51552332719223</v>
      </c>
      <c r="W4" s="115"/>
    </row>
    <row r="5" spans="2:23" x14ac:dyDescent="0.3">
      <c r="B5" s="100" t="s">
        <v>8</v>
      </c>
      <c r="C5" s="103">
        <v>36</v>
      </c>
      <c r="D5" s="71"/>
      <c r="E5" s="113">
        <f t="shared" si="14"/>
        <v>4</v>
      </c>
      <c r="F5" s="83">
        <f t="shared" si="0"/>
        <v>3</v>
      </c>
      <c r="G5" s="84">
        <f t="shared" si="1"/>
        <v>42332</v>
      </c>
      <c r="H5" s="19">
        <f t="shared" si="2"/>
        <v>141.60953930004624</v>
      </c>
      <c r="I5" s="20">
        <f t="shared" si="3"/>
        <v>168.62046069995458</v>
      </c>
      <c r="J5" s="21">
        <f t="shared" si="8"/>
        <v>7084.7846594859329</v>
      </c>
      <c r="K5" s="85">
        <f>IF($E5=1,0,HLOOKUP($C$5&amp;"M",Prepay!$B$2:$J$62,'IRR Calculation'!$E5,0))</f>
        <v>1.092299496266181E-2</v>
      </c>
      <c r="L5" s="86">
        <f>VLOOKUP($E5,'Charged Off'!$A$2:$DX$61,'IRR Calculation'!$C$16+1,0)</f>
        <v>9.1821009100701324E-3</v>
      </c>
      <c r="M5" s="22">
        <f t="shared" si="4"/>
        <v>3.9731622663187967</v>
      </c>
      <c r="N5" s="87">
        <f t="shared" si="9"/>
        <v>14.580122659358324</v>
      </c>
      <c r="O5" s="88">
        <f t="shared" si="10"/>
        <v>0</v>
      </c>
      <c r="P5" s="23">
        <f t="shared" si="11"/>
        <v>6785.8019252651875</v>
      </c>
      <c r="Q5" s="23">
        <f t="shared" si="12"/>
        <v>212.65695122680711</v>
      </c>
      <c r="R5" s="19">
        <f t="shared" si="13"/>
        <v>49.664528328984957</v>
      </c>
      <c r="S5" s="21">
        <f t="shared" si="5"/>
        <v>75.514067784765587</v>
      </c>
      <c r="T5" s="23">
        <f t="shared" si="6"/>
        <v>163.30182487720063</v>
      </c>
      <c r="U5" s="24">
        <f t="shared" si="7"/>
        <v>365.3518157109682</v>
      </c>
      <c r="W5" s="115"/>
    </row>
    <row r="6" spans="2:23" x14ac:dyDescent="0.3">
      <c r="B6" s="100" t="s">
        <v>1</v>
      </c>
      <c r="C6" s="102">
        <v>0.28000763212438506</v>
      </c>
      <c r="D6" s="72"/>
      <c r="E6" s="113">
        <f t="shared" si="14"/>
        <v>5</v>
      </c>
      <c r="F6" s="83">
        <f t="shared" si="0"/>
        <v>4</v>
      </c>
      <c r="G6" s="84">
        <f t="shared" si="1"/>
        <v>42362</v>
      </c>
      <c r="H6" s="19">
        <f t="shared" si="2"/>
        <v>144.91385194884884</v>
      </c>
      <c r="I6" s="20">
        <f t="shared" si="3"/>
        <v>165.31614805115197</v>
      </c>
      <c r="J6" s="21">
        <f t="shared" si="8"/>
        <v>6939.8708075370841</v>
      </c>
      <c r="K6" s="85">
        <f>IF($E6=1,0,HLOOKUP($C$5&amp;"M",Prepay!$B$2:$J$62,'IRR Calculation'!$E6,0))</f>
        <v>1.185159515336944E-2</v>
      </c>
      <c r="L6" s="86">
        <f>VLOOKUP($E6,'Charged Off'!$A$2:$DX$61,'IRR Calculation'!$C$16+1,0)</f>
        <v>1.1025321845338555E-2</v>
      </c>
      <c r="M6" s="22">
        <f t="shared" si="4"/>
        <v>4.9846334426826511</v>
      </c>
      <c r="N6" s="87">
        <f t="shared" si="9"/>
        <v>14.007279181732613</v>
      </c>
      <c r="O6" s="88">
        <f t="shared" si="10"/>
        <v>0</v>
      </c>
      <c r="P6" s="23">
        <f t="shared" si="11"/>
        <v>6507.1524092052596</v>
      </c>
      <c r="Q6" s="23">
        <f t="shared" si="12"/>
        <v>216.34159802639448</v>
      </c>
      <c r="R6" s="19">
        <f t="shared" si="13"/>
        <v>62.307918033533134</v>
      </c>
      <c r="S6" s="21">
        <f t="shared" si="5"/>
        <v>78.817670063616163</v>
      </c>
      <c r="T6" s="23">
        <f t="shared" si="6"/>
        <v>156.88580304728572</v>
      </c>
      <c r="U6" s="24">
        <f t="shared" si="7"/>
        <v>364.20475533463025</v>
      </c>
      <c r="W6" s="115"/>
    </row>
    <row r="7" spans="2:23" x14ac:dyDescent="0.3">
      <c r="B7" s="100" t="s">
        <v>2</v>
      </c>
      <c r="C7" s="104">
        <v>7500</v>
      </c>
      <c r="D7" s="27"/>
      <c r="E7" s="113">
        <f t="shared" si="14"/>
        <v>6</v>
      </c>
      <c r="F7" s="83">
        <f t="shared" si="0"/>
        <v>5</v>
      </c>
      <c r="G7" s="84">
        <f t="shared" si="1"/>
        <v>42393</v>
      </c>
      <c r="H7" s="19">
        <f t="shared" si="2"/>
        <v>148.29526732770057</v>
      </c>
      <c r="I7" s="20">
        <f t="shared" si="3"/>
        <v>161.93473267230024</v>
      </c>
      <c r="J7" s="21">
        <f t="shared" si="8"/>
        <v>6791.5755402093837</v>
      </c>
      <c r="K7" s="85">
        <f>IF($E7=1,0,HLOOKUP($C$5&amp;"M",Prepay!$B$2:$J$62,'IRR Calculation'!$E7,0))</f>
        <v>1.2631264751577779E-2</v>
      </c>
      <c r="L7" s="86">
        <f>VLOOKUP($E7,'Charged Off'!$A$2:$DX$61,'IRR Calculation'!$C$16+1,0)</f>
        <v>1.2596824558266748E-2</v>
      </c>
      <c r="M7" s="22">
        <f t="shared" si="4"/>
        <v>5.7394759686526529</v>
      </c>
      <c r="N7" s="87">
        <f t="shared" si="9"/>
        <v>13.407101999160631</v>
      </c>
      <c r="O7" s="88">
        <f t="shared" si="10"/>
        <v>0</v>
      </c>
      <c r="P7" s="23">
        <f t="shared" si="11"/>
        <v>6217.4124193460866</v>
      </c>
      <c r="Q7" s="23">
        <f t="shared" si="12"/>
        <v>217.99654025101486</v>
      </c>
      <c r="R7" s="19">
        <f t="shared" si="13"/>
        <v>71.743449608158159</v>
      </c>
      <c r="S7" s="21">
        <f t="shared" si="5"/>
        <v>80.480912295799214</v>
      </c>
      <c r="T7" s="23">
        <f t="shared" si="6"/>
        <v>150.16363537740307</v>
      </c>
      <c r="U7" s="24">
        <f t="shared" si="7"/>
        <v>360.49254959790994</v>
      </c>
      <c r="W7" s="115"/>
    </row>
    <row r="8" spans="2:23" x14ac:dyDescent="0.3">
      <c r="B8" s="100" t="s">
        <v>160</v>
      </c>
      <c r="C8" s="104">
        <v>3228.61</v>
      </c>
      <c r="D8" s="27"/>
      <c r="E8" s="113">
        <f t="shared" si="14"/>
        <v>7</v>
      </c>
      <c r="F8" s="83">
        <f t="shared" si="0"/>
        <v>6</v>
      </c>
      <c r="G8" s="84">
        <f t="shared" si="1"/>
        <v>42424</v>
      </c>
      <c r="H8" s="19">
        <f t="shared" si="2"/>
        <v>151.75558454934074</v>
      </c>
      <c r="I8" s="20">
        <f t="shared" si="3"/>
        <v>158.47441545066008</v>
      </c>
      <c r="J8" s="21">
        <f t="shared" si="8"/>
        <v>6639.819955660043</v>
      </c>
      <c r="K8" s="85">
        <f>IF($E8=1,0,HLOOKUP($C$5&amp;"M",Prepay!$B$2:$J$62,'IRR Calculation'!$E8,0))</f>
        <v>1.32742829163343E-2</v>
      </c>
      <c r="L8" s="86">
        <f>VLOOKUP($E8,'Charged Off'!$A$2:$DX$61,'IRR Calculation'!$C$16+1,0)</f>
        <v>1.3916429704881092E-2</v>
      </c>
      <c r="M8" s="22">
        <f t="shared" si="4"/>
        <v>6.2655722762313166</v>
      </c>
      <c r="N8" s="87">
        <f t="shared" si="9"/>
        <v>12.789776595610824</v>
      </c>
      <c r="O8" s="88">
        <f t="shared" si="10"/>
        <v>0</v>
      </c>
      <c r="P8" s="23">
        <f t="shared" si="11"/>
        <v>5921.1821481413053</v>
      </c>
      <c r="Q8" s="23">
        <f t="shared" si="12"/>
        <v>217.9106177518899</v>
      </c>
      <c r="R8" s="19">
        <f t="shared" si="13"/>
        <v>78.319653452891458</v>
      </c>
      <c r="S8" s="21">
        <f t="shared" si="5"/>
        <v>80.734552231454231</v>
      </c>
      <c r="T8" s="23">
        <f t="shared" si="6"/>
        <v>143.2494023974746</v>
      </c>
      <c r="U8" s="24">
        <f t="shared" si="7"/>
        <v>354.63581582998501</v>
      </c>
      <c r="W8" s="115"/>
    </row>
    <row r="9" spans="2:23" x14ac:dyDescent="0.3">
      <c r="B9" s="25" t="s">
        <v>3</v>
      </c>
      <c r="C9" s="28">
        <v>0.08</v>
      </c>
      <c r="D9" s="73"/>
      <c r="E9" s="113">
        <f t="shared" si="14"/>
        <v>8</v>
      </c>
      <c r="F9" s="83">
        <f t="shared" si="0"/>
        <v>7</v>
      </c>
      <c r="G9" s="84">
        <f t="shared" si="1"/>
        <v>42453</v>
      </c>
      <c r="H9" s="19">
        <f t="shared" si="2"/>
        <v>155.29664470695013</v>
      </c>
      <c r="I9" s="20">
        <f t="shared" si="3"/>
        <v>154.93335529305068</v>
      </c>
      <c r="J9" s="21">
        <f t="shared" si="8"/>
        <v>6484.5233109530927</v>
      </c>
      <c r="K9" s="85">
        <f>IF($E9=1,0,HLOOKUP($C$5&amp;"M",Prepay!$B$2:$J$62,'IRR Calculation'!$E9,0))</f>
        <v>1.3792928806686679E-2</v>
      </c>
      <c r="L9" s="86">
        <f>VLOOKUP($E9,'Charged Off'!$A$2:$DX$61,'IRR Calculation'!$C$16+1,0)</f>
        <v>1.5003106452916479E-2</v>
      </c>
      <c r="M9" s="22">
        <f t="shared" si="4"/>
        <v>6.5921372107524236</v>
      </c>
      <c r="N9" s="87">
        <f t="shared" si="9"/>
        <v>12.164125902097709</v>
      </c>
      <c r="O9" s="88">
        <f t="shared" si="10"/>
        <v>0</v>
      </c>
      <c r="P9" s="23">
        <f t="shared" si="11"/>
        <v>5622.4087868852075</v>
      </c>
      <c r="Q9" s="23">
        <f t="shared" si="12"/>
        <v>216.37164612169283</v>
      </c>
      <c r="R9" s="19">
        <f t="shared" si="13"/>
        <v>82.401715134405293</v>
      </c>
      <c r="S9" s="21">
        <f t="shared" si="5"/>
        <v>79.810260951358245</v>
      </c>
      <c r="T9" s="23">
        <f t="shared" si="6"/>
        <v>136.24192362837115</v>
      </c>
      <c r="U9" s="24">
        <f t="shared" si="7"/>
        <v>347.04158105871875</v>
      </c>
      <c r="W9" s="115"/>
    </row>
    <row r="10" spans="2:23" x14ac:dyDescent="0.3">
      <c r="B10" s="100" t="s">
        <v>4</v>
      </c>
      <c r="C10" s="101">
        <v>5.1422082000000001E-2</v>
      </c>
      <c r="D10" s="74"/>
      <c r="E10" s="113">
        <f t="shared" si="14"/>
        <v>9</v>
      </c>
      <c r="F10" s="83">
        <f t="shared" si="0"/>
        <v>8</v>
      </c>
      <c r="G10" s="84">
        <f t="shared" si="1"/>
        <v>42484</v>
      </c>
      <c r="H10" s="19">
        <f t="shared" si="2"/>
        <v>158.92033185372139</v>
      </c>
      <c r="I10" s="20">
        <f t="shared" si="3"/>
        <v>151.30966814627942</v>
      </c>
      <c r="J10" s="21">
        <f t="shared" si="8"/>
        <v>6325.6029790993716</v>
      </c>
      <c r="K10" s="85">
        <f>IF($E10=1,0,HLOOKUP($C$5&amp;"M",Prepay!$B$2:$J$62,'IRR Calculation'!$E10,0))</f>
        <v>1.4199481581682388E-2</v>
      </c>
      <c r="L10" s="86">
        <f>VLOOKUP($E10,'Charged Off'!$A$2:$DX$61,'IRR Calculation'!$C$16+1,0)</f>
        <v>1.5874972481816331E-2</v>
      </c>
      <c r="M10" s="22">
        <f t="shared" si="4"/>
        <v>6.748287804116142</v>
      </c>
      <c r="N10" s="87">
        <f t="shared" si="9"/>
        <v>11.537614977778659</v>
      </c>
      <c r="O10" s="88">
        <f t="shared" si="10"/>
        <v>0</v>
      </c>
      <c r="P10" s="23">
        <f t="shared" si="11"/>
        <v>5324.3991819829644</v>
      </c>
      <c r="Q10" s="23">
        <f t="shared" si="12"/>
        <v>213.65600735079215</v>
      </c>
      <c r="R10" s="19">
        <f t="shared" si="13"/>
        <v>84.35359755145177</v>
      </c>
      <c r="S10" s="21">
        <f t="shared" si="5"/>
        <v>77.931370965178431</v>
      </c>
      <c r="T10" s="23">
        <f t="shared" si="6"/>
        <v>129.22481001162566</v>
      </c>
      <c r="U10" s="24">
        <f t="shared" si="7"/>
        <v>338.0914901887553</v>
      </c>
      <c r="W10" s="115"/>
    </row>
    <row r="11" spans="2:23" x14ac:dyDescent="0.3">
      <c r="B11" s="100" t="s">
        <v>5</v>
      </c>
      <c r="C11" s="101">
        <v>2.5000000000000001E-2</v>
      </c>
      <c r="D11" s="74"/>
      <c r="E11" s="113">
        <f t="shared" si="14"/>
        <v>10</v>
      </c>
      <c r="F11" s="83">
        <f t="shared" si="0"/>
        <v>9</v>
      </c>
      <c r="G11" s="84">
        <f t="shared" si="1"/>
        <v>42514</v>
      </c>
      <c r="H11" s="19">
        <f t="shared" si="2"/>
        <v>162.62857400528657</v>
      </c>
      <c r="I11" s="20">
        <f t="shared" si="3"/>
        <v>147.60142599471425</v>
      </c>
      <c r="J11" s="21">
        <f t="shared" si="8"/>
        <v>6162.9744050940853</v>
      </c>
      <c r="K11" s="85">
        <f>IF($E11=1,0,HLOOKUP($C$5&amp;"M",Prepay!$B$2:$J$62,'IRR Calculation'!$E11,0))</f>
        <v>1.450622040036904E-2</v>
      </c>
      <c r="L11" s="86">
        <f>VLOOKUP($E11,'Charged Off'!$A$2:$DX$61,'IRR Calculation'!$C$16+1,0)</f>
        <v>1.6549293982732586E-2</v>
      </c>
      <c r="M11" s="22">
        <f t="shared" si="4"/>
        <v>6.7619752396947961</v>
      </c>
      <c r="N11" s="87">
        <f t="shared" si="9"/>
        <v>10.916405190597457</v>
      </c>
      <c r="O11" s="88">
        <f t="shared" si="10"/>
        <v>0</v>
      </c>
      <c r="P11" s="23">
        <f t="shared" si="11"/>
        <v>5029.8533095381699</v>
      </c>
      <c r="Q11" s="23">
        <f t="shared" si="12"/>
        <v>210.0211819486093</v>
      </c>
      <c r="R11" s="19">
        <f t="shared" si="13"/>
        <v>84.524690496184945</v>
      </c>
      <c r="S11" s="21">
        <f t="shared" si="5"/>
        <v>75.30622760626467</v>
      </c>
      <c r="T11" s="23">
        <f t="shared" si="6"/>
        <v>122.26707074918163</v>
      </c>
      <c r="U11" s="24">
        <f t="shared" si="7"/>
        <v>328.13382274688826</v>
      </c>
      <c r="W11" s="115"/>
    </row>
    <row r="12" spans="2:23" x14ac:dyDescent="0.3">
      <c r="B12" s="29" t="s">
        <v>6</v>
      </c>
      <c r="C12" s="79">
        <v>2.5000000000000001E-2</v>
      </c>
      <c r="D12" s="74"/>
      <c r="E12" s="113">
        <f t="shared" si="14"/>
        <v>11</v>
      </c>
      <c r="F12" s="83">
        <f t="shared" si="0"/>
        <v>10</v>
      </c>
      <c r="G12" s="84">
        <f t="shared" si="1"/>
        <v>42545</v>
      </c>
      <c r="H12" s="19">
        <f t="shared" si="2"/>
        <v>166.42334416553535</v>
      </c>
      <c r="I12" s="20">
        <f t="shared" si="3"/>
        <v>143.80665583446546</v>
      </c>
      <c r="J12" s="21">
        <f t="shared" si="8"/>
        <v>5996.5510609285502</v>
      </c>
      <c r="K12" s="85">
        <f>IF($E12=1,0,HLOOKUP($C$5&amp;"M",Prepay!$B$2:$J$62,'IRR Calculation'!$E12,0))</f>
        <v>1.4725424421794309E-2</v>
      </c>
      <c r="L12" s="86">
        <f>VLOOKUP($E12,'Charged Off'!$A$2:$DX$61,'IRR Calculation'!$C$16+1,0)</f>
        <v>1.7042485658525695E-2</v>
      </c>
      <c r="M12" s="22">
        <f t="shared" si="4"/>
        <v>6.6592416887654098</v>
      </c>
      <c r="N12" s="87">
        <f t="shared" si="9"/>
        <v>10.305443309226256</v>
      </c>
      <c r="O12" s="88">
        <f t="shared" si="10"/>
        <v>0</v>
      </c>
      <c r="P12" s="23">
        <f t="shared" si="11"/>
        <v>4740.9119244337917</v>
      </c>
      <c r="Q12" s="23">
        <f t="shared" si="12"/>
        <v>205.70086399481067</v>
      </c>
      <c r="R12" s="19">
        <f t="shared" si="13"/>
        <v>83.240521109567624</v>
      </c>
      <c r="S12" s="21">
        <f t="shared" si="5"/>
        <v>72.123829850090061</v>
      </c>
      <c r="T12" s="23">
        <f t="shared" si="6"/>
        <v>115.42411116034123</v>
      </c>
      <c r="U12" s="24">
        <f t="shared" si="7"/>
        <v>317.47877353469107</v>
      </c>
      <c r="W12" s="115"/>
    </row>
    <row r="13" spans="2:23" x14ac:dyDescent="0.3">
      <c r="B13" s="30"/>
      <c r="E13" s="113">
        <f t="shared" si="14"/>
        <v>12</v>
      </c>
      <c r="F13" s="83">
        <f t="shared" si="0"/>
        <v>11</v>
      </c>
      <c r="G13" s="84">
        <f t="shared" si="1"/>
        <v>42575</v>
      </c>
      <c r="H13" s="19">
        <f t="shared" si="2"/>
        <v>170.30666137636982</v>
      </c>
      <c r="I13" s="20">
        <f t="shared" si="3"/>
        <v>139.923338623631</v>
      </c>
      <c r="J13" s="21">
        <f t="shared" si="8"/>
        <v>5826.2443995521808</v>
      </c>
      <c r="K13" s="85">
        <f>IF($E13=1,0,HLOOKUP($C$5&amp;"M",Prepay!$B$2:$J$62,'IRR Calculation'!$E13,0))</f>
        <v>1.4869372805005669E-2</v>
      </c>
      <c r="L13" s="86">
        <f>VLOOKUP($E13,'Charged Off'!$A$2:$DX$61,'IRR Calculation'!$C$16+1,0)</f>
        <v>1.7370110723764671E-2</v>
      </c>
      <c r="M13" s="22">
        <f t="shared" si="4"/>
        <v>6.4637538784397082</v>
      </c>
      <c r="N13" s="87">
        <f t="shared" si="9"/>
        <v>9.7085729186527008</v>
      </c>
      <c r="O13" s="88">
        <f t="shared" si="10"/>
        <v>0</v>
      </c>
      <c r="P13" s="23">
        <f t="shared" si="11"/>
        <v>4459.2127694791652</v>
      </c>
      <c r="Q13" s="23">
        <f>IF($E13=1,$P13,($P12-$R13)/$J12*$H13)+$S13</f>
        <v>200.90223147413033</v>
      </c>
      <c r="R13" s="19">
        <f t="shared" si="13"/>
        <v>80.796923480496346</v>
      </c>
      <c r="S13" s="21">
        <f t="shared" si="5"/>
        <v>68.55138189770733</v>
      </c>
      <c r="T13" s="23">
        <f t="shared" si="6"/>
        <v>108.7389805703549</v>
      </c>
      <c r="U13" s="24">
        <f t="shared" si="7"/>
        <v>306.39639300427223</v>
      </c>
      <c r="W13" s="115"/>
    </row>
    <row r="14" spans="2:23" x14ac:dyDescent="0.3">
      <c r="B14" s="31" t="s">
        <v>153</v>
      </c>
      <c r="C14" s="80">
        <v>1</v>
      </c>
      <c r="D14" s="75"/>
      <c r="E14" s="113">
        <f t="shared" si="14"/>
        <v>13</v>
      </c>
      <c r="F14" s="83">
        <f t="shared" si="0"/>
        <v>12</v>
      </c>
      <c r="G14" s="84">
        <f t="shared" si="1"/>
        <v>42606</v>
      </c>
      <c r="H14" s="19">
        <f t="shared" si="2"/>
        <v>174.28059179195373</v>
      </c>
      <c r="I14" s="20">
        <f t="shared" si="3"/>
        <v>135.94940820804709</v>
      </c>
      <c r="J14" s="21">
        <f t="shared" si="8"/>
        <v>5651.9638077602267</v>
      </c>
      <c r="K14" s="85">
        <f>IF($E14=1,0,HLOOKUP($C$5&amp;"M",Prepay!$B$2:$J$62,'IRR Calculation'!$E14,0))</f>
        <v>1.49503447090508E-2</v>
      </c>
      <c r="L14" s="86">
        <f>VLOOKUP($E14,'Charged Off'!$A$2:$DX$61,'IRR Calculation'!$C$16+1,0)</f>
        <v>1.7546880904726996E-2</v>
      </c>
      <c r="M14" s="22">
        <f t="shared" si="4"/>
        <v>6.1965615637342726</v>
      </c>
      <c r="N14" s="87">
        <f t="shared" si="9"/>
        <v>9.1286578123593483</v>
      </c>
      <c r="O14" s="88">
        <f t="shared" si="10"/>
        <v>93.75</v>
      </c>
      <c r="P14" s="23">
        <f t="shared" si="11"/>
        <v>4185.9508212830542</v>
      </c>
      <c r="Q14" s="23">
        <f t="shared" si="12"/>
        <v>195.80492864943261</v>
      </c>
      <c r="R14" s="19">
        <f t="shared" si="13"/>
        <v>77.45701954667841</v>
      </c>
      <c r="S14" s="21">
        <f t="shared" si="5"/>
        <v>64.733361304141354</v>
      </c>
      <c r="T14" s="23">
        <f t="shared" si="6"/>
        <v>102.2437543405004</v>
      </c>
      <c r="U14" s="24">
        <f t="shared" si="7"/>
        <v>201.36658674130797</v>
      </c>
      <c r="W14" s="115"/>
    </row>
    <row r="15" spans="2:23" x14ac:dyDescent="0.3">
      <c r="B15" s="30" t="s">
        <v>154</v>
      </c>
      <c r="C15" s="81">
        <v>1</v>
      </c>
      <c r="D15" s="75"/>
      <c r="E15" s="113">
        <f t="shared" si="14"/>
        <v>14</v>
      </c>
      <c r="F15" s="83">
        <f t="shared" si="0"/>
        <v>13</v>
      </c>
      <c r="G15" s="84">
        <f t="shared" si="1"/>
        <v>42637</v>
      </c>
      <c r="H15" s="19">
        <f t="shared" si="2"/>
        <v>178.34724977802881</v>
      </c>
      <c r="I15" s="20">
        <f t="shared" si="3"/>
        <v>131.882750221972</v>
      </c>
      <c r="J15" s="21">
        <f t="shared" si="8"/>
        <v>5473.6165579821982</v>
      </c>
      <c r="K15" s="85">
        <f>IF($E15=1,0,HLOOKUP($C$5&amp;"M",Prepay!$B$2:$J$62,'IRR Calculation'!$E15,0))</f>
        <v>1.4980619292977167E-2</v>
      </c>
      <c r="L15" s="86">
        <f>VLOOKUP($E15,'Charged Off'!$A$2:$DX$61,'IRR Calculation'!$C$16+1,0)</f>
        <v>1.7586656439398704E-2</v>
      </c>
      <c r="M15" s="22">
        <f t="shared" si="4"/>
        <v>5.8760304427278323</v>
      </c>
      <c r="N15" s="87">
        <f t="shared" si="9"/>
        <v>8.5677092515603253</v>
      </c>
      <c r="O15" s="88">
        <f t="shared" si="10"/>
        <v>0</v>
      </c>
      <c r="P15" s="23">
        <f t="shared" si="11"/>
        <v>3921.9391018043984</v>
      </c>
      <c r="Q15" s="23">
        <f t="shared" si="12"/>
        <v>190.56133894455763</v>
      </c>
      <c r="R15" s="19">
        <f t="shared" si="13"/>
        <v>73.450380534097903</v>
      </c>
      <c r="S15" s="21">
        <f t="shared" si="5"/>
        <v>60.791728192368083</v>
      </c>
      <c r="T15" s="23">
        <f t="shared" si="6"/>
        <v>95.960959210383749</v>
      </c>
      <c r="U15" s="24">
        <f t="shared" si="7"/>
        <v>283.8306193461089</v>
      </c>
      <c r="W15" s="115"/>
    </row>
    <row r="16" spans="2:23" x14ac:dyDescent="0.3">
      <c r="B16" s="32" t="s">
        <v>15</v>
      </c>
      <c r="C16" s="82">
        <f>MATCH(C5&amp;"-"&amp;C3,'Charged Off'!$B$1:$DW$1,0)</f>
        <v>66</v>
      </c>
      <c r="D16" s="43"/>
      <c r="E16" s="113">
        <f t="shared" si="14"/>
        <v>15</v>
      </c>
      <c r="F16" s="83">
        <f t="shared" si="0"/>
        <v>14</v>
      </c>
      <c r="G16" s="84">
        <f t="shared" si="1"/>
        <v>42667</v>
      </c>
      <c r="H16" s="19">
        <f t="shared" si="2"/>
        <v>182.50879903688232</v>
      </c>
      <c r="I16" s="20">
        <f t="shared" si="3"/>
        <v>127.72120096311849</v>
      </c>
      <c r="J16" s="21">
        <f t="shared" si="8"/>
        <v>5291.1077589453162</v>
      </c>
      <c r="K16" s="85">
        <f>IF($E16=1,0,HLOOKUP($C$5&amp;"M",Prepay!$B$2:$J$62,'IRR Calculation'!$E16,0))</f>
        <v>1.4972475715832389E-2</v>
      </c>
      <c r="L16" s="86">
        <f>VLOOKUP($E16,'Charged Off'!$A$2:$DX$61,'IRR Calculation'!$C$16+1,0)</f>
        <v>1.750244607747433E-2</v>
      </c>
      <c r="M16" s="22">
        <f t="shared" si="4"/>
        <v>5.5179036447742318</v>
      </c>
      <c r="N16" s="87">
        <f t="shared" si="9"/>
        <v>8.0270110546765014</v>
      </c>
      <c r="O16" s="88">
        <f t="shared" si="10"/>
        <v>0</v>
      </c>
      <c r="P16" s="23">
        <f t="shared" si="11"/>
        <v>3667.6675345146527</v>
      </c>
      <c r="Q16" s="23">
        <f t="shared" si="12"/>
        <v>185.29777173006767</v>
      </c>
      <c r="R16" s="19">
        <f t="shared" si="13"/>
        <v>68.973795559677896</v>
      </c>
      <c r="S16" s="21">
        <f t="shared" si="5"/>
        <v>56.82694018305002</v>
      </c>
      <c r="T16" s="23">
        <f t="shared" si="6"/>
        <v>89.90497433824919</v>
      </c>
      <c r="U16" s="24">
        <f t="shared" si="7"/>
        <v>272.69363865841456</v>
      </c>
      <c r="W16" s="115"/>
    </row>
    <row r="17" spans="5:23" x14ac:dyDescent="0.3">
      <c r="E17" s="113">
        <f t="shared" si="14"/>
        <v>16</v>
      </c>
      <c r="F17" s="83">
        <f t="shared" si="0"/>
        <v>15</v>
      </c>
      <c r="G17" s="84">
        <f t="shared" si="1"/>
        <v>42698</v>
      </c>
      <c r="H17" s="19">
        <f t="shared" si="2"/>
        <v>186.76745375856422</v>
      </c>
      <c r="I17" s="20">
        <f t="shared" si="3"/>
        <v>123.4625462414366</v>
      </c>
      <c r="J17" s="21">
        <f t="shared" si="8"/>
        <v>5104.3403051867517</v>
      </c>
      <c r="K17" s="85">
        <f>IF($E17=1,0,HLOOKUP($C$5&amp;"M",Prepay!$B$2:$J$62,'IRR Calculation'!$E17,0))</f>
        <v>1.4938193136664139E-2</v>
      </c>
      <c r="L17" s="86">
        <f>VLOOKUP($E17,'Charged Off'!$A$2:$DX$61,'IRR Calculation'!$C$16+1,0)</f>
        <v>1.7306407080356977E-2</v>
      </c>
      <c r="M17" s="22">
        <f t="shared" si="4"/>
        <v>5.1354522602356747</v>
      </c>
      <c r="N17" s="87">
        <f t="shared" si="9"/>
        <v>7.5072382942952229</v>
      </c>
      <c r="O17" s="88">
        <f t="shared" si="10"/>
        <v>0</v>
      </c>
      <c r="P17" s="23">
        <f t="shared" si="11"/>
        <v>3423.3581380300475</v>
      </c>
      <c r="Q17" s="23">
        <f t="shared" si="12"/>
        <v>180.11624323165915</v>
      </c>
      <c r="R17" s="19">
        <f t="shared" si="13"/>
        <v>64.193153252945933</v>
      </c>
      <c r="S17" s="21">
        <f t="shared" si="5"/>
        <v>52.919488689162556</v>
      </c>
      <c r="T17" s="23">
        <f t="shared" si="6"/>
        <v>84.083360743164505</v>
      </c>
      <c r="U17" s="24">
        <f t="shared" si="7"/>
        <v>261.82781794076413</v>
      </c>
      <c r="V17" s="105"/>
      <c r="W17" s="15"/>
    </row>
    <row r="18" spans="5:23" x14ac:dyDescent="0.3">
      <c r="E18" s="113">
        <f t="shared" si="14"/>
        <v>17</v>
      </c>
      <c r="F18" s="83">
        <f t="shared" si="0"/>
        <v>16</v>
      </c>
      <c r="G18" s="84">
        <f t="shared" si="1"/>
        <v>42728</v>
      </c>
      <c r="H18" s="19">
        <f t="shared" si="2"/>
        <v>191.12547979896723</v>
      </c>
      <c r="I18" s="20">
        <f t="shared" si="3"/>
        <v>119.10452020103358</v>
      </c>
      <c r="J18" s="21">
        <f t="shared" si="8"/>
        <v>4913.2148253877849</v>
      </c>
      <c r="K18" s="85">
        <f>IF($E18=1,0,HLOOKUP($C$5&amp;"M",Prepay!$B$2:$J$62,'IRR Calculation'!$E18,0))</f>
        <v>1.489005071451989E-2</v>
      </c>
      <c r="L18" s="86">
        <f>VLOOKUP($E18,'Charged Off'!$A$2:$DX$61,'IRR Calculation'!$C$16+1,0)</f>
        <v>1.7009845221158209E-2</v>
      </c>
      <c r="M18" s="22">
        <f t="shared" si="4"/>
        <v>4.7396823614880716</v>
      </c>
      <c r="N18" s="87">
        <f t="shared" si="9"/>
        <v>7.0085668927321807</v>
      </c>
      <c r="O18" s="88">
        <f t="shared" si="10"/>
        <v>0</v>
      </c>
      <c r="P18" s="23">
        <f t="shared" si="11"/>
        <v>3189.015516363218</v>
      </c>
      <c r="Q18" s="23">
        <f t="shared" si="12"/>
        <v>175.09659214822821</v>
      </c>
      <c r="R18" s="19">
        <f t="shared" si="13"/>
        <v>59.246029518600892</v>
      </c>
      <c r="S18" s="21">
        <f t="shared" si="5"/>
        <v>49.131726486074548</v>
      </c>
      <c r="T18" s="23">
        <f t="shared" si="6"/>
        <v>78.498088808771868</v>
      </c>
      <c r="U18" s="24">
        <f t="shared" si="7"/>
        <v>251.32579642575598</v>
      </c>
      <c r="W18" s="15"/>
    </row>
    <row r="19" spans="5:23" x14ac:dyDescent="0.3">
      <c r="E19" s="113">
        <f t="shared" si="14"/>
        <v>18</v>
      </c>
      <c r="F19" s="83">
        <f t="shared" si="0"/>
        <v>17</v>
      </c>
      <c r="G19" s="84">
        <f t="shared" si="1"/>
        <v>42759</v>
      </c>
      <c r="H19" s="19">
        <f t="shared" si="2"/>
        <v>195.58519588539605</v>
      </c>
      <c r="I19" s="20">
        <f t="shared" si="3"/>
        <v>114.64480411460477</v>
      </c>
      <c r="J19" s="21">
        <f t="shared" si="8"/>
        <v>4717.6296295023885</v>
      </c>
      <c r="K19" s="85">
        <f>IF($E19=1,0,HLOOKUP($C$5&amp;"M",Prepay!$B$2:$J$62,'IRR Calculation'!$E19,0))</f>
        <v>1.484032760844725E-2</v>
      </c>
      <c r="L19" s="86">
        <f>VLOOKUP($E19,'Charged Off'!$A$2:$DX$61,'IRR Calculation'!$C$16+1,0)</f>
        <v>1.6623214784698165E-2</v>
      </c>
      <c r="M19" s="22">
        <f t="shared" si="4"/>
        <v>4.3395728272968208</v>
      </c>
      <c r="N19" s="87">
        <f t="shared" si="9"/>
        <v>6.5307726167125155</v>
      </c>
      <c r="O19" s="88">
        <f t="shared" si="10"/>
        <v>0</v>
      </c>
      <c r="P19" s="23">
        <f t="shared" si="11"/>
        <v>2964.4721272316324</v>
      </c>
      <c r="Q19" s="23">
        <f t="shared" si="12"/>
        <v>170.29872879037535</v>
      </c>
      <c r="R19" s="19">
        <f t="shared" si="13"/>
        <v>54.244660341210263</v>
      </c>
      <c r="S19" s="21">
        <f t="shared" si="5"/>
        <v>45.509808761318041</v>
      </c>
      <c r="T19" s="23">
        <f t="shared" si="6"/>
        <v>73.146647053937826</v>
      </c>
      <c r="U19" s="24">
        <f t="shared" si="7"/>
        <v>241.25417605489747</v>
      </c>
      <c r="W19" s="15"/>
    </row>
    <row r="20" spans="5:23" x14ac:dyDescent="0.3">
      <c r="E20" s="113">
        <f t="shared" si="14"/>
        <v>19</v>
      </c>
      <c r="F20" s="83">
        <f t="shared" si="0"/>
        <v>18</v>
      </c>
      <c r="G20" s="84">
        <f t="shared" si="1"/>
        <v>42790</v>
      </c>
      <c r="H20" s="19">
        <f t="shared" si="2"/>
        <v>200.14897485026719</v>
      </c>
      <c r="I20" s="20">
        <f t="shared" si="3"/>
        <v>110.08102514973362</v>
      </c>
      <c r="J20" s="21">
        <f t="shared" si="8"/>
        <v>4517.4806546521213</v>
      </c>
      <c r="K20" s="85">
        <f>IF($E20=1,0,HLOOKUP($C$5&amp;"M",Prepay!$B$2:$J$62,'IRR Calculation'!$E20,0))</f>
        <v>1.4801302977493829E-2</v>
      </c>
      <c r="L20" s="86">
        <f>VLOOKUP($E20,'Charged Off'!$A$2:$DX$61,'IRR Calculation'!$C$16+1,0)</f>
        <v>1.6156118567505446E-2</v>
      </c>
      <c r="M20" s="22">
        <f t="shared" si="4"/>
        <v>3.9423245515377996</v>
      </c>
      <c r="N20" s="87">
        <f t="shared" si="9"/>
        <v>6.0733188965362714</v>
      </c>
      <c r="O20" s="88">
        <f t="shared" si="10"/>
        <v>93.75</v>
      </c>
      <c r="P20" s="23">
        <f t="shared" si="11"/>
        <v>2749.4282011588216</v>
      </c>
      <c r="Q20" s="23">
        <f t="shared" si="12"/>
        <v>165.76486917858838</v>
      </c>
      <c r="R20" s="19">
        <f t="shared" si="13"/>
        <v>49.279056894222492</v>
      </c>
      <c r="S20" s="21">
        <f t="shared" si="5"/>
        <v>42.085617024116125</v>
      </c>
      <c r="T20" s="23">
        <f t="shared" si="6"/>
        <v>68.023025734216176</v>
      </c>
      <c r="U20" s="24">
        <f t="shared" si="7"/>
        <v>137.9069005678061</v>
      </c>
      <c r="W20" s="15"/>
    </row>
    <row r="21" spans="5:23" x14ac:dyDescent="0.3">
      <c r="E21" s="113">
        <f t="shared" si="14"/>
        <v>20</v>
      </c>
      <c r="F21" s="83">
        <f t="shared" si="0"/>
        <v>19</v>
      </c>
      <c r="G21" s="84">
        <f t="shared" si="1"/>
        <v>42818</v>
      </c>
      <c r="H21" s="19">
        <f t="shared" si="2"/>
        <v>204.81924489359605</v>
      </c>
      <c r="I21" s="20">
        <f t="shared" si="3"/>
        <v>105.41075510640476</v>
      </c>
      <c r="J21" s="21">
        <f t="shared" si="8"/>
        <v>4312.6614097585252</v>
      </c>
      <c r="K21" s="85">
        <f>IF($E21=1,0,HLOOKUP($C$5&amp;"M",Prepay!$B$2:$J$62,'IRR Calculation'!$E21,0))</f>
        <v>1.4785255980707238E-2</v>
      </c>
      <c r="L21" s="86">
        <f>VLOOKUP($E21,'Charged Off'!$A$2:$DX$61,'IRR Calculation'!$C$16+1,0)</f>
        <v>1.561730787781725E-2</v>
      </c>
      <c r="M21" s="22">
        <f t="shared" si="4"/>
        <v>3.5536070408612108</v>
      </c>
      <c r="N21" s="87">
        <f t="shared" si="9"/>
        <v>5.6354335690584518</v>
      </c>
      <c r="O21" s="88">
        <f t="shared" si="10"/>
        <v>0</v>
      </c>
      <c r="P21" s="23">
        <f t="shared" si="11"/>
        <v>2543.4864623053545</v>
      </c>
      <c r="Q21" s="23">
        <f t="shared" si="12"/>
        <v>161.52165084270177</v>
      </c>
      <c r="R21" s="19">
        <f t="shared" si="13"/>
        <v>44.420088010765134</v>
      </c>
      <c r="S21" s="21">
        <f t="shared" si="5"/>
        <v>38.87857574829367</v>
      </c>
      <c r="T21" s="23">
        <f t="shared" si="6"/>
        <v>63.11857638665316</v>
      </c>
      <c r="U21" s="24">
        <f t="shared" si="7"/>
        <v>222.55840070115769</v>
      </c>
      <c r="W21" s="115"/>
    </row>
    <row r="22" spans="5:23" x14ac:dyDescent="0.3">
      <c r="E22" s="113">
        <f t="shared" si="14"/>
        <v>21</v>
      </c>
      <c r="F22" s="83">
        <f t="shared" si="0"/>
        <v>20</v>
      </c>
      <c r="G22" s="84">
        <f t="shared" si="1"/>
        <v>42849</v>
      </c>
      <c r="H22" s="19">
        <f t="shared" si="2"/>
        <v>209.59849087494277</v>
      </c>
      <c r="I22" s="20">
        <f t="shared" si="3"/>
        <v>100.63150912505805</v>
      </c>
      <c r="J22" s="21">
        <f t="shared" si="8"/>
        <v>4103.0629188835828</v>
      </c>
      <c r="K22" s="85">
        <f>IF($E22=1,0,HLOOKUP($C$5&amp;"M",Prepay!$B$2:$J$62,'IRR Calculation'!$E22,0))</f>
        <v>1.4804465777134949E-2</v>
      </c>
      <c r="L22" s="86">
        <f>VLOOKUP($E22,'Charged Off'!$A$2:$DX$61,'IRR Calculation'!$C$16+1,0)</f>
        <v>1.5014682535579226E-2</v>
      </c>
      <c r="M22" s="22">
        <f t="shared" si="4"/>
        <v>3.1777928931906354</v>
      </c>
      <c r="N22" s="87">
        <f t="shared" si="9"/>
        <v>5.2161751065426492</v>
      </c>
      <c r="O22" s="88">
        <f t="shared" si="10"/>
        <v>0</v>
      </c>
      <c r="P22" s="23">
        <f t="shared" si="11"/>
        <v>2346.1819865990396</v>
      </c>
      <c r="Q22" s="23">
        <f t="shared" si="12"/>
        <v>157.58206454143175</v>
      </c>
      <c r="R22" s="19">
        <f t="shared" si="13"/>
        <v>39.722411164882942</v>
      </c>
      <c r="S22" s="21">
        <f t="shared" si="5"/>
        <v>35.897305000951249</v>
      </c>
      <c r="T22" s="23">
        <f t="shared" si="6"/>
        <v>58.422753613166769</v>
      </c>
      <c r="U22" s="24">
        <f t="shared" si="7"/>
        <v>213.96643594124652</v>
      </c>
      <c r="W22" s="115"/>
    </row>
    <row r="23" spans="5:23" x14ac:dyDescent="0.3">
      <c r="E23" s="113">
        <f t="shared" si="14"/>
        <v>22</v>
      </c>
      <c r="F23" s="83">
        <f t="shared" si="0"/>
        <v>21</v>
      </c>
      <c r="G23" s="84">
        <f t="shared" si="1"/>
        <v>42879</v>
      </c>
      <c r="H23" s="19">
        <f t="shared" si="2"/>
        <v>214.48925563550421</v>
      </c>
      <c r="I23" s="20">
        <f t="shared" si="3"/>
        <v>95.740744364496607</v>
      </c>
      <c r="J23" s="21">
        <f t="shared" si="8"/>
        <v>3888.5736632480784</v>
      </c>
      <c r="K23" s="85">
        <f>IF($E23=1,0,HLOOKUP($C$5&amp;"M",Prepay!$B$2:$J$62,'IRR Calculation'!$E23,0))</f>
        <v>1.4871211525824638E-2</v>
      </c>
      <c r="L23" s="86">
        <f>VLOOKUP($E23,'Charged Off'!$A$2:$DX$61,'IRR Calculation'!$C$16+1,0)</f>
        <v>1.4355290872445572E-2</v>
      </c>
      <c r="M23" s="22">
        <f t="shared" si="4"/>
        <v>2.8181742159583343</v>
      </c>
      <c r="N23" s="87">
        <f t="shared" si="9"/>
        <v>4.8144891852074174</v>
      </c>
      <c r="O23" s="88">
        <f t="shared" si="10"/>
        <v>0</v>
      </c>
      <c r="P23" s="23">
        <f t="shared" si="11"/>
        <v>2157.0076428166421</v>
      </c>
      <c r="Q23" s="23">
        <f t="shared" si="12"/>
        <v>153.94716608291833</v>
      </c>
      <c r="R23" s="19">
        <f t="shared" si="13"/>
        <v>35.227177699479178</v>
      </c>
      <c r="S23" s="21">
        <f t="shared" si="5"/>
        <v>33.141078882328813</v>
      </c>
      <c r="T23" s="23">
        <f t="shared" si="6"/>
        <v>53.923748665535555</v>
      </c>
      <c r="U23" s="24">
        <f t="shared" si="7"/>
        <v>205.8745997792048</v>
      </c>
      <c r="W23" s="115"/>
    </row>
    <row r="24" spans="5:23" x14ac:dyDescent="0.3">
      <c r="E24" s="113">
        <f t="shared" si="14"/>
        <v>23</v>
      </c>
      <c r="F24" s="83">
        <f t="shared" si="0"/>
        <v>22</v>
      </c>
      <c r="G24" s="84">
        <f t="shared" si="1"/>
        <v>42910</v>
      </c>
      <c r="H24" s="19">
        <f t="shared" si="2"/>
        <v>219.49414135105579</v>
      </c>
      <c r="I24" s="20">
        <f t="shared" si="3"/>
        <v>90.735858648945026</v>
      </c>
      <c r="J24" s="21">
        <f t="shared" si="8"/>
        <v>3669.0795218970225</v>
      </c>
      <c r="K24" s="85">
        <f>IF($E24=1,0,HLOOKUP($C$5&amp;"M",Prepay!$B$2:$J$62,'IRR Calculation'!$E24,0))</f>
        <v>1.4997772385823917E-2</v>
      </c>
      <c r="L24" s="86">
        <f>VLOOKUP($E24,'Charged Off'!$A$2:$DX$61,'IRR Calculation'!$C$16+1,0)</f>
        <v>1.3645329731779067E-2</v>
      </c>
      <c r="M24" s="22">
        <f t="shared" si="4"/>
        <v>2.4771577701376866</v>
      </c>
      <c r="N24" s="87">
        <f t="shared" si="9"/>
        <v>4.429256605604003</v>
      </c>
      <c r="O24" s="88">
        <f t="shared" si="10"/>
        <v>0</v>
      </c>
      <c r="P24" s="23">
        <f t="shared" si="11"/>
        <v>1975.4356150346339</v>
      </c>
      <c r="Q24" s="23">
        <f t="shared" si="12"/>
        <v>150.60755565528737</v>
      </c>
      <c r="R24" s="19">
        <f t="shared" si="13"/>
        <v>30.964472126721081</v>
      </c>
      <c r="S24" s="21">
        <f t="shared" si="5"/>
        <v>30.601080109683341</v>
      </c>
      <c r="T24" s="23">
        <f t="shared" si="6"/>
        <v>49.609026168258715</v>
      </c>
      <c r="U24" s="24">
        <f t="shared" si="7"/>
        <v>198.26448298807978</v>
      </c>
      <c r="W24" s="115"/>
    </row>
    <row r="25" spans="5:23" x14ac:dyDescent="0.3">
      <c r="E25" s="113">
        <f t="shared" si="14"/>
        <v>24</v>
      </c>
      <c r="F25" s="83">
        <f t="shared" si="0"/>
        <v>23</v>
      </c>
      <c r="G25" s="84">
        <f t="shared" si="1"/>
        <v>42940</v>
      </c>
      <c r="H25" s="19">
        <f t="shared" si="2"/>
        <v>224.61581091646283</v>
      </c>
      <c r="I25" s="20">
        <f t="shared" si="3"/>
        <v>85.61418908353798</v>
      </c>
      <c r="J25" s="21">
        <f t="shared" si="8"/>
        <v>3444.4637109805594</v>
      </c>
      <c r="K25" s="85">
        <f>IF($E25=1,0,HLOOKUP($C$5&amp;"M",Prepay!$B$2:$J$62,'IRR Calculation'!$E25,0))</f>
        <v>1.5196427516180258E-2</v>
      </c>
      <c r="L25" s="86">
        <f>VLOOKUP($E25,'Charged Off'!$A$2:$DX$61,'IRR Calculation'!$C$16+1,0)</f>
        <v>1.2890144468650902E-2</v>
      </c>
      <c r="M25" s="22">
        <f t="shared" si="4"/>
        <v>2.1564376264837888</v>
      </c>
      <c r="N25" s="87">
        <f t="shared" si="9"/>
        <v>4.0593336347991391</v>
      </c>
      <c r="O25" s="88">
        <f t="shared" si="10"/>
        <v>0</v>
      </c>
      <c r="P25" s="23">
        <f t="shared" si="11"/>
        <v>1800.9355151356776</v>
      </c>
      <c r="Q25" s="23">
        <f t="shared" si="12"/>
        <v>147.54462956790891</v>
      </c>
      <c r="R25" s="19">
        <f t="shared" si="13"/>
        <v>26.955470331047358</v>
      </c>
      <c r="S25" s="21">
        <f t="shared" si="5"/>
        <v>28.26145645997364</v>
      </c>
      <c r="T25" s="23">
        <f t="shared" si="6"/>
        <v>45.465775963319203</v>
      </c>
      <c r="U25" s="24">
        <f t="shared" si="7"/>
        <v>191.10750952291275</v>
      </c>
      <c r="W25" s="115"/>
    </row>
    <row r="26" spans="5:23" x14ac:dyDescent="0.3">
      <c r="E26" s="113">
        <f t="shared" si="14"/>
        <v>25</v>
      </c>
      <c r="F26" s="83">
        <f t="shared" si="0"/>
        <v>24</v>
      </c>
      <c r="G26" s="84">
        <f t="shared" si="1"/>
        <v>42971</v>
      </c>
      <c r="H26" s="19">
        <f t="shared" si="2"/>
        <v>229.85698936249761</v>
      </c>
      <c r="I26" s="20">
        <f t="shared" si="3"/>
        <v>80.373010637503199</v>
      </c>
      <c r="J26" s="21">
        <f t="shared" si="8"/>
        <v>3214.6067216180618</v>
      </c>
      <c r="K26" s="85">
        <f>IF($E26=1,0,HLOOKUP($C$5&amp;"M",Prepay!$B$2:$J$62,'IRR Calculation'!$E26,0))</f>
        <v>1.5479456075941268E-2</v>
      </c>
      <c r="L26" s="86">
        <f>VLOOKUP($E26,'Charged Off'!$A$2:$DX$61,'IRR Calculation'!$C$16+1,0)</f>
        <v>1.2094228949840821E-2</v>
      </c>
      <c r="M26" s="22">
        <f t="shared" si="4"/>
        <v>1.8571455175058496</v>
      </c>
      <c r="N26" s="87">
        <f t="shared" si="9"/>
        <v>3.7035858253476142</v>
      </c>
      <c r="O26" s="88">
        <f t="shared" si="10"/>
        <v>0</v>
      </c>
      <c r="P26" s="23">
        <f t="shared" si="11"/>
        <v>1632.9895740751981</v>
      </c>
      <c r="Q26" s="23">
        <f t="shared" si="12"/>
        <v>144.73162209165631</v>
      </c>
      <c r="R26" s="19">
        <f t="shared" si="13"/>
        <v>23.214318968823118</v>
      </c>
      <c r="S26" s="21">
        <f t="shared" si="5"/>
        <v>26.100196022578615</v>
      </c>
      <c r="T26" s="23">
        <f t="shared" si="6"/>
        <v>41.481291893000865</v>
      </c>
      <c r="U26" s="24">
        <f t="shared" si="7"/>
        <v>184.36647367681542</v>
      </c>
      <c r="W26" s="115"/>
    </row>
    <row r="27" spans="5:23" x14ac:dyDescent="0.3">
      <c r="E27" s="113">
        <f t="shared" si="14"/>
        <v>26</v>
      </c>
      <c r="F27" s="83">
        <f t="shared" si="0"/>
        <v>25</v>
      </c>
      <c r="G27" s="84">
        <f t="shared" si="1"/>
        <v>43002</v>
      </c>
      <c r="H27" s="19">
        <f t="shared" si="2"/>
        <v>235.220465305717</v>
      </c>
      <c r="I27" s="20">
        <f t="shared" si="3"/>
        <v>75.009534694283815</v>
      </c>
      <c r="J27" s="21">
        <f t="shared" si="8"/>
        <v>2979.3862563123448</v>
      </c>
      <c r="K27" s="85">
        <f>IF($E27=1,0,HLOOKUP($C$5&amp;"M",Prepay!$B$2:$J$62,'IRR Calculation'!$E27,0))</f>
        <v>1.5859137224154558E-2</v>
      </c>
      <c r="L27" s="86">
        <f>VLOOKUP($E27,'Charged Off'!$A$2:$DX$61,'IRR Calculation'!$C$16+1,0)</f>
        <v>1.1261225553837224E-2</v>
      </c>
      <c r="M27" s="22">
        <f t="shared" si="4"/>
        <v>1.5799799825254794</v>
      </c>
      <c r="N27" s="87">
        <f t="shared" si="9"/>
        <v>3.3609163006117289</v>
      </c>
      <c r="O27" s="88">
        <f t="shared" si="10"/>
        <v>0</v>
      </c>
      <c r="P27" s="23">
        <f t="shared" si="11"/>
        <v>1471.1053601828739</v>
      </c>
      <c r="Q27" s="23">
        <f t="shared" si="12"/>
        <v>142.13446411075569</v>
      </c>
      <c r="R27" s="19">
        <f t="shared" si="13"/>
        <v>19.749749781568493</v>
      </c>
      <c r="S27" s="21">
        <f t="shared" si="5"/>
        <v>24.089846220746026</v>
      </c>
      <c r="T27" s="23">
        <f t="shared" si="6"/>
        <v>37.643288604101521</v>
      </c>
      <c r="U27" s="24">
        <f t="shared" si="7"/>
        <v>177.99681639677095</v>
      </c>
      <c r="W27" s="115"/>
    </row>
    <row r="28" spans="5:23" x14ac:dyDescent="0.3">
      <c r="E28" s="113">
        <f t="shared" si="14"/>
        <v>27</v>
      </c>
      <c r="F28" s="83">
        <f t="shared" si="0"/>
        <v>26</v>
      </c>
      <c r="G28" s="84">
        <f t="shared" si="1"/>
        <v>43032</v>
      </c>
      <c r="H28" s="19">
        <f t="shared" si="2"/>
        <v>240.70909243217119</v>
      </c>
      <c r="I28" s="20">
        <f t="shared" si="3"/>
        <v>69.520907567829624</v>
      </c>
      <c r="J28" s="21">
        <f t="shared" si="8"/>
        <v>2738.6771638801738</v>
      </c>
      <c r="K28" s="85">
        <f>IF($E28=1,0,HLOOKUP($C$5&amp;"M",Prepay!$B$2:$J$62,'IRR Calculation'!$E28,0))</f>
        <v>1.6347750119867738E-2</v>
      </c>
      <c r="L28" s="86">
        <f>VLOOKUP($E28,'Charged Off'!$A$2:$DX$61,'IRR Calculation'!$C$16+1,0)</f>
        <v>1.03939251708368E-2</v>
      </c>
      <c r="M28" s="22">
        <f t="shared" si="4"/>
        <v>1.3253159419582636</v>
      </c>
      <c r="N28" s="87">
        <f t="shared" si="9"/>
        <v>3.0302893977258241</v>
      </c>
      <c r="O28" s="88">
        <f t="shared" si="10"/>
        <v>0</v>
      </c>
      <c r="P28" s="23">
        <f t="shared" si="11"/>
        <v>1314.8264195927759</v>
      </c>
      <c r="Q28" s="23">
        <f t="shared" si="12"/>
        <v>139.71249131561967</v>
      </c>
      <c r="R28" s="19">
        <f t="shared" si="13"/>
        <v>16.566449274478295</v>
      </c>
      <c r="S28" s="21">
        <f t="shared" si="5"/>
        <v>22.198107133223953</v>
      </c>
      <c r="T28" s="23">
        <f t="shared" si="6"/>
        <v>33.94016635635348</v>
      </c>
      <c r="U28" s="24">
        <f t="shared" si="7"/>
        <v>171.94768421620557</v>
      </c>
      <c r="W28" s="115"/>
    </row>
    <row r="29" spans="5:23" x14ac:dyDescent="0.3">
      <c r="E29" s="113">
        <f t="shared" si="14"/>
        <v>28</v>
      </c>
      <c r="F29" s="83">
        <f t="shared" si="0"/>
        <v>27</v>
      </c>
      <c r="G29" s="84">
        <f t="shared" si="1"/>
        <v>43063</v>
      </c>
      <c r="H29" s="19">
        <f t="shared" si="2"/>
        <v>246.32579101573302</v>
      </c>
      <c r="I29" s="20">
        <f t="shared" si="3"/>
        <v>63.904208984267797</v>
      </c>
      <c r="J29" s="21">
        <f t="shared" si="8"/>
        <v>2492.3513728644407</v>
      </c>
      <c r="K29" s="85">
        <f>IF($E29=1,0,HLOOKUP($C$5&amp;"M",Prepay!$B$2:$J$62,'IRR Calculation'!$E29,0))</f>
        <v>1.6957573922128419E-2</v>
      </c>
      <c r="L29" s="86">
        <f>VLOOKUP($E29,'Charged Off'!$A$2:$DX$61,'IRR Calculation'!$C$16+1,0)</f>
        <v>9.4942672027449344E-3</v>
      </c>
      <c r="M29" s="22">
        <f t="shared" si="4"/>
        <v>1.0932965934309264</v>
      </c>
      <c r="N29" s="87">
        <f t="shared" si="9"/>
        <v>2.7107504420310193</v>
      </c>
      <c r="O29" s="88">
        <f t="shared" si="10"/>
        <v>0</v>
      </c>
      <c r="P29" s="23">
        <f t="shared" si="11"/>
        <v>1163.7411740188395</v>
      </c>
      <c r="Q29" s="23">
        <f t="shared" si="12"/>
        <v>137.41903815604979</v>
      </c>
      <c r="R29" s="19">
        <f t="shared" si="13"/>
        <v>13.66620741788658</v>
      </c>
      <c r="S29" s="21">
        <f t="shared" si="5"/>
        <v>20.38833343140854</v>
      </c>
      <c r="T29" s="23">
        <f t="shared" si="6"/>
        <v>30.361232502129436</v>
      </c>
      <c r="U29" s="24">
        <f t="shared" si="7"/>
        <v>166.16281680957914</v>
      </c>
      <c r="W29" s="115"/>
    </row>
    <row r="30" spans="5:23" x14ac:dyDescent="0.3">
      <c r="E30" s="113">
        <f t="shared" si="14"/>
        <v>29</v>
      </c>
      <c r="F30" s="83">
        <f t="shared" si="0"/>
        <v>28</v>
      </c>
      <c r="G30" s="84">
        <f t="shared" si="1"/>
        <v>43093</v>
      </c>
      <c r="H30" s="19">
        <f t="shared" si="2"/>
        <v>252.0735494718565</v>
      </c>
      <c r="I30" s="20">
        <f t="shared" si="3"/>
        <v>58.156450528144319</v>
      </c>
      <c r="J30" s="21">
        <f t="shared" si="8"/>
        <v>2240.2778233925842</v>
      </c>
      <c r="K30" s="85">
        <f>IF($E30=1,0,HLOOKUP($C$5&amp;"M",Prepay!$B$2:$J$62,'IRR Calculation'!$E30,0))</f>
        <v>1.7700887789983997E-2</v>
      </c>
      <c r="L30" s="86">
        <f>VLOOKUP($E30,'Charged Off'!$A$2:$DX$61,'IRR Calculation'!$C$16+1,0)</f>
        <v>8.5633395631754712E-3</v>
      </c>
      <c r="M30" s="22">
        <f t="shared" si="4"/>
        <v>0.88390957287767624</v>
      </c>
      <c r="N30" s="87">
        <f t="shared" si="9"/>
        <v>2.4014423007455599</v>
      </c>
      <c r="O30" s="88">
        <f t="shared" si="10"/>
        <v>0</v>
      </c>
      <c r="P30" s="23">
        <f t="shared" si="11"/>
        <v>1017.4903495579435</v>
      </c>
      <c r="Q30" s="23">
        <f t="shared" si="12"/>
        <v>135.20195479992506</v>
      </c>
      <c r="R30" s="19">
        <f t="shared" si="13"/>
        <v>11.048869660970952</v>
      </c>
      <c r="S30" s="21">
        <f t="shared" si="5"/>
        <v>18.619981739505679</v>
      </c>
      <c r="T30" s="23">
        <f t="shared" si="6"/>
        <v>26.896886892603984</v>
      </c>
      <c r="U30" s="24">
        <f t="shared" si="7"/>
        <v>160.58130896466116</v>
      </c>
      <c r="W30" s="115"/>
    </row>
    <row r="31" spans="5:23" x14ac:dyDescent="0.3">
      <c r="E31" s="113">
        <f t="shared" si="14"/>
        <v>30</v>
      </c>
      <c r="F31" s="83">
        <f t="shared" si="0"/>
        <v>29</v>
      </c>
      <c r="G31" s="84">
        <f t="shared" si="1"/>
        <v>43124</v>
      </c>
      <c r="H31" s="19">
        <f t="shared" si="2"/>
        <v>257.95542594759013</v>
      </c>
      <c r="I31" s="20">
        <f t="shared" si="3"/>
        <v>52.274574052410685</v>
      </c>
      <c r="J31" s="21">
        <f t="shared" si="8"/>
        <v>1982.3223974449941</v>
      </c>
      <c r="K31" s="85">
        <f>IF($E31=1,0,HLOOKUP($C$5&amp;"M",Prepay!$B$2:$J$62,'IRR Calculation'!$E31,0))</f>
        <v>1.85899708824823E-2</v>
      </c>
      <c r="L31" s="86">
        <f>VLOOKUP($E31,'Charged Off'!$A$2:$DX$61,'IRR Calculation'!$C$16+1,0)</f>
        <v>7.6013786774507984E-3</v>
      </c>
      <c r="M31" s="22">
        <f t="shared" si="4"/>
        <v>0.69704922924150226</v>
      </c>
      <c r="N31" s="87">
        <f t="shared" si="9"/>
        <v>2.1016192379008851</v>
      </c>
      <c r="O31" s="88">
        <f t="shared" si="10"/>
        <v>0</v>
      </c>
      <c r="P31" s="23">
        <f t="shared" si="11"/>
        <v>875.77315197095118</v>
      </c>
      <c r="Q31" s="23">
        <f t="shared" si="12"/>
        <v>133.00408222147362</v>
      </c>
      <c r="R31" s="19">
        <f t="shared" si="13"/>
        <v>8.7131153655187781</v>
      </c>
      <c r="S31" s="21">
        <f t="shared" si="5"/>
        <v>16.849041799624057</v>
      </c>
      <c r="T31" s="23">
        <f t="shared" si="6"/>
        <v>23.538777057267257</v>
      </c>
      <c r="U31" s="24">
        <f t="shared" si="7"/>
        <v>155.13828927008151</v>
      </c>
      <c r="W31" s="115"/>
    </row>
    <row r="32" spans="5:23" x14ac:dyDescent="0.3">
      <c r="E32" s="113">
        <f t="shared" si="14"/>
        <v>31</v>
      </c>
      <c r="F32" s="83">
        <f t="shared" si="0"/>
        <v>30</v>
      </c>
      <c r="G32" s="84">
        <f t="shared" si="1"/>
        <v>43155</v>
      </c>
      <c r="H32" s="19">
        <f t="shared" si="2"/>
        <v>263.97454994869196</v>
      </c>
      <c r="I32" s="20">
        <f t="shared" si="3"/>
        <v>46.255450051308856</v>
      </c>
      <c r="J32" s="21">
        <f t="shared" si="8"/>
        <v>1718.3478474963022</v>
      </c>
      <c r="K32" s="85">
        <f>IF($E32=1,0,HLOOKUP($C$5&amp;"M",Prepay!$B$2:$J$62,'IRR Calculation'!$E32,0))</f>
        <v>1.9637102358670718E-2</v>
      </c>
      <c r="L32" s="86">
        <f>VLOOKUP($E32,'Charged Off'!$A$2:$DX$61,'IRR Calculation'!$C$16+1,0)</f>
        <v>6.607769482601846E-3</v>
      </c>
      <c r="M32" s="22">
        <f t="shared" si="4"/>
        <v>0.53256666909406924</v>
      </c>
      <c r="N32" s="87">
        <f t="shared" si="9"/>
        <v>1.8106584762651572</v>
      </c>
      <c r="O32" s="88">
        <f t="shared" si="10"/>
        <v>0</v>
      </c>
      <c r="P32" s="23">
        <f t="shared" si="11"/>
        <v>738.35235564721188</v>
      </c>
      <c r="Q32" s="23">
        <f t="shared" si="12"/>
        <v>130.76371296006346</v>
      </c>
      <c r="R32" s="19">
        <f t="shared" si="13"/>
        <v>6.6570833636758655</v>
      </c>
      <c r="S32" s="21">
        <f t="shared" si="5"/>
        <v>15.028490798680323</v>
      </c>
      <c r="T32" s="23">
        <f t="shared" si="6"/>
        <v>20.279927700998147</v>
      </c>
      <c r="U32" s="24">
        <f t="shared" si="7"/>
        <v>149.76554885389052</v>
      </c>
      <c r="W32" s="115"/>
    </row>
    <row r="33" spans="5:28" x14ac:dyDescent="0.3">
      <c r="E33" s="113">
        <f t="shared" si="14"/>
        <v>32</v>
      </c>
      <c r="F33" s="83">
        <f t="shared" si="0"/>
        <v>31</v>
      </c>
      <c r="G33" s="84">
        <f t="shared" si="1"/>
        <v>43183</v>
      </c>
      <c r="H33" s="19">
        <f t="shared" si="2"/>
        <v>270.1341240047114</v>
      </c>
      <c r="I33" s="20">
        <f t="shared" si="3"/>
        <v>40.095875995289418</v>
      </c>
      <c r="J33" s="21">
        <f t="shared" si="8"/>
        <v>1448.2137234915908</v>
      </c>
      <c r="K33" s="85">
        <f>IF($E33=1,0,HLOOKUP($C$5&amp;"M",Prepay!$B$2:$J$62,'IRR Calculation'!$E33,0))</f>
        <v>2.0854561377596937E-2</v>
      </c>
      <c r="L33" s="86">
        <f>VLOOKUP($E33,'Charged Off'!$A$2:$DX$61,'IRR Calculation'!$C$16+1,0)</f>
        <v>5.5810454273679672E-3</v>
      </c>
      <c r="M33" s="22">
        <f t="shared" si="4"/>
        <v>0.39030897304422651</v>
      </c>
      <c r="N33" s="87">
        <f t="shared" si="9"/>
        <v>1.5280697780919981</v>
      </c>
      <c r="O33" s="88">
        <f t="shared" si="10"/>
        <v>0</v>
      </c>
      <c r="P33" s="23">
        <f t="shared" si="11"/>
        <v>605.0584480830737</v>
      </c>
      <c r="Q33" s="23">
        <f t="shared" si="12"/>
        <v>128.41504540108537</v>
      </c>
      <c r="R33" s="19">
        <f t="shared" si="13"/>
        <v>4.8788621630528315</v>
      </c>
      <c r="S33" s="21">
        <f t="shared" si="5"/>
        <v>13.108811025018452</v>
      </c>
      <c r="T33" s="23">
        <f t="shared" si="6"/>
        <v>17.114848011374995</v>
      </c>
      <c r="U33" s="24">
        <f t="shared" si="7"/>
        <v>144.39213260741258</v>
      </c>
      <c r="W33" s="115"/>
    </row>
    <row r="34" spans="5:28" x14ac:dyDescent="0.3">
      <c r="E34" s="113">
        <f t="shared" si="14"/>
        <v>33</v>
      </c>
      <c r="F34" s="83">
        <f t="shared" si="0"/>
        <v>32</v>
      </c>
      <c r="G34" s="84">
        <f t="shared" si="1"/>
        <v>43214</v>
      </c>
      <c r="H34" s="19">
        <f t="shared" si="2"/>
        <v>276.43742537292422</v>
      </c>
      <c r="I34" s="20">
        <f t="shared" si="3"/>
        <v>33.79257462707659</v>
      </c>
      <c r="J34" s="21">
        <f t="shared" si="8"/>
        <v>1171.7762981186665</v>
      </c>
      <c r="K34" s="85">
        <f>IF($E34=1,0,HLOOKUP($C$5&amp;"M",Prepay!$B$2:$J$62,'IRR Calculation'!$E34,0))</f>
        <v>2.2254627098308496E-2</v>
      </c>
      <c r="L34" s="86">
        <f>VLOOKUP($E34,'Charged Off'!$A$2:$DX$61,'IRR Calculation'!$C$16+1,0)</f>
        <v>4.5188884721971238E-3</v>
      </c>
      <c r="M34" s="22">
        <f t="shared" si="4"/>
        <v>0.27014869479715176</v>
      </c>
      <c r="N34" s="87">
        <f t="shared" si="9"/>
        <v>1.253503311246061</v>
      </c>
      <c r="O34" s="88">
        <f t="shared" si="10"/>
        <v>0</v>
      </c>
      <c r="P34" s="23">
        <f t="shared" si="11"/>
        <v>475.79300198699195</v>
      </c>
      <c r="Q34" s="23">
        <f t="shared" si="12"/>
        <v>125.8885874111173</v>
      </c>
      <c r="R34" s="19">
        <f t="shared" si="13"/>
        <v>3.3768586849643971</v>
      </c>
      <c r="S34" s="21">
        <f t="shared" si="5"/>
        <v>11.038612735768174</v>
      </c>
      <c r="T34" s="23">
        <f t="shared" si="6"/>
        <v>14.039619761683424</v>
      </c>
      <c r="U34" s="24">
        <f t="shared" si="7"/>
        <v>138.9448525563518</v>
      </c>
      <c r="W34" s="115"/>
      <c r="X34" s="116" t="s">
        <v>170</v>
      </c>
      <c r="Y34" s="117"/>
      <c r="Z34" s="117"/>
      <c r="AA34" s="117"/>
      <c r="AB34" s="118"/>
    </row>
    <row r="35" spans="5:28" x14ac:dyDescent="0.3">
      <c r="E35" s="113">
        <f t="shared" si="14"/>
        <v>34</v>
      </c>
      <c r="F35" s="83">
        <f t="shared" si="0"/>
        <v>33</v>
      </c>
      <c r="G35" s="84">
        <f t="shared" si="1"/>
        <v>43244</v>
      </c>
      <c r="H35" s="19">
        <f t="shared" si="2"/>
        <v>282.8878077820271</v>
      </c>
      <c r="I35" s="20">
        <f t="shared" si="3"/>
        <v>27.342192217973718</v>
      </c>
      <c r="J35" s="21">
        <f t="shared" si="8"/>
        <v>888.88849033663951</v>
      </c>
      <c r="K35" s="85">
        <f>IF($E35=1,0,HLOOKUP($C$5&amp;"M",Prepay!$B$2:$J$62,'IRR Calculation'!$E35,0))</f>
        <v>2.3849578679853007E-2</v>
      </c>
      <c r="L35" s="86">
        <f>VLOOKUP($E35,'Charged Off'!$A$2:$DX$61,'IRR Calculation'!$C$16+1,0)</f>
        <v>3.4181290892457868E-3</v>
      </c>
      <c r="M35" s="22">
        <f t="shared" si="4"/>
        <v>0.17200444094648648</v>
      </c>
      <c r="N35" s="87">
        <f t="shared" si="9"/>
        <v>0.9867561384899185</v>
      </c>
      <c r="O35" s="88">
        <f t="shared" si="10"/>
        <v>0</v>
      </c>
      <c r="P35" s="23">
        <f t="shared" si="11"/>
        <v>350.53163671739941</v>
      </c>
      <c r="Q35" s="23">
        <f t="shared" si="12"/>
        <v>123.11130975776148</v>
      </c>
      <c r="R35" s="19">
        <f t="shared" si="13"/>
        <v>2.1500555118310811</v>
      </c>
      <c r="S35" s="21">
        <f t="shared" si="5"/>
        <v>8.7654102760079784</v>
      </c>
      <c r="T35" s="23">
        <f t="shared" si="6"/>
        <v>11.051969992910555</v>
      </c>
      <c r="U35" s="24">
        <f t="shared" si="7"/>
        <v>133.3485280531286</v>
      </c>
      <c r="W35" s="115"/>
      <c r="X35" s="119" t="s">
        <v>171</v>
      </c>
      <c r="Y35" s="120"/>
      <c r="Z35" s="120"/>
      <c r="AA35" s="120"/>
      <c r="AB35" s="121"/>
    </row>
    <row r="36" spans="5:28" x14ac:dyDescent="0.3">
      <c r="E36" s="113">
        <f t="shared" si="14"/>
        <v>35</v>
      </c>
      <c r="F36" s="83">
        <f t="shared" si="0"/>
        <v>34</v>
      </c>
      <c r="G36" s="84">
        <f t="shared" si="1"/>
        <v>43275</v>
      </c>
      <c r="H36" s="19">
        <f t="shared" si="2"/>
        <v>289.48870321651907</v>
      </c>
      <c r="I36" s="20">
        <f t="shared" si="3"/>
        <v>20.741296783481744</v>
      </c>
      <c r="J36" s="21">
        <f t="shared" si="8"/>
        <v>599.39978712012044</v>
      </c>
      <c r="K36" s="85">
        <f>IF($E36=1,0,HLOOKUP($C$5&amp;"M",Prepay!$B$2:$J$62,'IRR Calculation'!$E36,0))</f>
        <v>2.565169528127801E-2</v>
      </c>
      <c r="L36" s="86">
        <f>VLOOKUP($E36,'Charged Off'!$A$2:$DX$61,'IRR Calculation'!$C$16+1,0)</f>
        <v>2.274746262378953E-3</v>
      </c>
      <c r="M36" s="22">
        <f t="shared" si="4"/>
        <v>9.5852990733174354E-2</v>
      </c>
      <c r="N36" s="87">
        <f t="shared" si="9"/>
        <v>0.72777807152757246</v>
      </c>
      <c r="O36" s="88">
        <f t="shared" si="10"/>
        <v>0</v>
      </c>
      <c r="P36" s="23">
        <f t="shared" si="11"/>
        <v>229.32769248448201</v>
      </c>
      <c r="Q36" s="23">
        <f t="shared" si="12"/>
        <v>120.00578184875272</v>
      </c>
      <c r="R36" s="19">
        <f t="shared" si="13"/>
        <v>1.1981623841646794</v>
      </c>
      <c r="S36" s="21">
        <f t="shared" si="5"/>
        <v>6.2366245537245462</v>
      </c>
      <c r="T36" s="23">
        <f t="shared" si="6"/>
        <v>8.1513365808194749</v>
      </c>
      <c r="U36" s="24">
        <f t="shared" si="7"/>
        <v>127.52519334877779</v>
      </c>
      <c r="W36" s="115"/>
    </row>
    <row r="37" spans="5:28" x14ac:dyDescent="0.3">
      <c r="E37" s="113">
        <f t="shared" si="14"/>
        <v>36</v>
      </c>
      <c r="F37" s="83">
        <f t="shared" si="0"/>
        <v>35</v>
      </c>
      <c r="G37" s="84">
        <f t="shared" si="1"/>
        <v>43305</v>
      </c>
      <c r="H37" s="19">
        <f t="shared" si="2"/>
        <v>296.24362374272039</v>
      </c>
      <c r="I37" s="20">
        <f t="shared" si="3"/>
        <v>13.986376257280426</v>
      </c>
      <c r="J37" s="21">
        <f t="shared" si="8"/>
        <v>303.15616337740005</v>
      </c>
      <c r="K37" s="85">
        <f>IF($E37=1,0,HLOOKUP($C$5&amp;"M",Prepay!$B$2:$J$62,'IRR Calculation'!$E37,0))</f>
        <v>2.767325606163111E-2</v>
      </c>
      <c r="L37" s="86">
        <f>VLOOKUP($E37,'Charged Off'!$A$2:$DX$61,'IRR Calculation'!$C$16+1,0)</f>
        <v>0</v>
      </c>
      <c r="M37" s="22">
        <f t="shared" si="4"/>
        <v>4.173298490712523E-2</v>
      </c>
      <c r="N37" s="87">
        <f t="shared" si="9"/>
        <v>0.47667922952738118</v>
      </c>
      <c r="O37" s="88">
        <f t="shared" si="10"/>
        <v>0</v>
      </c>
      <c r="P37" s="23">
        <f t="shared" si="11"/>
        <v>112.3213522436758</v>
      </c>
      <c r="Q37" s="23">
        <f t="shared" si="12"/>
        <v>116.48467792946714</v>
      </c>
      <c r="R37" s="19">
        <f t="shared" si="13"/>
        <v>0.52166231133906538</v>
      </c>
      <c r="S37" s="21">
        <f t="shared" si="5"/>
        <v>3.4010082832942037</v>
      </c>
      <c r="T37" s="23">
        <f t="shared" si="6"/>
        <v>5.3389528937135298</v>
      </c>
      <c r="U37" s="24">
        <f t="shared" si="7"/>
        <v>121.38868457856042</v>
      </c>
      <c r="W37" s="115"/>
    </row>
    <row r="38" spans="5:28" x14ac:dyDescent="0.3">
      <c r="E38" s="114">
        <f t="shared" si="14"/>
        <v>37</v>
      </c>
      <c r="F38" s="89">
        <f t="shared" si="0"/>
        <v>36</v>
      </c>
      <c r="G38" s="90">
        <f t="shared" si="1"/>
        <v>43336</v>
      </c>
      <c r="H38" s="33">
        <f t="shared" si="2"/>
        <v>303.15616337739931</v>
      </c>
      <c r="I38" s="34">
        <f t="shared" si="3"/>
        <v>7.0738366226015046</v>
      </c>
      <c r="J38" s="35">
        <f t="shared" si="8"/>
        <v>7.3896444519050419E-13</v>
      </c>
      <c r="K38" s="91">
        <f>IF($E38=1,0,HLOOKUP($C$5&amp;"M",Prepay!$B$2:$J$62,'IRR Calculation'!$E38,0))</f>
        <v>0</v>
      </c>
      <c r="L38" s="92">
        <f>VLOOKUP($E38,'Charged Off'!$A$2:$DX$61,'IRR Calculation'!$C$16+1,0)</f>
        <v>0</v>
      </c>
      <c r="M38" s="36">
        <f t="shared" si="4"/>
        <v>0</v>
      </c>
      <c r="N38" s="93">
        <f t="shared" si="9"/>
        <v>0.23400281717432461</v>
      </c>
      <c r="O38" s="94">
        <f t="shared" si="10"/>
        <v>0</v>
      </c>
      <c r="P38" s="37">
        <f t="shared" si="11"/>
        <v>2.7000623958883807E-13</v>
      </c>
      <c r="Q38" s="34">
        <f t="shared" si="12"/>
        <v>112.32135224367553</v>
      </c>
      <c r="R38" s="95">
        <f t="shared" si="13"/>
        <v>0</v>
      </c>
      <c r="S38" s="35">
        <f t="shared" si="5"/>
        <v>0</v>
      </c>
      <c r="T38" s="34">
        <f t="shared" si="6"/>
        <v>2.6209029898967207</v>
      </c>
      <c r="U38" s="38">
        <f t="shared" si="7"/>
        <v>114.70825241639793</v>
      </c>
      <c r="X38" s="44" t="s">
        <v>156</v>
      </c>
      <c r="Y38" s="45">
        <f>IRR(U2:U38)*12</f>
        <v>5.490306329768746E-2</v>
      </c>
    </row>
    <row r="39" spans="5:28" x14ac:dyDescent="0.3">
      <c r="E39" s="39"/>
      <c r="H39" s="41"/>
      <c r="I39" s="41"/>
      <c r="L39" s="42"/>
      <c r="Q39" s="41"/>
      <c r="R39" s="43"/>
    </row>
    <row r="40" spans="5:28" x14ac:dyDescent="0.3">
      <c r="E40" s="39"/>
      <c r="I40" s="41"/>
      <c r="L40" s="42"/>
      <c r="Q40" s="41"/>
    </row>
    <row r="41" spans="5:28" x14ac:dyDescent="0.3">
      <c r="E41" s="39"/>
      <c r="I41" s="41"/>
      <c r="L41" s="42"/>
      <c r="N41" s="61"/>
      <c r="O41" s="64"/>
      <c r="Q41" s="41"/>
    </row>
    <row r="42" spans="5:28" x14ac:dyDescent="0.3">
      <c r="E42" s="39"/>
      <c r="I42" s="41"/>
      <c r="K42" s="47"/>
      <c r="L42" s="42"/>
      <c r="N42" s="61"/>
      <c r="O42" s="64"/>
      <c r="Q42" s="41"/>
      <c r="U42" s="62"/>
    </row>
    <row r="43" spans="5:28" x14ac:dyDescent="0.3">
      <c r="E43" s="39"/>
      <c r="I43" s="41"/>
      <c r="L43" s="42"/>
      <c r="N43" s="61"/>
      <c r="O43" s="64"/>
      <c r="Q43" s="41"/>
    </row>
    <row r="44" spans="5:28" s="49" customFormat="1" ht="13.8" x14ac:dyDescent="0.3">
      <c r="E44" s="48"/>
      <c r="F44" s="50"/>
      <c r="G44" s="51"/>
      <c r="H44" s="52"/>
      <c r="I44" s="52"/>
      <c r="J44" s="53"/>
      <c r="L44" s="54"/>
      <c r="M44" s="53"/>
      <c r="N44" s="63"/>
      <c r="O44" s="64"/>
      <c r="P44" s="52"/>
      <c r="Q44" s="53"/>
      <c r="R44" s="53"/>
      <c r="S44" s="53"/>
      <c r="T44" s="53"/>
      <c r="U44" s="53"/>
    </row>
    <row r="45" spans="5:28" x14ac:dyDescent="0.3">
      <c r="E45" s="39"/>
      <c r="F45" s="55"/>
      <c r="G45" s="56"/>
      <c r="H45" s="41"/>
      <c r="I45" s="41"/>
      <c r="J45" s="41"/>
      <c r="L45" s="42"/>
      <c r="M45" s="41"/>
      <c r="N45" s="61"/>
      <c r="O45" s="64"/>
      <c r="P45" s="41"/>
      <c r="Q45" s="41"/>
      <c r="R45" s="41"/>
      <c r="S45" s="41"/>
      <c r="T45" s="41"/>
      <c r="U45" s="41"/>
    </row>
    <row r="46" spans="5:28" x14ac:dyDescent="0.3">
      <c r="E46" s="39"/>
      <c r="F46" s="55"/>
      <c r="G46" s="56"/>
      <c r="H46" s="41"/>
      <c r="I46" s="41"/>
      <c r="J46" s="41"/>
      <c r="L46" s="42"/>
      <c r="M46" s="41"/>
      <c r="N46" s="61"/>
      <c r="O46" s="64"/>
      <c r="P46" s="41"/>
      <c r="Q46" s="41"/>
      <c r="R46" s="41"/>
      <c r="S46" s="41"/>
      <c r="T46" s="41"/>
      <c r="U46" s="41"/>
    </row>
    <row r="47" spans="5:28" x14ac:dyDescent="0.3">
      <c r="E47" s="39"/>
      <c r="F47" s="55"/>
      <c r="G47" s="56"/>
      <c r="H47" s="41"/>
      <c r="I47" s="41"/>
      <c r="J47" s="41"/>
      <c r="L47" s="42"/>
      <c r="M47" s="41"/>
      <c r="N47" s="61"/>
      <c r="O47" s="64"/>
      <c r="P47" s="41"/>
      <c r="Q47" s="41"/>
      <c r="R47" s="41"/>
      <c r="S47" s="41"/>
      <c r="T47" s="41"/>
      <c r="U47" s="41"/>
    </row>
    <row r="48" spans="5:28" x14ac:dyDescent="0.3">
      <c r="E48" s="39"/>
      <c r="F48" s="55"/>
      <c r="G48" s="56"/>
      <c r="H48" s="41"/>
      <c r="I48" s="41"/>
      <c r="J48" s="41"/>
      <c r="L48" s="42"/>
      <c r="M48" s="41"/>
      <c r="N48" s="61"/>
      <c r="O48" s="64"/>
      <c r="P48" s="41"/>
      <c r="Q48" s="41"/>
      <c r="R48" s="41"/>
      <c r="S48" s="41"/>
      <c r="T48" s="41"/>
      <c r="U48" s="41"/>
    </row>
    <row r="49" spans="5:21" x14ac:dyDescent="0.3">
      <c r="E49" s="39"/>
      <c r="F49" s="55"/>
      <c r="G49" s="56"/>
      <c r="H49" s="41"/>
      <c r="I49" s="41"/>
      <c r="J49" s="41"/>
      <c r="L49" s="42"/>
      <c r="M49" s="41"/>
      <c r="N49" s="61"/>
      <c r="O49" s="64"/>
      <c r="P49" s="41"/>
      <c r="Q49" s="41"/>
      <c r="R49" s="41"/>
      <c r="S49" s="41"/>
      <c r="T49" s="41"/>
      <c r="U49" s="41"/>
    </row>
    <row r="50" spans="5:21" x14ac:dyDescent="0.3">
      <c r="E50" s="39"/>
      <c r="F50" s="55"/>
      <c r="G50" s="56"/>
      <c r="H50" s="41"/>
      <c r="I50" s="41"/>
      <c r="J50" s="41"/>
      <c r="L50" s="42"/>
      <c r="M50" s="41"/>
      <c r="N50" s="61"/>
      <c r="O50" s="64"/>
      <c r="P50" s="41"/>
      <c r="Q50" s="41"/>
      <c r="R50" s="41"/>
      <c r="S50" s="41"/>
      <c r="T50" s="41"/>
      <c r="U50" s="41"/>
    </row>
    <row r="51" spans="5:21" x14ac:dyDescent="0.3">
      <c r="E51" s="39"/>
      <c r="F51" s="55"/>
      <c r="G51" s="56"/>
      <c r="H51" s="41"/>
      <c r="I51" s="41"/>
      <c r="J51" s="41"/>
      <c r="L51" s="42"/>
      <c r="M51" s="41"/>
      <c r="N51" s="61"/>
      <c r="O51" s="64"/>
      <c r="P51" s="41"/>
      <c r="Q51" s="41"/>
      <c r="R51" s="41"/>
      <c r="S51" s="41"/>
      <c r="T51" s="41"/>
      <c r="U51" s="41"/>
    </row>
    <row r="52" spans="5:21" x14ac:dyDescent="0.3">
      <c r="E52" s="39"/>
      <c r="F52" s="55"/>
      <c r="G52" s="56"/>
      <c r="H52" s="41"/>
      <c r="I52" s="41"/>
      <c r="J52" s="41"/>
      <c r="L52" s="42"/>
      <c r="M52" s="41"/>
      <c r="N52" s="61"/>
      <c r="O52" s="64"/>
      <c r="P52" s="41"/>
      <c r="Q52" s="41"/>
      <c r="R52" s="41"/>
      <c r="S52" s="41"/>
      <c r="T52" s="41"/>
      <c r="U52" s="41"/>
    </row>
    <row r="53" spans="5:21" x14ac:dyDescent="0.3">
      <c r="E53" s="39"/>
      <c r="F53" s="55"/>
      <c r="G53" s="56"/>
      <c r="H53" s="41"/>
      <c r="I53" s="41"/>
      <c r="J53" s="41"/>
      <c r="L53" s="42"/>
      <c r="M53" s="41"/>
      <c r="N53" s="61"/>
      <c r="O53" s="64"/>
      <c r="P53" s="41"/>
      <c r="Q53" s="41"/>
      <c r="R53" s="41"/>
      <c r="S53" s="41"/>
      <c r="T53" s="41"/>
      <c r="U53" s="41"/>
    </row>
    <row r="54" spans="5:21" x14ac:dyDescent="0.3">
      <c r="E54" s="39"/>
      <c r="F54" s="55"/>
      <c r="G54" s="56"/>
      <c r="H54" s="41"/>
      <c r="I54" s="41"/>
      <c r="J54" s="41"/>
      <c r="L54" s="42"/>
      <c r="M54" s="41"/>
      <c r="N54" s="61"/>
      <c r="O54" s="64"/>
      <c r="P54" s="41"/>
      <c r="Q54" s="41"/>
      <c r="R54" s="41"/>
      <c r="S54" s="41"/>
      <c r="T54" s="41"/>
      <c r="U54" s="41"/>
    </row>
    <row r="55" spans="5:21" x14ac:dyDescent="0.3">
      <c r="E55" s="39"/>
      <c r="F55" s="55"/>
      <c r="G55" s="56"/>
      <c r="H55" s="41"/>
      <c r="I55" s="41"/>
      <c r="J55" s="41"/>
      <c r="L55" s="42"/>
      <c r="M55" s="41"/>
      <c r="N55" s="61"/>
      <c r="O55" s="64"/>
      <c r="P55" s="41"/>
      <c r="Q55" s="41"/>
      <c r="R55" s="41"/>
      <c r="S55" s="41"/>
      <c r="T55" s="41"/>
      <c r="U55" s="41"/>
    </row>
    <row r="56" spans="5:21" x14ac:dyDescent="0.3">
      <c r="E56" s="39"/>
      <c r="F56" s="55"/>
      <c r="G56" s="56"/>
      <c r="H56" s="41"/>
      <c r="I56" s="41"/>
      <c r="J56" s="41"/>
      <c r="L56" s="42"/>
      <c r="M56" s="41"/>
      <c r="N56" s="61"/>
      <c r="O56" s="64"/>
      <c r="P56" s="41"/>
      <c r="Q56" s="41"/>
      <c r="R56" s="41"/>
      <c r="S56" s="41"/>
      <c r="T56" s="41"/>
      <c r="U56" s="41"/>
    </row>
    <row r="57" spans="5:21" x14ac:dyDescent="0.3">
      <c r="E57" s="39"/>
      <c r="F57" s="55"/>
      <c r="G57" s="56"/>
      <c r="H57" s="41"/>
      <c r="I57" s="41"/>
      <c r="J57" s="41"/>
      <c r="L57" s="42"/>
      <c r="M57" s="41"/>
      <c r="N57" s="61"/>
      <c r="O57" s="64"/>
      <c r="P57" s="41"/>
      <c r="Q57" s="41"/>
      <c r="R57" s="41"/>
      <c r="S57" s="41"/>
      <c r="T57" s="41"/>
      <c r="U57" s="41"/>
    </row>
    <row r="58" spans="5:21" x14ac:dyDescent="0.3">
      <c r="E58" s="39"/>
      <c r="F58" s="55"/>
      <c r="G58" s="56"/>
      <c r="H58" s="41"/>
      <c r="I58" s="41"/>
      <c r="J58" s="41"/>
      <c r="L58" s="42"/>
      <c r="M58" s="41"/>
      <c r="N58" s="61"/>
      <c r="O58" s="64"/>
      <c r="P58" s="41"/>
      <c r="Q58" s="41"/>
      <c r="R58" s="41"/>
      <c r="S58" s="41"/>
      <c r="T58" s="41"/>
      <c r="U58" s="41"/>
    </row>
    <row r="59" spans="5:21" x14ac:dyDescent="0.3">
      <c r="E59" s="39"/>
      <c r="F59" s="55"/>
      <c r="G59" s="56"/>
      <c r="H59" s="41"/>
      <c r="I59" s="41"/>
      <c r="J59" s="41"/>
      <c r="L59" s="42"/>
      <c r="M59" s="41"/>
      <c r="N59" s="61"/>
      <c r="O59" s="64"/>
      <c r="P59" s="41"/>
      <c r="Q59" s="41"/>
      <c r="R59" s="41"/>
      <c r="S59" s="41"/>
      <c r="T59" s="41"/>
      <c r="U59" s="41"/>
    </row>
    <row r="60" spans="5:21" x14ac:dyDescent="0.3">
      <c r="E60" s="39"/>
      <c r="F60" s="55"/>
      <c r="G60" s="56"/>
      <c r="H60" s="41"/>
      <c r="I60" s="41"/>
      <c r="J60" s="41"/>
      <c r="L60" s="42"/>
      <c r="M60" s="41"/>
      <c r="N60" s="61"/>
      <c r="O60" s="64"/>
      <c r="P60" s="41"/>
      <c r="Q60" s="41"/>
      <c r="R60" s="41"/>
      <c r="S60" s="41"/>
      <c r="T60" s="41"/>
      <c r="U60" s="41"/>
    </row>
    <row r="61" spans="5:21" x14ac:dyDescent="0.3">
      <c r="E61" s="39"/>
      <c r="F61" s="55"/>
      <c r="G61" s="56"/>
      <c r="H61" s="41"/>
      <c r="I61" s="41"/>
      <c r="J61" s="41"/>
      <c r="L61" s="42"/>
      <c r="M61" s="41"/>
      <c r="N61" s="61"/>
      <c r="O61" s="64"/>
      <c r="P61" s="41"/>
      <c r="Q61" s="41"/>
      <c r="R61" s="41"/>
      <c r="S61" s="41"/>
      <c r="T61" s="41"/>
      <c r="U61" s="41"/>
    </row>
    <row r="62" spans="5:21" x14ac:dyDescent="0.3">
      <c r="F62" s="55"/>
      <c r="G62" s="56"/>
      <c r="H62" s="41"/>
      <c r="I62" s="41"/>
      <c r="J62" s="41"/>
      <c r="M62" s="41"/>
      <c r="N62" s="61"/>
      <c r="O62" s="64"/>
      <c r="P62" s="41"/>
      <c r="Q62" s="41"/>
      <c r="R62" s="41"/>
      <c r="S62" s="41"/>
      <c r="T62" s="41"/>
      <c r="U62" s="41"/>
    </row>
    <row r="63" spans="5:21" x14ac:dyDescent="0.3">
      <c r="F63" s="55"/>
      <c r="G63" s="56"/>
      <c r="H63" s="41"/>
      <c r="I63" s="41"/>
      <c r="J63" s="41"/>
      <c r="M63" s="41"/>
      <c r="N63" s="61"/>
      <c r="O63" s="64"/>
      <c r="P63" s="41"/>
      <c r="Q63" s="41"/>
      <c r="R63" s="41"/>
      <c r="S63" s="41"/>
      <c r="T63" s="41"/>
      <c r="U63" s="41"/>
    </row>
    <row r="64" spans="5:21" x14ac:dyDescent="0.3">
      <c r="F64" s="55"/>
      <c r="G64" s="56"/>
      <c r="H64" s="41"/>
      <c r="I64" s="41"/>
      <c r="J64" s="41"/>
      <c r="M64" s="41"/>
      <c r="N64" s="61"/>
      <c r="O64" s="64"/>
      <c r="P64" s="41"/>
      <c r="Q64" s="41"/>
      <c r="R64" s="41"/>
      <c r="S64" s="41"/>
      <c r="T64" s="41"/>
      <c r="U64" s="41"/>
    </row>
    <row r="65" spans="6:21" x14ac:dyDescent="0.3">
      <c r="F65" s="55"/>
      <c r="G65" s="56"/>
      <c r="H65" s="41"/>
      <c r="I65" s="41"/>
      <c r="J65" s="41"/>
      <c r="M65" s="41"/>
      <c r="N65" s="61"/>
      <c r="O65" s="64"/>
      <c r="P65" s="41"/>
      <c r="Q65" s="41"/>
      <c r="R65" s="41"/>
      <c r="S65" s="41"/>
      <c r="T65" s="41"/>
      <c r="U65" s="41"/>
    </row>
    <row r="66" spans="6:21" x14ac:dyDescent="0.3">
      <c r="F66" s="55"/>
      <c r="G66" s="56"/>
      <c r="H66" s="41"/>
      <c r="I66" s="41"/>
      <c r="J66" s="41"/>
      <c r="M66" s="41"/>
      <c r="N66" s="61"/>
      <c r="O66" s="64"/>
      <c r="P66" s="41"/>
      <c r="Q66" s="41"/>
      <c r="R66" s="41"/>
      <c r="S66" s="41"/>
      <c r="T66" s="41"/>
      <c r="U66" s="41"/>
    </row>
    <row r="67" spans="6:21" x14ac:dyDescent="0.3">
      <c r="F67" s="55"/>
      <c r="G67" s="56"/>
      <c r="H67" s="41"/>
      <c r="I67" s="41"/>
      <c r="J67" s="41"/>
      <c r="M67" s="41"/>
      <c r="N67" s="61"/>
      <c r="O67" s="64"/>
      <c r="P67" s="41"/>
      <c r="Q67" s="41"/>
      <c r="R67" s="41"/>
      <c r="S67" s="41"/>
      <c r="T67" s="41"/>
      <c r="U67" s="41"/>
    </row>
    <row r="68" spans="6:21" x14ac:dyDescent="0.3">
      <c r="F68" s="55"/>
      <c r="G68" s="56"/>
      <c r="H68" s="41"/>
      <c r="I68" s="41"/>
      <c r="J68" s="41"/>
      <c r="M68" s="41"/>
      <c r="N68" s="61"/>
      <c r="O68" s="64"/>
      <c r="P68" s="41"/>
      <c r="Q68" s="41"/>
      <c r="R68" s="41"/>
      <c r="S68" s="41"/>
      <c r="T68" s="41"/>
      <c r="U68" s="41"/>
    </row>
    <row r="69" spans="6:21" x14ac:dyDescent="0.3">
      <c r="F69" s="55"/>
      <c r="G69" s="56"/>
      <c r="H69" s="41"/>
      <c r="I69" s="41"/>
      <c r="J69" s="41"/>
      <c r="M69" s="41"/>
      <c r="N69" s="61"/>
      <c r="O69" s="64"/>
      <c r="P69" s="41"/>
      <c r="Q69" s="41"/>
      <c r="R69" s="41"/>
      <c r="S69" s="41"/>
      <c r="T69" s="41"/>
      <c r="U69" s="41"/>
    </row>
    <row r="70" spans="6:21" x14ac:dyDescent="0.3">
      <c r="F70" s="55"/>
      <c r="G70" s="56"/>
      <c r="H70" s="41"/>
      <c r="I70" s="41"/>
      <c r="J70" s="41"/>
      <c r="M70" s="41"/>
      <c r="N70" s="61"/>
      <c r="O70" s="64"/>
      <c r="P70" s="41"/>
      <c r="Q70" s="41"/>
      <c r="R70" s="41"/>
      <c r="S70" s="41"/>
      <c r="T70" s="41"/>
      <c r="U70" s="41"/>
    </row>
    <row r="71" spans="6:21" x14ac:dyDescent="0.3">
      <c r="F71" s="55"/>
      <c r="G71" s="56"/>
      <c r="H71" s="41"/>
      <c r="I71" s="41"/>
      <c r="J71" s="41"/>
      <c r="M71" s="41"/>
      <c r="N71" s="61"/>
      <c r="O71" s="64"/>
      <c r="P71" s="41"/>
      <c r="Q71" s="41"/>
      <c r="R71" s="41"/>
      <c r="S71" s="41"/>
      <c r="T71" s="41"/>
      <c r="U71" s="41"/>
    </row>
    <row r="72" spans="6:21" x14ac:dyDescent="0.3">
      <c r="F72" s="55"/>
      <c r="G72" s="56"/>
      <c r="H72" s="41"/>
      <c r="I72" s="41"/>
      <c r="J72" s="41"/>
      <c r="M72" s="41"/>
      <c r="N72" s="61"/>
      <c r="O72" s="64"/>
      <c r="P72" s="41"/>
      <c r="Q72" s="41"/>
      <c r="R72" s="41"/>
      <c r="S72" s="41"/>
      <c r="T72" s="41"/>
      <c r="U72" s="41"/>
    </row>
    <row r="73" spans="6:21" x14ac:dyDescent="0.3">
      <c r="F73" s="55"/>
      <c r="G73" s="56"/>
      <c r="H73" s="41"/>
      <c r="I73" s="41"/>
      <c r="J73" s="41"/>
      <c r="M73" s="41"/>
      <c r="N73" s="61"/>
      <c r="O73" s="64"/>
      <c r="P73" s="41"/>
      <c r="Q73" s="41"/>
      <c r="R73" s="41"/>
      <c r="S73" s="41"/>
      <c r="T73" s="41"/>
      <c r="U73" s="41"/>
    </row>
    <row r="74" spans="6:21" x14ac:dyDescent="0.3">
      <c r="F74" s="55"/>
      <c r="G74" s="56"/>
      <c r="H74" s="41"/>
      <c r="I74" s="41"/>
      <c r="J74" s="41"/>
      <c r="M74" s="41"/>
      <c r="N74" s="61"/>
      <c r="O74" s="64"/>
      <c r="P74" s="41"/>
      <c r="Q74" s="41"/>
      <c r="R74" s="41"/>
      <c r="S74" s="41"/>
      <c r="T74" s="41"/>
      <c r="U74" s="41"/>
    </row>
    <row r="75" spans="6:21" x14ac:dyDescent="0.3">
      <c r="F75" s="55"/>
      <c r="G75" s="56"/>
      <c r="H75" s="41"/>
      <c r="I75" s="41"/>
      <c r="J75" s="41"/>
      <c r="M75" s="41"/>
      <c r="N75" s="61"/>
      <c r="O75" s="64"/>
      <c r="P75" s="41"/>
      <c r="Q75" s="41"/>
      <c r="R75" s="41"/>
      <c r="S75" s="41"/>
      <c r="T75" s="41"/>
      <c r="U75" s="41"/>
    </row>
    <row r="76" spans="6:21" x14ac:dyDescent="0.3">
      <c r="F76" s="55"/>
      <c r="G76" s="56"/>
      <c r="H76" s="41"/>
      <c r="I76" s="41"/>
      <c r="J76" s="41"/>
      <c r="M76" s="41"/>
      <c r="N76" s="61"/>
      <c r="O76" s="64"/>
      <c r="P76" s="41"/>
      <c r="Q76" s="41"/>
      <c r="R76" s="41"/>
      <c r="S76" s="41"/>
      <c r="T76" s="41"/>
      <c r="U76" s="41"/>
    </row>
    <row r="77" spans="6:21" x14ac:dyDescent="0.3">
      <c r="F77" s="55"/>
      <c r="G77" s="56"/>
      <c r="H77" s="41"/>
      <c r="I77" s="41"/>
      <c r="J77" s="41"/>
      <c r="M77" s="41"/>
      <c r="N77" s="61"/>
      <c r="O77" s="64"/>
      <c r="P77" s="41"/>
      <c r="Q77" s="41"/>
      <c r="R77" s="41"/>
      <c r="S77" s="41"/>
      <c r="T77" s="41"/>
      <c r="U77" s="41"/>
    </row>
    <row r="78" spans="6:21" x14ac:dyDescent="0.3">
      <c r="F78" s="55"/>
      <c r="G78" s="56"/>
      <c r="H78" s="41"/>
      <c r="I78" s="41"/>
      <c r="J78" s="41"/>
      <c r="M78" s="41"/>
      <c r="N78" s="61"/>
      <c r="O78" s="64"/>
      <c r="P78" s="41"/>
      <c r="Q78" s="41"/>
      <c r="R78" s="41"/>
      <c r="S78" s="41"/>
      <c r="T78" s="41"/>
      <c r="U78" s="41"/>
    </row>
    <row r="79" spans="6:21" x14ac:dyDescent="0.3">
      <c r="F79" s="55"/>
      <c r="G79" s="56"/>
      <c r="H79" s="41"/>
      <c r="I79" s="41"/>
      <c r="J79" s="41"/>
      <c r="M79" s="41"/>
      <c r="N79" s="61"/>
      <c r="O79" s="64"/>
      <c r="P79" s="41"/>
      <c r="Q79" s="41"/>
      <c r="R79" s="41"/>
      <c r="S79" s="41"/>
      <c r="T79" s="41"/>
      <c r="U79" s="41"/>
    </row>
    <row r="80" spans="6:21" x14ac:dyDescent="0.3">
      <c r="F80" s="55"/>
      <c r="G80" s="56"/>
      <c r="H80" s="41"/>
      <c r="I80" s="41"/>
      <c r="J80" s="41"/>
      <c r="M80" s="41"/>
      <c r="N80" s="61"/>
      <c r="O80" s="64"/>
      <c r="P80" s="41"/>
      <c r="Q80" s="41"/>
      <c r="R80" s="41"/>
      <c r="S80" s="41"/>
      <c r="T80" s="41"/>
      <c r="U80" s="41"/>
    </row>
    <row r="81" spans="6:21" x14ac:dyDescent="0.3">
      <c r="F81" s="55"/>
      <c r="G81" s="56"/>
      <c r="H81" s="41"/>
      <c r="I81" s="41"/>
      <c r="J81" s="41"/>
      <c r="M81" s="41"/>
      <c r="N81" s="61"/>
      <c r="O81" s="64"/>
      <c r="P81" s="41"/>
      <c r="Q81" s="41"/>
      <c r="R81" s="41"/>
      <c r="S81" s="41"/>
      <c r="T81" s="41"/>
      <c r="U81" s="41"/>
    </row>
    <row r="82" spans="6:21" x14ac:dyDescent="0.3">
      <c r="N82" s="61"/>
      <c r="O82" s="64"/>
      <c r="U82" s="57"/>
    </row>
    <row r="83" spans="6:21" x14ac:dyDescent="0.3">
      <c r="N83" s="61"/>
      <c r="O83" s="64"/>
      <c r="U83" s="46"/>
    </row>
    <row r="84" spans="6:21" x14ac:dyDescent="0.3">
      <c r="N84" s="61"/>
      <c r="O84" s="64"/>
      <c r="U84" s="57"/>
    </row>
    <row r="85" spans="6:21" x14ac:dyDescent="0.3">
      <c r="N85" s="61"/>
      <c r="O85" s="64"/>
    </row>
    <row r="86" spans="6:21" x14ac:dyDescent="0.3">
      <c r="N86" s="61"/>
      <c r="O86" s="64"/>
    </row>
    <row r="87" spans="6:21" x14ac:dyDescent="0.3">
      <c r="N87" s="61"/>
      <c r="O87" s="64"/>
    </row>
    <row r="88" spans="6:21" x14ac:dyDescent="0.3">
      <c r="N88" s="61"/>
      <c r="O88" s="64"/>
    </row>
    <row r="89" spans="6:21" x14ac:dyDescent="0.3">
      <c r="N89" s="61"/>
      <c r="O89" s="64"/>
    </row>
    <row r="90" spans="6:21" x14ac:dyDescent="0.3">
      <c r="N90" s="61"/>
      <c r="O90" s="64"/>
    </row>
    <row r="91" spans="6:21" x14ac:dyDescent="0.3">
      <c r="N91" s="61"/>
      <c r="O91" s="64"/>
    </row>
    <row r="92" spans="6:21" x14ac:dyDescent="0.3">
      <c r="N92" s="61"/>
      <c r="O92" s="64"/>
    </row>
    <row r="93" spans="6:21" x14ac:dyDescent="0.3">
      <c r="N93" s="61"/>
      <c r="O93" s="64"/>
    </row>
    <row r="94" spans="6:21" x14ac:dyDescent="0.3">
      <c r="N94" s="61"/>
      <c r="O94" s="64"/>
    </row>
    <row r="95" spans="6:21" x14ac:dyDescent="0.3">
      <c r="N95" s="61"/>
      <c r="O95" s="64"/>
    </row>
    <row r="96" spans="6:21" x14ac:dyDescent="0.3">
      <c r="N96" s="61"/>
      <c r="O96" s="64"/>
    </row>
    <row r="97" spans="14:15" x14ac:dyDescent="0.3">
      <c r="N97" s="61"/>
      <c r="O97" s="64"/>
    </row>
    <row r="98" spans="14:15" x14ac:dyDescent="0.3">
      <c r="N98" s="61"/>
      <c r="O98" s="64"/>
    </row>
    <row r="99" spans="14:15" x14ac:dyDescent="0.3">
      <c r="N99" s="61"/>
      <c r="O99" s="64"/>
    </row>
    <row r="100" spans="14:15" x14ac:dyDescent="0.3">
      <c r="N100" s="61"/>
      <c r="O100" s="64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X62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H39" sqref="H39"/>
    </sheetView>
  </sheetViews>
  <sheetFormatPr defaultColWidth="9.109375" defaultRowHeight="14.4" x14ac:dyDescent="0.3"/>
  <cols>
    <col min="1" max="1" width="9.109375" style="67"/>
    <col min="2" max="16384" width="9.109375" style="1"/>
  </cols>
  <sheetData>
    <row r="1" spans="1:128" s="68" customFormat="1" x14ac:dyDescent="0.3">
      <c r="A1" s="67" t="s">
        <v>16</v>
      </c>
      <c r="B1" s="58" t="s">
        <v>17</v>
      </c>
      <c r="C1" s="58" t="s">
        <v>18</v>
      </c>
      <c r="D1" s="58" t="s">
        <v>19</v>
      </c>
      <c r="E1" s="58" t="s">
        <v>20</v>
      </c>
      <c r="F1" s="58" t="s">
        <v>21</v>
      </c>
      <c r="G1" s="58" t="s">
        <v>22</v>
      </c>
      <c r="H1" s="58" t="s">
        <v>23</v>
      </c>
      <c r="I1" s="58" t="s">
        <v>24</v>
      </c>
      <c r="J1" s="58" t="s">
        <v>25</v>
      </c>
      <c r="K1" s="58" t="s">
        <v>26</v>
      </c>
      <c r="L1" s="58" t="s">
        <v>27</v>
      </c>
      <c r="M1" s="58" t="s">
        <v>28</v>
      </c>
      <c r="N1" s="58" t="s">
        <v>29</v>
      </c>
      <c r="O1" s="58" t="s">
        <v>30</v>
      </c>
      <c r="P1" s="58" t="s">
        <v>31</v>
      </c>
      <c r="Q1" s="58" t="s">
        <v>32</v>
      </c>
      <c r="R1" s="58" t="s">
        <v>33</v>
      </c>
      <c r="S1" s="58" t="s">
        <v>34</v>
      </c>
      <c r="T1" s="58" t="s">
        <v>35</v>
      </c>
      <c r="U1" s="58" t="s">
        <v>36</v>
      </c>
      <c r="V1" s="58" t="s">
        <v>37</v>
      </c>
      <c r="W1" s="58" t="s">
        <v>38</v>
      </c>
      <c r="X1" s="58" t="s">
        <v>39</v>
      </c>
      <c r="Y1" s="58" t="s">
        <v>40</v>
      </c>
      <c r="Z1" s="58" t="s">
        <v>41</v>
      </c>
      <c r="AA1" s="58" t="s">
        <v>42</v>
      </c>
      <c r="AB1" s="58" t="s">
        <v>43</v>
      </c>
      <c r="AC1" s="58" t="s">
        <v>44</v>
      </c>
      <c r="AD1" s="58" t="s">
        <v>45</v>
      </c>
      <c r="AE1" s="58" t="s">
        <v>46</v>
      </c>
      <c r="AF1" s="58" t="s">
        <v>47</v>
      </c>
      <c r="AG1" s="58" t="s">
        <v>48</v>
      </c>
      <c r="AH1" s="58" t="s">
        <v>49</v>
      </c>
      <c r="AI1" s="58" t="s">
        <v>50</v>
      </c>
      <c r="AJ1" s="58" t="s">
        <v>51</v>
      </c>
      <c r="AK1" s="58" t="s">
        <v>52</v>
      </c>
      <c r="AL1" s="58" t="s">
        <v>53</v>
      </c>
      <c r="AM1" s="58" t="s">
        <v>54</v>
      </c>
      <c r="AN1" s="58" t="s">
        <v>55</v>
      </c>
      <c r="AO1" s="58" t="s">
        <v>56</v>
      </c>
      <c r="AP1" s="58" t="s">
        <v>57</v>
      </c>
      <c r="AQ1" s="58" t="s">
        <v>58</v>
      </c>
      <c r="AR1" s="58" t="s">
        <v>59</v>
      </c>
      <c r="AS1" s="58" t="s">
        <v>60</v>
      </c>
      <c r="AT1" s="58" t="s">
        <v>61</v>
      </c>
      <c r="AU1" s="58" t="s">
        <v>62</v>
      </c>
      <c r="AV1" s="58" t="s">
        <v>63</v>
      </c>
      <c r="AW1" s="58" t="s">
        <v>64</v>
      </c>
      <c r="AX1" s="58" t="s">
        <v>65</v>
      </c>
      <c r="AY1" s="58" t="s">
        <v>66</v>
      </c>
      <c r="AZ1" s="58" t="s">
        <v>67</v>
      </c>
      <c r="BA1" s="58" t="s">
        <v>68</v>
      </c>
      <c r="BB1" s="58" t="s">
        <v>69</v>
      </c>
      <c r="BC1" s="58" t="s">
        <v>70</v>
      </c>
      <c r="BD1" s="58" t="s">
        <v>71</v>
      </c>
      <c r="BE1" s="58" t="s">
        <v>72</v>
      </c>
      <c r="BF1" s="58" t="s">
        <v>73</v>
      </c>
      <c r="BG1" s="58" t="s">
        <v>74</v>
      </c>
      <c r="BH1" s="58" t="s">
        <v>75</v>
      </c>
      <c r="BI1" s="58" t="s">
        <v>76</v>
      </c>
      <c r="BJ1" s="58" t="s">
        <v>77</v>
      </c>
      <c r="BK1" s="58" t="s">
        <v>78</v>
      </c>
      <c r="BL1" s="58" t="s">
        <v>79</v>
      </c>
      <c r="BM1" s="58" t="s">
        <v>80</v>
      </c>
      <c r="BN1" s="58" t="s">
        <v>81</v>
      </c>
      <c r="BO1" s="58" t="s">
        <v>82</v>
      </c>
      <c r="BP1" s="58" t="s">
        <v>83</v>
      </c>
      <c r="BQ1" s="58" t="s">
        <v>84</v>
      </c>
      <c r="BR1" s="58" t="s">
        <v>85</v>
      </c>
      <c r="BS1" s="58" t="s">
        <v>86</v>
      </c>
      <c r="BT1" s="58" t="s">
        <v>87</v>
      </c>
      <c r="BU1" s="58" t="s">
        <v>88</v>
      </c>
      <c r="BV1" s="58" t="s">
        <v>89</v>
      </c>
      <c r="BW1" s="58" t="s">
        <v>90</v>
      </c>
      <c r="BX1" s="58" t="s">
        <v>91</v>
      </c>
      <c r="BY1" s="58" t="s">
        <v>92</v>
      </c>
      <c r="BZ1" s="58" t="s">
        <v>93</v>
      </c>
      <c r="CA1" s="58" t="s">
        <v>94</v>
      </c>
      <c r="CB1" s="58" t="s">
        <v>95</v>
      </c>
      <c r="CC1" s="58" t="s">
        <v>96</v>
      </c>
      <c r="CD1" s="58" t="s">
        <v>97</v>
      </c>
      <c r="CE1" s="58" t="s">
        <v>98</v>
      </c>
      <c r="CF1" s="58" t="s">
        <v>99</v>
      </c>
      <c r="CG1" s="58" t="s">
        <v>100</v>
      </c>
      <c r="CH1" s="58" t="s">
        <v>101</v>
      </c>
      <c r="CI1" s="58" t="s">
        <v>102</v>
      </c>
      <c r="CJ1" s="58" t="s">
        <v>103</v>
      </c>
      <c r="CK1" s="58" t="s">
        <v>104</v>
      </c>
      <c r="CL1" s="58" t="s">
        <v>105</v>
      </c>
      <c r="CM1" s="58" t="s">
        <v>106</v>
      </c>
      <c r="CN1" s="58" t="s">
        <v>107</v>
      </c>
      <c r="CO1" s="58" t="s">
        <v>108</v>
      </c>
      <c r="CP1" s="58" t="s">
        <v>109</v>
      </c>
      <c r="CQ1" s="58" t="s">
        <v>110</v>
      </c>
      <c r="CR1" s="58" t="s">
        <v>111</v>
      </c>
      <c r="CS1" s="58" t="s">
        <v>112</v>
      </c>
      <c r="CT1" s="58" t="s">
        <v>113</v>
      </c>
      <c r="CU1" s="58" t="s">
        <v>114</v>
      </c>
      <c r="CV1" s="58" t="s">
        <v>115</v>
      </c>
      <c r="CW1" s="58" t="s">
        <v>116</v>
      </c>
      <c r="CX1" s="58" t="s">
        <v>117</v>
      </c>
      <c r="CY1" s="58" t="s">
        <v>118</v>
      </c>
      <c r="CZ1" s="58" t="s">
        <v>119</v>
      </c>
      <c r="DA1" s="58" t="s">
        <v>120</v>
      </c>
      <c r="DB1" s="58" t="s">
        <v>121</v>
      </c>
      <c r="DC1" s="58" t="s">
        <v>122</v>
      </c>
      <c r="DD1" s="58" t="s">
        <v>123</v>
      </c>
      <c r="DE1" s="58" t="s">
        <v>124</v>
      </c>
      <c r="DF1" s="58" t="s">
        <v>125</v>
      </c>
      <c r="DG1" s="58" t="s">
        <v>126</v>
      </c>
      <c r="DH1" s="58" t="s">
        <v>127</v>
      </c>
      <c r="DI1" s="58" t="s">
        <v>128</v>
      </c>
      <c r="DJ1" s="58" t="s">
        <v>129</v>
      </c>
      <c r="DK1" s="58" t="s">
        <v>130</v>
      </c>
      <c r="DL1" s="58" t="s">
        <v>131</v>
      </c>
      <c r="DM1" s="58" t="s">
        <v>132</v>
      </c>
      <c r="DN1" s="58" t="s">
        <v>133</v>
      </c>
      <c r="DO1" s="58" t="s">
        <v>134</v>
      </c>
      <c r="DP1" s="58" t="s">
        <v>135</v>
      </c>
      <c r="DQ1" s="58" t="s">
        <v>136</v>
      </c>
      <c r="DR1" s="58" t="s">
        <v>137</v>
      </c>
      <c r="DS1" s="58" t="s">
        <v>138</v>
      </c>
      <c r="DT1" s="58" t="s">
        <v>139</v>
      </c>
      <c r="DU1" s="58" t="s">
        <v>140</v>
      </c>
      <c r="DV1" s="58" t="s">
        <v>141</v>
      </c>
      <c r="DW1" s="58" t="s">
        <v>142</v>
      </c>
    </row>
    <row r="2" spans="1:128" x14ac:dyDescent="0.3">
      <c r="A2" s="69">
        <v>1</v>
      </c>
      <c r="B2" s="59">
        <v>2.0030550334035175E-4</v>
      </c>
      <c r="C2" s="59">
        <v>4.7427953336125997E-4</v>
      </c>
      <c r="D2" s="59">
        <v>7.4657134488909842E-4</v>
      </c>
      <c r="E2" s="59">
        <v>9.7800846180471886E-4</v>
      </c>
      <c r="F2" s="59">
        <v>1.2811910849641818E-3</v>
      </c>
      <c r="G2" s="59">
        <v>1.5619967791445674E-3</v>
      </c>
      <c r="H2" s="59">
        <v>7.3014411072587892E-3</v>
      </c>
      <c r="I2" s="59">
        <v>8.0118882099303769E-3</v>
      </c>
      <c r="J2" s="59">
        <v>9.2952935346787748E-3</v>
      </c>
      <c r="K2" s="59">
        <v>1.0033804544997423E-2</v>
      </c>
      <c r="L2" s="59">
        <v>1.2168821456226907E-2</v>
      </c>
      <c r="M2" s="59">
        <v>1.1969619667101097E-2</v>
      </c>
      <c r="N2" s="59">
        <v>1.2754884277651762E-2</v>
      </c>
      <c r="O2" s="59">
        <v>1.3543114199969444E-2</v>
      </c>
      <c r="P2" s="59">
        <v>3.0152291847781554E-4</v>
      </c>
      <c r="Q2" s="59">
        <v>4.3978511927301989E-4</v>
      </c>
      <c r="R2" s="59">
        <v>5.7192692954726679E-4</v>
      </c>
      <c r="S2" s="59">
        <v>7.0489473276693076E-4</v>
      </c>
      <c r="T2" s="59">
        <v>8.3847315294280258E-4</v>
      </c>
      <c r="U2" s="59">
        <v>9.7268228707757113E-4</v>
      </c>
      <c r="V2" s="59">
        <v>1.830765948624671E-3</v>
      </c>
      <c r="W2" s="59">
        <v>2.032150202973385E-3</v>
      </c>
      <c r="X2" s="59">
        <v>2.3473564955829264E-3</v>
      </c>
      <c r="Y2" s="59">
        <v>2.6025191874119321E-3</v>
      </c>
      <c r="Z2" s="59">
        <v>3.6065661430631705E-3</v>
      </c>
      <c r="AA2" s="59">
        <v>3.7590616887455278E-3</v>
      </c>
      <c r="AB2" s="59">
        <v>4.1240443000058217E-3</v>
      </c>
      <c r="AC2" s="59">
        <v>4.4806712779738422E-3</v>
      </c>
      <c r="AD2" s="59">
        <v>3.7120458729966119E-4</v>
      </c>
      <c r="AE2" s="59">
        <v>4.8487308817003039E-4</v>
      </c>
      <c r="AF2" s="59">
        <v>5.9249853526912406E-4</v>
      </c>
      <c r="AG2" s="59">
        <v>7.0106390834368828E-4</v>
      </c>
      <c r="AH2" s="59">
        <v>8.106516876216286E-4</v>
      </c>
      <c r="AI2" s="59">
        <v>9.2129011094179314E-4</v>
      </c>
      <c r="AJ2" s="59">
        <v>1.8811539636165904E-3</v>
      </c>
      <c r="AK2" s="59">
        <v>2.0736404722801255E-3</v>
      </c>
      <c r="AL2" s="59">
        <v>2.2575931774058305E-3</v>
      </c>
      <c r="AM2" s="59">
        <v>2.4431985740474842E-3</v>
      </c>
      <c r="AN2" s="59">
        <v>3.1603624930999887E-3</v>
      </c>
      <c r="AO2" s="59">
        <v>3.8462080446605745E-3</v>
      </c>
      <c r="AP2" s="59">
        <v>4.1152761031102662E-3</v>
      </c>
      <c r="AQ2" s="59">
        <v>4.3836540990452033E-3</v>
      </c>
      <c r="AR2" s="59">
        <v>1.1940967911411498E-4</v>
      </c>
      <c r="AS2" s="59">
        <v>1.5154082273670201E-4</v>
      </c>
      <c r="AT2" s="59">
        <v>1.9001955182920555E-4</v>
      </c>
      <c r="AU2" s="59">
        <v>2.3193859845713547E-4</v>
      </c>
      <c r="AV2" s="59">
        <v>2.8931665394510631E-4</v>
      </c>
      <c r="AW2" s="59">
        <v>3.5394921692088528E-4</v>
      </c>
      <c r="AX2" s="59">
        <v>8.2202069447608538E-4</v>
      </c>
      <c r="AY2" s="59">
        <v>9.3229135584987509E-4</v>
      </c>
      <c r="AZ2" s="59">
        <v>1.0348434049933615E-3</v>
      </c>
      <c r="BA2" s="59">
        <v>1.1486761795426314E-3</v>
      </c>
      <c r="BB2" s="59">
        <v>1.6481842660573752E-3</v>
      </c>
      <c r="BC2" s="59">
        <v>5.017003688385935E-3</v>
      </c>
      <c r="BD2" s="59">
        <v>5.4892891182367403E-3</v>
      </c>
      <c r="BE2" s="59">
        <v>5.9920762669838125E-3</v>
      </c>
      <c r="BF2" s="59">
        <v>2.1341815792639434E-4</v>
      </c>
      <c r="BG2" s="59">
        <v>2.6584407190664454E-4</v>
      </c>
      <c r="BH2" s="59">
        <v>3.1931149386020297E-4</v>
      </c>
      <c r="BI2" s="59">
        <v>3.7390355356905667E-4</v>
      </c>
      <c r="BJ2" s="59">
        <v>4.5681388706783225E-4</v>
      </c>
      <c r="BK2" s="59">
        <v>5.4980806866609846E-4</v>
      </c>
      <c r="BL2" s="59">
        <v>1.3687248567870688E-3</v>
      </c>
      <c r="BM2" s="59">
        <v>1.5169999947378839E-3</v>
      </c>
      <c r="BN2" s="59">
        <v>1.6623601342588645E-3</v>
      </c>
      <c r="BO2" s="59">
        <v>1.8111498855875937E-3</v>
      </c>
      <c r="BP2" s="59">
        <v>1.9637611043699381E-3</v>
      </c>
      <c r="BQ2" s="59">
        <v>6.7499631549718629E-3</v>
      </c>
      <c r="BR2" s="59">
        <v>7.257668363467069E-3</v>
      </c>
      <c r="BS2" s="59">
        <v>7.7867836047594511E-3</v>
      </c>
      <c r="BT2" s="59">
        <v>1.3888722326192062E-4</v>
      </c>
      <c r="BU2" s="59">
        <v>1.7856042138763602E-4</v>
      </c>
      <c r="BV2" s="59">
        <v>2.2401364407538234E-4</v>
      </c>
      <c r="BW2" s="59">
        <v>2.7522884940099065E-4</v>
      </c>
      <c r="BX2" s="59">
        <v>3.7785619128009369E-4</v>
      </c>
      <c r="BY2" s="59">
        <v>4.7896633121067878E-4</v>
      </c>
      <c r="BZ2" s="59">
        <v>1.1213908194570488E-3</v>
      </c>
      <c r="CA2" s="59">
        <v>1.2860219186196194E-3</v>
      </c>
      <c r="CB2" s="59">
        <v>1.4643542097303747E-3</v>
      </c>
      <c r="CC2" s="59">
        <v>1.6066516055408958E-3</v>
      </c>
      <c r="CD2" s="59">
        <v>1.8693004133600055E-3</v>
      </c>
      <c r="CE2" s="59">
        <v>5.8737135272335312E-3</v>
      </c>
      <c r="CF2" s="59">
        <v>6.7777666818618016E-3</v>
      </c>
      <c r="CG2" s="59">
        <v>7.2492969497242555E-3</v>
      </c>
      <c r="CH2" s="59">
        <v>1.8757090865169769E-4</v>
      </c>
      <c r="CI2" s="59">
        <v>2.2351447849691328E-4</v>
      </c>
      <c r="CJ2" s="59">
        <v>2.6055288557695361E-4</v>
      </c>
      <c r="CK2" s="59">
        <v>2.983731182867517E-4</v>
      </c>
      <c r="CL2" s="59">
        <v>3.8280548787935557E-4</v>
      </c>
      <c r="CM2" s="59">
        <v>4.2960785335842113E-4</v>
      </c>
      <c r="CN2" s="59">
        <v>1.3996260212001221E-3</v>
      </c>
      <c r="CO2" s="59">
        <v>1.5535848835321355E-3</v>
      </c>
      <c r="CP2" s="59">
        <v>1.7168836396753964E-3</v>
      </c>
      <c r="CQ2" s="59">
        <v>1.7885555430820731E-3</v>
      </c>
      <c r="CR2" s="59">
        <v>2.0635207509019614E-3</v>
      </c>
      <c r="CS2" s="59">
        <v>6.4146221599575004E-3</v>
      </c>
      <c r="CT2" s="59">
        <v>7.4145125912327588E-3</v>
      </c>
      <c r="CU2" s="59">
        <v>7.4886577171450865E-3</v>
      </c>
      <c r="CV2" s="59">
        <v>4.2082203696034332E-4</v>
      </c>
      <c r="CW2" s="59">
        <v>5.1385709091837737E-4</v>
      </c>
      <c r="CX2" s="59">
        <v>6.1615036090763428E-4</v>
      </c>
      <c r="CY2" s="59">
        <v>7.2817557861027391E-4</v>
      </c>
      <c r="CZ2" s="59">
        <v>9.7833254753184294E-4</v>
      </c>
      <c r="DA2" s="59">
        <v>1.1859050341432953E-3</v>
      </c>
      <c r="DB2" s="59">
        <v>1.8313055442130525E-3</v>
      </c>
      <c r="DC2" s="59">
        <v>2.1316456105554839E-3</v>
      </c>
      <c r="DD2" s="59">
        <v>2.464615696302012E-3</v>
      </c>
      <c r="DE2" s="59">
        <v>2.6899806402326753E-3</v>
      </c>
      <c r="DF2" s="59">
        <v>3.2467565355065943E-3</v>
      </c>
      <c r="DG2" s="59">
        <v>6.421578479705624E-3</v>
      </c>
      <c r="DH2" s="59">
        <v>7.6329571803854489E-3</v>
      </c>
      <c r="DI2" s="59">
        <v>8.0340834453314653E-3</v>
      </c>
      <c r="DJ2" s="59">
        <v>6.3230408953623659E-4</v>
      </c>
      <c r="DK2" s="59">
        <v>7.3645514933377734E-4</v>
      </c>
      <c r="DL2" s="59">
        <v>8.4513659073420853E-4</v>
      </c>
      <c r="DM2" s="59">
        <v>9.5695479714981739E-4</v>
      </c>
      <c r="DN2" s="59">
        <v>1.1480393639494494E-3</v>
      </c>
      <c r="DO2" s="59">
        <v>1.3663062996582731E-3</v>
      </c>
      <c r="DP2" s="59">
        <v>2.0205640047279206E-3</v>
      </c>
      <c r="DQ2" s="59">
        <v>2.2426449872167131E-3</v>
      </c>
      <c r="DR2" s="59">
        <v>2.4789271037210939E-3</v>
      </c>
      <c r="DS2" s="59">
        <v>2.726244920729046E-3</v>
      </c>
      <c r="DT2" s="59">
        <v>2.9858916493804353E-3</v>
      </c>
      <c r="DU2" s="59">
        <v>7.2802871326407594E-3</v>
      </c>
      <c r="DV2" s="59">
        <v>7.8883772289001907E-3</v>
      </c>
      <c r="DW2" s="59">
        <v>8.5406740824092685E-3</v>
      </c>
      <c r="DX2" s="2">
        <v>0.10248808898891122</v>
      </c>
    </row>
    <row r="3" spans="1:128" x14ac:dyDescent="0.3">
      <c r="A3" s="69">
        <v>2</v>
      </c>
      <c r="B3" s="59">
        <v>4.1795403677809728E-4</v>
      </c>
      <c r="C3" s="59">
        <v>9.8962356112977461E-4</v>
      </c>
      <c r="D3" s="59">
        <v>1.5577829971503956E-3</v>
      </c>
      <c r="E3" s="59">
        <v>2.0406957262670187E-3</v>
      </c>
      <c r="F3" s="59">
        <v>2.6733114014097946E-3</v>
      </c>
      <c r="G3" s="59">
        <v>3.2592357593319412E-3</v>
      </c>
      <c r="H3" s="59">
        <v>7.2821097029450478E-3</v>
      </c>
      <c r="I3" s="59">
        <v>7.9906758152773986E-3</v>
      </c>
      <c r="J3" s="59">
        <v>9.270683176957048E-3</v>
      </c>
      <c r="K3" s="59">
        <v>1.0007238894516237E-2</v>
      </c>
      <c r="L3" s="59">
        <v>1.2136603103146145E-2</v>
      </c>
      <c r="M3" s="59">
        <v>1.0866677167516338E-2</v>
      </c>
      <c r="N3" s="59">
        <v>1.1579583446183097E-2</v>
      </c>
      <c r="O3" s="59">
        <v>1.2295181797494552E-2</v>
      </c>
      <c r="P3" s="59">
        <v>5.2616433932860815E-4</v>
      </c>
      <c r="Q3" s="59">
        <v>7.6743501919197138E-4</v>
      </c>
      <c r="R3" s="59">
        <v>9.9802547862250712E-4</v>
      </c>
      <c r="S3" s="59">
        <v>1.2300573144983541E-3</v>
      </c>
      <c r="T3" s="59">
        <v>1.4631546908278681E-3</v>
      </c>
      <c r="U3" s="59">
        <v>1.6973526773370784E-3</v>
      </c>
      <c r="V3" s="59">
        <v>2.5733535497767116E-3</v>
      </c>
      <c r="W3" s="59">
        <v>2.8564224402521502E-3</v>
      </c>
      <c r="X3" s="59">
        <v>3.2994813864861412E-3</v>
      </c>
      <c r="Y3" s="59">
        <v>3.6581420985678957E-3</v>
      </c>
      <c r="Z3" s="59">
        <v>5.0694463668216417E-3</v>
      </c>
      <c r="AA3" s="59">
        <v>6.2628564538373512E-3</v>
      </c>
      <c r="AB3" s="59">
        <v>6.8709426976235662E-3</v>
      </c>
      <c r="AC3" s="59">
        <v>7.4651078791279158E-3</v>
      </c>
      <c r="AD3" s="59">
        <v>6.4776043366217653E-4</v>
      </c>
      <c r="AE3" s="59">
        <v>8.4611454871539584E-4</v>
      </c>
      <c r="AF3" s="59">
        <v>1.0339233977200435E-3</v>
      </c>
      <c r="AG3" s="59">
        <v>1.2233724388944866E-3</v>
      </c>
      <c r="AH3" s="59">
        <v>1.4146056021092728E-3</v>
      </c>
      <c r="AI3" s="59">
        <v>1.6076721630343795E-3</v>
      </c>
      <c r="AJ3" s="59">
        <v>2.6441797399530511E-3</v>
      </c>
      <c r="AK3" s="59">
        <v>2.9147418184784606E-3</v>
      </c>
      <c r="AL3" s="59">
        <v>3.1733086478876898E-3</v>
      </c>
      <c r="AM3" s="59">
        <v>3.4341985266099395E-3</v>
      </c>
      <c r="AN3" s="59">
        <v>4.4422554648832066E-3</v>
      </c>
      <c r="AO3" s="59">
        <v>6.408048302964227E-3</v>
      </c>
      <c r="AP3" s="59">
        <v>6.8563342758782529E-3</v>
      </c>
      <c r="AQ3" s="59">
        <v>7.3034705569723739E-3</v>
      </c>
      <c r="AR3" s="59">
        <v>4.8117703381493897E-4</v>
      </c>
      <c r="AS3" s="59">
        <v>6.1065371021252828E-4</v>
      </c>
      <c r="AT3" s="59">
        <v>7.6570881853423576E-4</v>
      </c>
      <c r="AU3" s="59">
        <v>9.3462713961523728E-4</v>
      </c>
      <c r="AV3" s="59">
        <v>1.1658395735703274E-3</v>
      </c>
      <c r="AW3" s="59">
        <v>1.4262850012045634E-3</v>
      </c>
      <c r="AX3" s="59">
        <v>2.0864092045339618E-3</v>
      </c>
      <c r="AY3" s="59">
        <v>2.3662923320833941E-3</v>
      </c>
      <c r="AZ3" s="59">
        <v>2.626584488612567E-3</v>
      </c>
      <c r="BA3" s="59">
        <v>2.9155087823599496E-3</v>
      </c>
      <c r="BB3" s="59">
        <v>4.1833336393822416E-3</v>
      </c>
      <c r="BC3" s="59">
        <v>7.8257615732811991E-3</v>
      </c>
      <c r="BD3" s="59">
        <v>8.5624549062167585E-3</v>
      </c>
      <c r="BE3" s="59">
        <v>9.3467262746658262E-3</v>
      </c>
      <c r="BF3" s="59">
        <v>8.5999658449071063E-4</v>
      </c>
      <c r="BG3" s="59">
        <v>1.071253711812411E-3</v>
      </c>
      <c r="BH3" s="59">
        <v>1.2867077327277376E-3</v>
      </c>
      <c r="BI3" s="59">
        <v>1.5066936296452779E-3</v>
      </c>
      <c r="BJ3" s="59">
        <v>1.840791741636875E-3</v>
      </c>
      <c r="BK3" s="59">
        <v>2.2155240480585259E-3</v>
      </c>
      <c r="BL3" s="59">
        <v>3.474024630845896E-3</v>
      </c>
      <c r="BM3" s="59">
        <v>3.850368699435672E-3</v>
      </c>
      <c r="BN3" s="59">
        <v>4.2193140740557251E-3</v>
      </c>
      <c r="BO3" s="59">
        <v>4.5969643069497237E-3</v>
      </c>
      <c r="BP3" s="59">
        <v>4.9843139852757262E-3</v>
      </c>
      <c r="BQ3" s="59">
        <v>1.0528914380016548E-2</v>
      </c>
      <c r="BR3" s="59">
        <v>1.1320857172563059E-2</v>
      </c>
      <c r="BS3" s="59">
        <v>1.214619635513709E-2</v>
      </c>
      <c r="BT3" s="59">
        <v>8.6967896197574117E-4</v>
      </c>
      <c r="BU3" s="59">
        <v>1.1181031507088018E-3</v>
      </c>
      <c r="BV3" s="59">
        <v>1.4027204869700666E-3</v>
      </c>
      <c r="BW3" s="59">
        <v>1.7234179964951306E-3</v>
      </c>
      <c r="BX3" s="59">
        <v>2.3660461523437814E-3</v>
      </c>
      <c r="BY3" s="59">
        <v>2.9991739482262288E-3</v>
      </c>
      <c r="BZ3" s="59">
        <v>3.5938782459422999E-3</v>
      </c>
      <c r="CA3" s="59">
        <v>4.1214945913056432E-3</v>
      </c>
      <c r="CB3" s="59">
        <v>4.6930210657976515E-3</v>
      </c>
      <c r="CC3" s="59">
        <v>5.149061463475671E-3</v>
      </c>
      <c r="CD3" s="59">
        <v>5.9908088903012323E-3</v>
      </c>
      <c r="CE3" s="59">
        <v>9.0966465280492466E-3</v>
      </c>
      <c r="CF3" s="59">
        <v>1.0496757710198536E-2</v>
      </c>
      <c r="CG3" s="59">
        <v>1.1227018754448231E-2</v>
      </c>
      <c r="CH3" s="59">
        <v>1.1745246920620105E-3</v>
      </c>
      <c r="CI3" s="59">
        <v>1.3995948301101962E-3</v>
      </c>
      <c r="CJ3" s="59">
        <v>1.6315205801257918E-3</v>
      </c>
      <c r="CK3" s="59">
        <v>1.8683419374273904E-3</v>
      </c>
      <c r="CL3" s="59">
        <v>2.3970374777361747E-3</v>
      </c>
      <c r="CM3" s="59">
        <v>2.6901028272470011E-3</v>
      </c>
      <c r="CN3" s="59">
        <v>4.4855775727514384E-3</v>
      </c>
      <c r="CO3" s="59">
        <v>4.9789911057540968E-3</v>
      </c>
      <c r="CP3" s="59">
        <v>5.5023375048059925E-3</v>
      </c>
      <c r="CQ3" s="59">
        <v>5.7320344936071382E-3</v>
      </c>
      <c r="CR3" s="59">
        <v>6.6132540128228919E-3</v>
      </c>
      <c r="CS3" s="59">
        <v>9.9343541576513063E-3</v>
      </c>
      <c r="CT3" s="59">
        <v>1.1482888960705229E-2</v>
      </c>
      <c r="CU3" s="59">
        <v>1.1597717850312283E-2</v>
      </c>
      <c r="CV3" s="59">
        <v>1.1965013229099871E-3</v>
      </c>
      <c r="CW3" s="59">
        <v>1.4610230336593697E-3</v>
      </c>
      <c r="CX3" s="59">
        <v>1.7518681465983298E-3</v>
      </c>
      <c r="CY3" s="59">
        <v>2.0703835982811012E-3</v>
      </c>
      <c r="CZ3" s="59">
        <v>2.7816418451442906E-3</v>
      </c>
      <c r="DA3" s="59">
        <v>3.3718218571613958E-3</v>
      </c>
      <c r="DB3" s="59">
        <v>4.4601764639144821E-3</v>
      </c>
      <c r="DC3" s="59">
        <v>5.1916599125962611E-3</v>
      </c>
      <c r="DD3" s="59">
        <v>6.002614340341648E-3</v>
      </c>
      <c r="DE3" s="59">
        <v>6.5514945760223034E-3</v>
      </c>
      <c r="DF3" s="59">
        <v>7.9075319405259858E-3</v>
      </c>
      <c r="DG3" s="59">
        <v>9.7955078005083369E-3</v>
      </c>
      <c r="DH3" s="59">
        <v>1.1643350904720131E-2</v>
      </c>
      <c r="DI3" s="59">
        <v>1.2255230907383835E-2</v>
      </c>
      <c r="DJ3" s="59">
        <v>1.7977971996813392E-3</v>
      </c>
      <c r="DK3" s="59">
        <v>2.0939244693708257E-3</v>
      </c>
      <c r="DL3" s="59">
        <v>2.4029327365011769E-3</v>
      </c>
      <c r="DM3" s="59">
        <v>2.7208596038013934E-3</v>
      </c>
      <c r="DN3" s="59">
        <v>3.2641603743952755E-3</v>
      </c>
      <c r="DO3" s="59">
        <v>3.8847473550807175E-3</v>
      </c>
      <c r="DP3" s="59">
        <v>4.9211187320425676E-3</v>
      </c>
      <c r="DQ3" s="59">
        <v>5.4620008225869723E-3</v>
      </c>
      <c r="DR3" s="59">
        <v>6.0374700217093952E-3</v>
      </c>
      <c r="DS3" s="59">
        <v>6.6398168611056536E-3</v>
      </c>
      <c r="DT3" s="59">
        <v>7.2721909789708206E-3</v>
      </c>
      <c r="DU3" s="59">
        <v>1.1105386257148443E-2</v>
      </c>
      <c r="DV3" s="59">
        <v>1.2032969919038716E-2</v>
      </c>
      <c r="DW3" s="59">
        <v>1.3027986788643047E-2</v>
      </c>
      <c r="DX3" s="2">
        <v>0.15633584146371657</v>
      </c>
    </row>
    <row r="4" spans="1:128" x14ac:dyDescent="0.3">
      <c r="A4" s="69">
        <v>3</v>
      </c>
      <c r="B4" s="59">
        <v>5.6434968228421525E-4</v>
      </c>
      <c r="C4" s="59">
        <v>1.3362563659148978E-3</v>
      </c>
      <c r="D4" s="59">
        <v>2.1034234919385018E-3</v>
      </c>
      <c r="E4" s="59">
        <v>2.7554847744394374E-3</v>
      </c>
      <c r="F4" s="59">
        <v>3.6096850545156629E-3</v>
      </c>
      <c r="G4" s="59">
        <v>4.4008395742445999E-3</v>
      </c>
      <c r="H4" s="59">
        <v>6.9575392537315961E-3</v>
      </c>
      <c r="I4" s="59">
        <v>7.6345239108595369E-3</v>
      </c>
      <c r="J4" s="59">
        <v>8.8574801456921311E-3</v>
      </c>
      <c r="K4" s="59">
        <v>9.5612068851294689E-3</v>
      </c>
      <c r="L4" s="59">
        <v>1.1595663336814358E-2</v>
      </c>
      <c r="M4" s="59">
        <v>1.060131154122435E-2</v>
      </c>
      <c r="N4" s="59">
        <v>1.1296808558696586E-2</v>
      </c>
      <c r="O4" s="59">
        <v>1.1994931908060164E-2</v>
      </c>
      <c r="P4" s="59">
        <v>7.5946787850215947E-4</v>
      </c>
      <c r="Q4" s="59">
        <v>1.107719019228297E-3</v>
      </c>
      <c r="R4" s="59">
        <v>1.4405542836820038E-3</v>
      </c>
      <c r="S4" s="59">
        <v>1.7754700371183736E-3</v>
      </c>
      <c r="T4" s="59">
        <v>2.1119237962448243E-3</v>
      </c>
      <c r="U4" s="59">
        <v>2.4499661808552791E-3</v>
      </c>
      <c r="V4" s="59">
        <v>3.2939941834391607E-3</v>
      </c>
      <c r="W4" s="59">
        <v>3.6563335436174691E-3</v>
      </c>
      <c r="X4" s="59">
        <v>4.2234664942927018E-3</v>
      </c>
      <c r="Y4" s="59">
        <v>4.6825663717766797E-3</v>
      </c>
      <c r="Z4" s="59">
        <v>6.489091577415086E-3</v>
      </c>
      <c r="AA4" s="59">
        <v>8.2506058470988314E-3</v>
      </c>
      <c r="AB4" s="59">
        <v>9.0516907762366976E-3</v>
      </c>
      <c r="AC4" s="59">
        <v>9.8344362785160386E-3</v>
      </c>
      <c r="AD4" s="59">
        <v>9.3498020591587427E-4</v>
      </c>
      <c r="AE4" s="59">
        <v>1.2212853917516623E-3</v>
      </c>
      <c r="AF4" s="59">
        <v>1.4923694950557665E-3</v>
      </c>
      <c r="AG4" s="59">
        <v>1.7658210588174148E-3</v>
      </c>
      <c r="AH4" s="59">
        <v>2.04184783203301E-3</v>
      </c>
      <c r="AI4" s="59">
        <v>2.3205209394172874E-3</v>
      </c>
      <c r="AJ4" s="59">
        <v>3.3846545042863535E-3</v>
      </c>
      <c r="AK4" s="59">
        <v>3.7309846511871703E-3</v>
      </c>
      <c r="AL4" s="59">
        <v>4.0619604054430176E-3</v>
      </c>
      <c r="AM4" s="59">
        <v>4.39590975457299E-3</v>
      </c>
      <c r="AN4" s="59">
        <v>5.6862624507797556E-3</v>
      </c>
      <c r="AO4" s="59">
        <v>8.4418797056307962E-3</v>
      </c>
      <c r="AP4" s="59">
        <v>9.032445830937829E-3</v>
      </c>
      <c r="AQ4" s="59">
        <v>9.621497367155743E-3</v>
      </c>
      <c r="AR4" s="59">
        <v>8.2054325234748641E-4</v>
      </c>
      <c r="AS4" s="59">
        <v>1.0413376911678589E-3</v>
      </c>
      <c r="AT4" s="59">
        <v>1.3057506076918806E-3</v>
      </c>
      <c r="AU4" s="59">
        <v>1.5938042320761843E-3</v>
      </c>
      <c r="AV4" s="59">
        <v>1.9880869787744699E-3</v>
      </c>
      <c r="AW4" s="59">
        <v>2.4322202670066335E-3</v>
      </c>
      <c r="AX4" s="59">
        <v>3.1981672678766311E-3</v>
      </c>
      <c r="AY4" s="59">
        <v>3.6271881212233139E-3</v>
      </c>
      <c r="AZ4" s="59">
        <v>4.0261788145578787E-3</v>
      </c>
      <c r="BA4" s="59">
        <v>4.4690584841592454E-3</v>
      </c>
      <c r="BB4" s="59">
        <v>6.4124528817288999E-3</v>
      </c>
      <c r="BC4" s="59">
        <v>1.0144278531633506E-2</v>
      </c>
      <c r="BD4" s="59">
        <v>1.1099229981625398E-2</v>
      </c>
      <c r="BE4" s="59">
        <v>1.2115855281467873E-2</v>
      </c>
      <c r="BF4" s="59">
        <v>1.4665379784462793E-3</v>
      </c>
      <c r="BG4" s="59">
        <v>1.8267912701709287E-3</v>
      </c>
      <c r="BH4" s="59">
        <v>2.1942014552571915E-3</v>
      </c>
      <c r="BI4" s="59">
        <v>2.5693397736764388E-3</v>
      </c>
      <c r="BJ4" s="59">
        <v>3.1390717686622487E-3</v>
      </c>
      <c r="BK4" s="59">
        <v>3.7780965846079631E-3</v>
      </c>
      <c r="BL4" s="59">
        <v>5.3251834961350643E-3</v>
      </c>
      <c r="BM4" s="59">
        <v>5.9020651926918952E-3</v>
      </c>
      <c r="BN4" s="59">
        <v>6.4676057482934502E-3</v>
      </c>
      <c r="BO4" s="60">
        <v>7.0464896081436331E-3</v>
      </c>
      <c r="BP4" s="60">
        <v>7.6402413322793957E-3</v>
      </c>
      <c r="BQ4" s="60">
        <v>1.3648287020559766E-2</v>
      </c>
      <c r="BR4" s="60">
        <v>1.4674856536316566E-2</v>
      </c>
      <c r="BS4" s="60">
        <v>1.5744716699151971E-2</v>
      </c>
      <c r="BT4" s="59">
        <v>1.5059554976300865E-3</v>
      </c>
      <c r="BU4" s="59">
        <v>1.9361323664794016E-3</v>
      </c>
      <c r="BV4" s="59">
        <v>2.4289820972464185E-3</v>
      </c>
      <c r="BW4" s="59">
        <v>2.9843090611738486E-3</v>
      </c>
      <c r="BX4" s="59">
        <v>4.0970983162267431E-3</v>
      </c>
      <c r="BY4" s="59">
        <v>5.1934365359595849E-3</v>
      </c>
      <c r="BZ4" s="59">
        <v>5.732282160304903E-3</v>
      </c>
      <c r="CA4" s="59">
        <v>6.5738370369695029E-3</v>
      </c>
      <c r="CB4" s="59">
        <v>7.4854291359983073E-3</v>
      </c>
      <c r="CC4" s="60">
        <v>8.2128194528348873E-3</v>
      </c>
      <c r="CD4" s="60">
        <v>9.5554174564602429E-3</v>
      </c>
      <c r="CE4" s="60">
        <v>1.1838663792123569E-2</v>
      </c>
      <c r="CF4" s="60">
        <v>1.366081281219907E-2</v>
      </c>
      <c r="CG4" s="60">
        <v>1.4611197655305776E-2</v>
      </c>
      <c r="CH4" s="59">
        <v>2.0338331665454355E-3</v>
      </c>
      <c r="CI4" s="59">
        <v>2.4235696400781623E-3</v>
      </c>
      <c r="CJ4" s="59">
        <v>2.8251774442781103E-3</v>
      </c>
      <c r="CK4" s="59">
        <v>3.2352625913010286E-3</v>
      </c>
      <c r="CL4" s="59">
        <v>4.1507635868542952E-3</v>
      </c>
      <c r="CM4" s="59">
        <v>4.6582420858834852E-3</v>
      </c>
      <c r="CN4" s="59">
        <v>7.1545540887418407E-3</v>
      </c>
      <c r="CO4" s="59">
        <v>7.9415550385034429E-3</v>
      </c>
      <c r="CP4" s="59">
        <v>8.776299295722545E-3</v>
      </c>
      <c r="CQ4" s="60">
        <v>9.1426689557596325E-3</v>
      </c>
      <c r="CR4" s="60">
        <v>1.0548225455904359E-2</v>
      </c>
      <c r="CS4" s="60">
        <v>1.2928883023174898E-2</v>
      </c>
      <c r="CT4" s="60">
        <v>1.4944195242598799E-2</v>
      </c>
      <c r="CU4" s="60">
        <v>1.5093637195024791E-2</v>
      </c>
      <c r="CV4" s="59">
        <v>1.8766279865026964E-3</v>
      </c>
      <c r="CW4" s="59">
        <v>2.291511644318098E-3</v>
      </c>
      <c r="CX4" s="59">
        <v>2.7476817029949588E-3</v>
      </c>
      <c r="CY4" s="59">
        <v>3.247250737576297E-3</v>
      </c>
      <c r="CZ4" s="59">
        <v>4.3628091629092864E-3</v>
      </c>
      <c r="DA4" s="59">
        <v>5.2884649113978475E-3</v>
      </c>
      <c r="DB4" s="59">
        <v>6.7500537714771519E-3</v>
      </c>
      <c r="DC4" s="59">
        <v>7.8570845473882253E-3</v>
      </c>
      <c r="DD4" s="59">
        <v>9.0843871076762978E-3</v>
      </c>
      <c r="DE4" s="60">
        <v>9.9150652512253103E-3</v>
      </c>
      <c r="DF4" s="60">
        <v>1.1967299103537643E-2</v>
      </c>
      <c r="DG4" s="60">
        <v>1.2703678476134968E-2</v>
      </c>
      <c r="DH4" s="60">
        <v>1.5100124392806238E-2</v>
      </c>
      <c r="DI4" s="60">
        <v>1.5893664347867365E-2</v>
      </c>
      <c r="DJ4" s="59">
        <v>2.8197181853278968E-3</v>
      </c>
      <c r="DK4" s="59">
        <v>3.2841729345415168E-3</v>
      </c>
      <c r="DL4" s="59">
        <v>3.7688306202908065E-3</v>
      </c>
      <c r="DM4" s="59">
        <v>4.2674765017559962E-3</v>
      </c>
      <c r="DN4" s="59">
        <v>5.1196054644764679E-3</v>
      </c>
      <c r="DO4" s="59">
        <v>6.0929524000077062E-3</v>
      </c>
      <c r="DP4" s="59">
        <v>7.447646147156501E-3</v>
      </c>
      <c r="DQ4" s="59">
        <v>8.2662198571301655E-3</v>
      </c>
      <c r="DR4" s="59">
        <v>9.1371378733415831E-3</v>
      </c>
      <c r="DS4" s="60">
        <v>1.0048732647202982E-2</v>
      </c>
      <c r="DT4" s="60">
        <v>1.1005770857196583E-2</v>
      </c>
      <c r="DU4" s="60">
        <v>1.4402444389537462E-2</v>
      </c>
      <c r="DV4" s="60">
        <v>1.5605416694838307E-2</v>
      </c>
      <c r="DW4" s="60">
        <v>1.6895842331488584E-2</v>
      </c>
      <c r="DX4" s="2">
        <v>0.20275010797786303</v>
      </c>
    </row>
    <row r="5" spans="1:128" x14ac:dyDescent="0.3">
      <c r="A5" s="69">
        <v>4</v>
      </c>
      <c r="B5" s="59">
        <v>6.5722708614122114E-4</v>
      </c>
      <c r="C5" s="59">
        <v>1.5561697034244429E-3</v>
      </c>
      <c r="D5" s="59">
        <v>2.4495927541455086E-3</v>
      </c>
      <c r="E5" s="59">
        <v>3.208966507930617E-3</v>
      </c>
      <c r="F5" s="59">
        <v>4.2037461253891083E-3</v>
      </c>
      <c r="G5" s="59">
        <v>5.1251042762156078E-3</v>
      </c>
      <c r="H5" s="59">
        <v>6.5166748772924948E-3</v>
      </c>
      <c r="I5" s="59">
        <v>7.1507624111935043E-3</v>
      </c>
      <c r="J5" s="59">
        <v>8.2962260414974776E-3</v>
      </c>
      <c r="K5" s="59">
        <v>8.955361146040456E-3</v>
      </c>
      <c r="L5" s="59">
        <v>1.0860904293429792E-2</v>
      </c>
      <c r="M5" s="59">
        <v>1.0821093178997277E-2</v>
      </c>
      <c r="N5" s="59">
        <v>1.1531008928809545E-2</v>
      </c>
      <c r="O5" s="59">
        <v>1.2243605458448416E-2</v>
      </c>
      <c r="P5" s="59">
        <v>9.9414422108750006E-4</v>
      </c>
      <c r="Q5" s="59">
        <v>1.4500053165203003E-3</v>
      </c>
      <c r="R5" s="59">
        <v>1.8856870143208234E-3</v>
      </c>
      <c r="S5" s="59">
        <v>2.3240920743038663E-3</v>
      </c>
      <c r="T5" s="59">
        <v>2.764510385290768E-3</v>
      </c>
      <c r="U5" s="59">
        <v>3.2070082086429717E-3</v>
      </c>
      <c r="V5" s="59">
        <v>3.9897093595510653E-3</v>
      </c>
      <c r="W5" s="59">
        <v>4.4285773891016835E-3</v>
      </c>
      <c r="X5" s="59">
        <v>5.1154928830010622E-3</v>
      </c>
      <c r="Y5" s="59">
        <v>5.6715579444925101E-3</v>
      </c>
      <c r="Z5" s="59">
        <v>7.8596342190156571E-3</v>
      </c>
      <c r="AA5" s="59">
        <v>9.7982457967932257E-3</v>
      </c>
      <c r="AB5" s="59">
        <v>1.0749597392695671E-2</v>
      </c>
      <c r="AC5" s="59">
        <v>1.167916947137692E-2</v>
      </c>
      <c r="AD5" s="59">
        <v>1.2238900351857662E-3</v>
      </c>
      <c r="AE5" s="59">
        <v>1.5986638130147677E-3</v>
      </c>
      <c r="AF5" s="59">
        <v>1.9535131784151447E-3</v>
      </c>
      <c r="AG5" s="59">
        <v>2.311461551948904E-3</v>
      </c>
      <c r="AH5" s="59">
        <v>2.6727808772624546E-3</v>
      </c>
      <c r="AI5" s="59">
        <v>3.0375642566793214E-3</v>
      </c>
      <c r="AJ5" s="59">
        <v>4.0995177898277392E-3</v>
      </c>
      <c r="AK5" s="59">
        <v>4.5189953455355746E-3</v>
      </c>
      <c r="AL5" s="59">
        <v>4.9198755508431426E-3</v>
      </c>
      <c r="AM5" s="59">
        <v>5.3243573955708591E-3</v>
      </c>
      <c r="AN5" s="59">
        <v>6.8872418278084031E-3</v>
      </c>
      <c r="AO5" s="59">
        <v>1.0025398604129947E-2</v>
      </c>
      <c r="AP5" s="59">
        <v>1.0726742500839399E-2</v>
      </c>
      <c r="AQ5" s="59">
        <v>1.1426287703434587E-2</v>
      </c>
      <c r="AR5" s="59">
        <v>1.1364026210953554E-3</v>
      </c>
      <c r="AS5" s="59">
        <v>1.4421895229812937E-3</v>
      </c>
      <c r="AT5" s="59">
        <v>1.8083853700980978E-3</v>
      </c>
      <c r="AU5" s="59">
        <v>2.2073221632894881E-3</v>
      </c>
      <c r="AV5" s="59">
        <v>2.7533798458293716E-3</v>
      </c>
      <c r="AW5" s="59">
        <v>3.3684775038977264E-3</v>
      </c>
      <c r="AX5" s="59">
        <v>4.167450207687576E-3</v>
      </c>
      <c r="AY5" s="59">
        <v>4.7264963408715326E-3</v>
      </c>
      <c r="AZ5" s="59">
        <v>5.2464109383674002E-3</v>
      </c>
      <c r="BA5" s="59">
        <v>5.8235161415878152E-3</v>
      </c>
      <c r="BB5" s="59">
        <v>8.3559038209688654E-3</v>
      </c>
      <c r="BC5" s="59">
        <v>1.2019067745623122E-2</v>
      </c>
      <c r="BD5" s="59">
        <v>1.3150506135789776E-2</v>
      </c>
      <c r="BE5" s="59">
        <v>1.4355016472588814E-2</v>
      </c>
      <c r="BF5" s="59">
        <v>2.0310661234180347E-3</v>
      </c>
      <c r="BG5" s="59">
        <v>2.5299950754298786E-3</v>
      </c>
      <c r="BH5" s="59">
        <v>3.0388358905297065E-3</v>
      </c>
      <c r="BI5" s="59">
        <v>3.5583797014200093E-3</v>
      </c>
      <c r="BJ5" s="59">
        <v>4.3474239481083952E-3</v>
      </c>
      <c r="BK5" s="59">
        <v>5.2324345477424011E-3</v>
      </c>
      <c r="BL5" s="59">
        <v>6.9391108119484981E-3</v>
      </c>
      <c r="BM5" s="59">
        <v>7.6908306391991563E-3</v>
      </c>
      <c r="BN5" s="59">
        <v>8.4277721148907133E-3</v>
      </c>
      <c r="BO5" s="60">
        <v>9.1821009100701324E-3</v>
      </c>
      <c r="BP5" s="60">
        <v>9.9558036400425078E-3</v>
      </c>
      <c r="BQ5" s="60">
        <v>1.617066071286212E-2</v>
      </c>
      <c r="BR5" s="60">
        <v>1.7386953080722183E-2</v>
      </c>
      <c r="BS5" s="60">
        <v>1.8654536747255389E-2</v>
      </c>
      <c r="BT5" s="59">
        <v>2.0543297310624017E-3</v>
      </c>
      <c r="BU5" s="59">
        <v>2.6411499476512667E-3</v>
      </c>
      <c r="BV5" s="59">
        <v>3.313464538921799E-3</v>
      </c>
      <c r="BW5" s="59">
        <v>4.0710066404327982E-3</v>
      </c>
      <c r="BX5" s="59">
        <v>5.5890037224577745E-3</v>
      </c>
      <c r="BY5" s="59">
        <v>7.0845593372428992E-3</v>
      </c>
      <c r="BZ5" s="59">
        <v>7.5619256429110002E-3</v>
      </c>
      <c r="CA5" s="59">
        <v>8.6720900109239565E-3</v>
      </c>
      <c r="CB5" s="59">
        <v>9.8746462488664248E-3</v>
      </c>
      <c r="CC5" s="60">
        <v>1.0834206740738499E-2</v>
      </c>
      <c r="CD5" s="60">
        <v>1.2605338375193084E-2</v>
      </c>
      <c r="CE5" s="60">
        <v>1.4138324120651269E-2</v>
      </c>
      <c r="CF5" s="60">
        <v>1.6314425570469821E-2</v>
      </c>
      <c r="CG5" s="60">
        <v>1.7449422660271174E-2</v>
      </c>
      <c r="CH5" s="59">
        <v>2.7744272315020136E-3</v>
      </c>
      <c r="CI5" s="59">
        <v>3.3060812054193493E-3</v>
      </c>
      <c r="CJ5" s="59">
        <v>3.853929301656585E-3</v>
      </c>
      <c r="CK5" s="59">
        <v>4.4133416555555121E-3</v>
      </c>
      <c r="CL5" s="59">
        <v>5.6622105078834965E-3</v>
      </c>
      <c r="CM5" s="59">
        <v>6.3544807443355064E-3</v>
      </c>
      <c r="CN5" s="59">
        <v>9.4381617153983487E-3</v>
      </c>
      <c r="CO5" s="59">
        <v>1.0476359504092165E-2</v>
      </c>
      <c r="CP5" s="59">
        <v>1.1577539422912154E-2</v>
      </c>
      <c r="CQ5" s="60">
        <v>1.206084782426825E-2</v>
      </c>
      <c r="CR5" s="60">
        <v>1.391503319822048E-2</v>
      </c>
      <c r="CS5" s="60">
        <v>1.5440318426919678E-2</v>
      </c>
      <c r="CT5" s="60">
        <v>1.7847105025714811E-2</v>
      </c>
      <c r="CU5" s="60">
        <v>1.8025576075971963E-2</v>
      </c>
      <c r="CV5" s="59">
        <v>2.4675223312065546E-3</v>
      </c>
      <c r="CW5" s="59">
        <v>3.0130405148184303E-3</v>
      </c>
      <c r="CX5" s="59">
        <v>3.612844959124228E-3</v>
      </c>
      <c r="CY5" s="59">
        <v>4.2697134262230374E-3</v>
      </c>
      <c r="CZ5" s="59">
        <v>5.7365280245732777E-3</v>
      </c>
      <c r="DA5" s="59">
        <v>6.9536452405761532E-3</v>
      </c>
      <c r="DB5" s="59">
        <v>8.7238353793257038E-3</v>
      </c>
      <c r="DC5" s="59">
        <v>1.0154572759478753E-2</v>
      </c>
      <c r="DD5" s="59">
        <v>1.1740750567694207E-2</v>
      </c>
      <c r="DE5" s="60">
        <v>1.2814327108394807E-2</v>
      </c>
      <c r="DF5" s="60">
        <v>1.5466654170307133E-2</v>
      </c>
      <c r="DG5" s="60">
        <v>1.5178489676520648E-2</v>
      </c>
      <c r="DH5" s="60">
        <v>1.8041788655227299E-2</v>
      </c>
      <c r="DI5" s="60">
        <v>1.8989918603448924E-2</v>
      </c>
      <c r="DJ5" s="59">
        <v>3.7075635874813336E-3</v>
      </c>
      <c r="DK5" s="59">
        <v>4.3182613249990089E-3</v>
      </c>
      <c r="DL5" s="59">
        <v>4.9555233029608525E-3</v>
      </c>
      <c r="DM5" s="59">
        <v>5.6111779434804979E-3</v>
      </c>
      <c r="DN5" s="59">
        <v>6.7316169754588909E-3</v>
      </c>
      <c r="DO5" s="59">
        <v>8.0114419150361434E-3</v>
      </c>
      <c r="DP5" s="59">
        <v>9.6254105746248694E-3</v>
      </c>
      <c r="DQ5" s="59">
        <v>1.0683343227225271E-2</v>
      </c>
      <c r="DR5" s="59">
        <v>1.1808926172123002E-2</v>
      </c>
      <c r="DS5" s="60">
        <v>1.2987080155640112E-2</v>
      </c>
      <c r="DT5" s="60">
        <v>1.4223965679573005E-2</v>
      </c>
      <c r="DU5" s="60">
        <v>1.7208193193328308E-2</v>
      </c>
      <c r="DV5" s="60">
        <v>1.8645517252769115E-2</v>
      </c>
      <c r="DW5" s="60">
        <v>2.0187331479334221E-2</v>
      </c>
      <c r="DX5" s="2">
        <v>0.24224797775201065</v>
      </c>
    </row>
    <row r="6" spans="1:128" x14ac:dyDescent="0.3">
      <c r="A6" s="69">
        <v>5</v>
      </c>
      <c r="B6" s="59">
        <v>7.0969354149281387E-4</v>
      </c>
      <c r="C6" s="59">
        <v>1.6803987712548521E-3</v>
      </c>
      <c r="D6" s="59">
        <v>2.6451438073127622E-3</v>
      </c>
      <c r="E6" s="59">
        <v>3.4651383875797179E-3</v>
      </c>
      <c r="F6" s="59">
        <v>4.539331287729432E-3</v>
      </c>
      <c r="G6" s="59">
        <v>5.5342414836595279E-3</v>
      </c>
      <c r="H6" s="59">
        <v>6.0959351350655363E-3</v>
      </c>
      <c r="I6" s="59">
        <v>6.6890837191821298E-3</v>
      </c>
      <c r="J6" s="59">
        <v>7.7605921374156337E-3</v>
      </c>
      <c r="K6" s="59">
        <v>8.377171131795055E-3</v>
      </c>
      <c r="L6" s="59">
        <v>1.0159685626116457E-2</v>
      </c>
      <c r="M6" s="59">
        <v>1.1248013607454322E-2</v>
      </c>
      <c r="N6" s="59">
        <v>1.1985937390379777E-2</v>
      </c>
      <c r="O6" s="59">
        <v>1.272664771690757E-2</v>
      </c>
      <c r="P6" s="59">
        <v>1.2236387497763467E-3</v>
      </c>
      <c r="Q6" s="59">
        <v>1.7847336986328386E-3</v>
      </c>
      <c r="R6" s="59">
        <v>2.3209909103016732E-3</v>
      </c>
      <c r="S6" s="59">
        <v>2.8606001622736355E-3</v>
      </c>
      <c r="T6" s="59">
        <v>3.4026874168221785E-3</v>
      </c>
      <c r="U6" s="59">
        <v>3.9473342314997736E-3</v>
      </c>
      <c r="V6" s="59">
        <v>4.6570167433092838E-3</v>
      </c>
      <c r="W6" s="59">
        <v>5.1692885850733042E-3</v>
      </c>
      <c r="X6" s="59">
        <v>5.9710956010830939E-3</v>
      </c>
      <c r="Y6" s="59">
        <v>6.6201665153680323E-3</v>
      </c>
      <c r="Z6" s="59">
        <v>9.17421417342568E-3</v>
      </c>
      <c r="AA6" s="59">
        <v>1.0975131616444388E-2</v>
      </c>
      <c r="AB6" s="59">
        <v>1.2040751850421466E-2</v>
      </c>
      <c r="AC6" s="59">
        <v>1.3081976588204374E-2</v>
      </c>
      <c r="AD6" s="59">
        <v>1.5064205381390315E-3</v>
      </c>
      <c r="AE6" s="59">
        <v>1.9677094610379506E-3</v>
      </c>
      <c r="AF6" s="59">
        <v>2.4044744943471671E-3</v>
      </c>
      <c r="AG6" s="59">
        <v>2.8450539303933741E-3</v>
      </c>
      <c r="AH6" s="59">
        <v>3.2897824900112766E-3</v>
      </c>
      <c r="AI6" s="59">
        <v>3.7387747678525813E-3</v>
      </c>
      <c r="AJ6" s="59">
        <v>4.7851914177704114E-3</v>
      </c>
      <c r="AK6" s="59">
        <v>5.2748295904601781E-3</v>
      </c>
      <c r="AL6" s="59">
        <v>5.7427598730782278E-3</v>
      </c>
      <c r="AM6" s="59">
        <v>6.2148941950313317E-3</v>
      </c>
      <c r="AN6" s="59">
        <v>8.0391822102381973E-3</v>
      </c>
      <c r="AO6" s="59">
        <v>1.1229568176750035E-2</v>
      </c>
      <c r="AP6" s="59">
        <v>1.2015151814312525E-2</v>
      </c>
      <c r="AQ6" s="59">
        <v>1.2798720713211467E-2</v>
      </c>
      <c r="AR6" s="59">
        <v>1.4278057073589872E-3</v>
      </c>
      <c r="AS6" s="59">
        <v>1.8120042965240942E-3</v>
      </c>
      <c r="AT6" s="59">
        <v>2.2721022502058285E-3</v>
      </c>
      <c r="AU6" s="59">
        <v>2.7733367771423548E-3</v>
      </c>
      <c r="AV6" s="59">
        <v>3.4594178026561514E-3</v>
      </c>
      <c r="AW6" s="59">
        <v>4.2322424428586055E-3</v>
      </c>
      <c r="AX6" s="59">
        <v>5.0040268849351572E-3</v>
      </c>
      <c r="AY6" s="59">
        <v>5.6752963041140905E-3</v>
      </c>
      <c r="AZ6" s="59">
        <v>6.2995788975666401E-3</v>
      </c>
      <c r="BA6" s="59">
        <v>6.9925325762989722E-3</v>
      </c>
      <c r="BB6" s="59">
        <v>1.0033273412824241E-2</v>
      </c>
      <c r="BC6" s="59">
        <v>1.349449835814507E-2</v>
      </c>
      <c r="BD6" s="59">
        <v>1.4764829287430859E-2</v>
      </c>
      <c r="BE6" s="59">
        <v>1.6117202292252511E-2</v>
      </c>
      <c r="BF6" s="59">
        <v>2.5518841202993212E-3</v>
      </c>
      <c r="BG6" s="59">
        <v>3.1787513872566131E-3</v>
      </c>
      <c r="BH6" s="59">
        <v>3.8180721759014423E-3</v>
      </c>
      <c r="BI6" s="59">
        <v>4.4708404858664437E-3</v>
      </c>
      <c r="BJ6" s="59">
        <v>5.4622161285013925E-3</v>
      </c>
      <c r="BK6" s="59">
        <v>6.5741663843118317E-3</v>
      </c>
      <c r="BL6" s="59">
        <v>8.3320724495954575E-3</v>
      </c>
      <c r="BM6" s="59">
        <v>9.2346930060599672E-3</v>
      </c>
      <c r="BN6" s="59">
        <v>1.0119568595018849E-2</v>
      </c>
      <c r="BO6" s="60">
        <v>1.1025321845338555E-2</v>
      </c>
      <c r="BP6" s="60">
        <v>1.1954338166778367E-2</v>
      </c>
      <c r="BQ6" s="60">
        <v>1.8155730465809573E-2</v>
      </c>
      <c r="BR6" s="60">
        <v>1.9521331834275863E-2</v>
      </c>
      <c r="BS6" s="60">
        <v>2.0944520892601376E-2</v>
      </c>
      <c r="BT6" s="59">
        <v>2.5211957034363655E-3</v>
      </c>
      <c r="BU6" s="59">
        <v>3.2413763961376884E-3</v>
      </c>
      <c r="BV6" s="59">
        <v>4.0664808733981376E-3</v>
      </c>
      <c r="BW6" s="59">
        <v>4.9961816232938078E-3</v>
      </c>
      <c r="BX6" s="59">
        <v>6.8591579815491504E-3</v>
      </c>
      <c r="BY6" s="59">
        <v>8.6945928356689014E-3</v>
      </c>
      <c r="BZ6" s="59">
        <v>9.1072026483596108E-3</v>
      </c>
      <c r="CA6" s="59">
        <v>1.0444228737998596E-2</v>
      </c>
      <c r="CB6" s="59">
        <v>1.1892526945646008E-2</v>
      </c>
      <c r="CC6" s="60">
        <v>1.3048173306838544E-2</v>
      </c>
      <c r="CD6" s="60">
        <v>1.5181235105326282E-2</v>
      </c>
      <c r="CE6" s="60">
        <v>1.6032728038363905E-2</v>
      </c>
      <c r="CF6" s="60">
        <v>1.8500406840398834E-2</v>
      </c>
      <c r="CG6" s="60">
        <v>1.978748298250961E-2</v>
      </c>
      <c r="CH6" s="59">
        <v>3.4049422104903814E-3</v>
      </c>
      <c r="CI6" s="59">
        <v>4.0574196071262482E-3</v>
      </c>
      <c r="CJ6" s="59">
        <v>4.7297713944193251E-3</v>
      </c>
      <c r="CK6" s="59">
        <v>5.4163155269280885E-3</v>
      </c>
      <c r="CL6" s="59">
        <v>6.9490017053131375E-3</v>
      </c>
      <c r="CM6" s="59">
        <v>7.7985969379426512E-3</v>
      </c>
      <c r="CN6" s="59">
        <v>1.1366846942048644E-2</v>
      </c>
      <c r="CO6" s="59">
        <v>1.2617200105673992E-2</v>
      </c>
      <c r="CP6" s="59">
        <v>1.3943405776897339E-2</v>
      </c>
      <c r="CQ6" s="60">
        <v>1.4525478090307483E-2</v>
      </c>
      <c r="CR6" s="60">
        <v>1.6758565632504854E-2</v>
      </c>
      <c r="CS6" s="60">
        <v>1.7509177470543008E-2</v>
      </c>
      <c r="CT6" s="60">
        <v>2.0238451085687986E-2</v>
      </c>
      <c r="CU6" s="60">
        <v>2.0440835596544867E-2</v>
      </c>
      <c r="CV6" s="59">
        <v>2.9753114807598634E-3</v>
      </c>
      <c r="CW6" s="59">
        <v>3.6330913493092332E-3</v>
      </c>
      <c r="CX6" s="59">
        <v>4.3563289981783338E-3</v>
      </c>
      <c r="CY6" s="59">
        <v>5.1483738225721106E-3</v>
      </c>
      <c r="CZ6" s="59">
        <v>6.9170428471331327E-3</v>
      </c>
      <c r="DA6" s="59">
        <v>8.3846294948426645E-3</v>
      </c>
      <c r="DB6" s="59">
        <v>1.0403711075551476E-2</v>
      </c>
      <c r="DC6" s="59">
        <v>1.210995353438777E-2</v>
      </c>
      <c r="DD6" s="59">
        <v>1.4001568278773354E-2</v>
      </c>
      <c r="DE6" s="60">
        <v>1.528187443555945E-2</v>
      </c>
      <c r="DF6" s="60">
        <v>1.8444937839460478E-2</v>
      </c>
      <c r="DG6" s="60">
        <v>1.7251323107187338E-2</v>
      </c>
      <c r="DH6" s="60">
        <v>2.0505645301743838E-2</v>
      </c>
      <c r="DI6" s="60">
        <v>2.1583255553683043E-2</v>
      </c>
      <c r="DJ6" s="59">
        <v>4.4705396858907001E-3</v>
      </c>
      <c r="DK6" s="59">
        <v>5.2069123487561006E-3</v>
      </c>
      <c r="DL6" s="59">
        <v>5.9753158826582617E-3</v>
      </c>
      <c r="DM6" s="59">
        <v>6.7658970882182945E-3</v>
      </c>
      <c r="DN6" s="59">
        <v>8.1169102373907717E-3</v>
      </c>
      <c r="DO6" s="59">
        <v>9.6601091733959608E-3</v>
      </c>
      <c r="DP6" s="59">
        <v>1.1478895032713834E-2</v>
      </c>
      <c r="DQ6" s="59">
        <v>1.2740544889281516E-2</v>
      </c>
      <c r="DR6" s="59">
        <v>1.4082871886651971E-2</v>
      </c>
      <c r="DS6" s="60">
        <v>1.5487893085936618E-2</v>
      </c>
      <c r="DT6" s="60">
        <v>1.6962955265012784E-2</v>
      </c>
      <c r="DU6" s="60">
        <v>1.9558210809881994E-2</v>
      </c>
      <c r="DV6" s="60">
        <v>2.1191821418551693E-2</v>
      </c>
      <c r="DW6" s="60">
        <v>2.2944191776906726E-2</v>
      </c>
      <c r="DX6" s="2">
        <v>0.27533030132288072</v>
      </c>
    </row>
    <row r="7" spans="1:128" x14ac:dyDescent="0.3">
      <c r="A7" s="69">
        <v>6</v>
      </c>
      <c r="B7" s="59">
        <v>7.3022898834387655E-4</v>
      </c>
      <c r="C7" s="59">
        <v>1.7290222088912003E-3</v>
      </c>
      <c r="D7" s="59">
        <v>2.7216827736308577E-3</v>
      </c>
      <c r="E7" s="59">
        <v>3.5654044334564234E-3</v>
      </c>
      <c r="F7" s="59">
        <v>4.6706798078279153E-3</v>
      </c>
      <c r="G7" s="59">
        <v>5.6943783810724322E-3</v>
      </c>
      <c r="H7" s="59">
        <v>5.7792120322522319E-3</v>
      </c>
      <c r="I7" s="59">
        <v>6.3415427261143704E-3</v>
      </c>
      <c r="J7" s="59">
        <v>7.3573793789182655E-3</v>
      </c>
      <c r="K7" s="59">
        <v>7.9419231222816397E-3</v>
      </c>
      <c r="L7" s="59">
        <v>9.6318245049241413E-3</v>
      </c>
      <c r="M7" s="59">
        <v>1.167848548906175E-2</v>
      </c>
      <c r="N7" s="59">
        <v>1.2444650297505548E-2</v>
      </c>
      <c r="O7" s="59">
        <v>1.3213708293152014E-2</v>
      </c>
      <c r="P7" s="59">
        <v>1.4421315448631033E-3</v>
      </c>
      <c r="Q7" s="59">
        <v>2.1034155435573215E-3</v>
      </c>
      <c r="R7" s="59">
        <v>2.7354267815548994E-3</v>
      </c>
      <c r="S7" s="59">
        <v>3.3713885997884124E-3</v>
      </c>
      <c r="T7" s="59">
        <v>4.0102708924549179E-3</v>
      </c>
      <c r="U7" s="59">
        <v>4.6521697800141195E-3</v>
      </c>
      <c r="V7" s="59">
        <v>5.2919301551684729E-3</v>
      </c>
      <c r="W7" s="59">
        <v>5.874042472237005E-3</v>
      </c>
      <c r="X7" s="59">
        <v>6.7851636814840865E-3</v>
      </c>
      <c r="Y7" s="59">
        <v>7.5227255442542919E-3</v>
      </c>
      <c r="Z7" s="59">
        <v>1.0424978760077672E-2</v>
      </c>
      <c r="AA7" s="59">
        <v>1.184403800483675E-2</v>
      </c>
      <c r="AB7" s="59">
        <v>1.299402389940559E-2</v>
      </c>
      <c r="AC7" s="59">
        <v>1.41176828947473E-2</v>
      </c>
      <c r="AD7" s="59">
        <v>1.7754068169850165E-3</v>
      </c>
      <c r="AE7" s="59">
        <v>2.3190634371517494E-3</v>
      </c>
      <c r="AF7" s="59">
        <v>2.8338171848109601E-3</v>
      </c>
      <c r="AG7" s="59">
        <v>3.3530664345232325E-3</v>
      </c>
      <c r="AH7" s="59">
        <v>3.8772056748372016E-3</v>
      </c>
      <c r="AI7" s="59">
        <v>4.4063699624124616E-3</v>
      </c>
      <c r="AJ7" s="59">
        <v>5.4375794972895304E-3</v>
      </c>
      <c r="AK7" s="59">
        <v>5.9939723887046702E-3</v>
      </c>
      <c r="AL7" s="59">
        <v>6.5256978493572612E-3</v>
      </c>
      <c r="AM7" s="59">
        <v>7.0622005061757578E-3</v>
      </c>
      <c r="AN7" s="59">
        <v>9.1352024495884639E-3</v>
      </c>
      <c r="AO7" s="59">
        <v>1.2118618428598113E-2</v>
      </c>
      <c r="AP7" s="59">
        <v>1.2966397096265918E-2</v>
      </c>
      <c r="AQ7" s="59">
        <v>1.3812001517452236E-2</v>
      </c>
      <c r="AR7" s="59">
        <v>1.6939593593556649E-3</v>
      </c>
      <c r="AS7" s="59">
        <v>2.1497754361601844E-3</v>
      </c>
      <c r="AT7" s="59">
        <v>2.6956390861249935E-3</v>
      </c>
      <c r="AU7" s="59">
        <v>3.2903074739596837E-3</v>
      </c>
      <c r="AV7" s="59">
        <v>4.1042791288252028E-3</v>
      </c>
      <c r="AW7" s="59">
        <v>5.0211640562801627E-3</v>
      </c>
      <c r="AX7" s="59">
        <v>5.717279698372618E-3</v>
      </c>
      <c r="AY7" s="59">
        <v>6.4842290195211627E-3</v>
      </c>
      <c r="AZ7" s="59">
        <v>7.1974942116684914E-3</v>
      </c>
      <c r="BA7" s="59">
        <v>7.9892185749520263E-3</v>
      </c>
      <c r="BB7" s="59">
        <v>1.1463373740867719E-2</v>
      </c>
      <c r="BC7" s="59">
        <v>1.4612795472809127E-2</v>
      </c>
      <c r="BD7" s="59">
        <v>1.5988399482663437E-2</v>
      </c>
      <c r="BE7" s="59">
        <v>1.7452844443707812E-2</v>
      </c>
      <c r="BF7" s="59">
        <v>3.0275743872518867E-3</v>
      </c>
      <c r="BG7" s="59">
        <v>3.7712943965381536E-3</v>
      </c>
      <c r="BH7" s="59">
        <v>4.5297893570035719E-3</v>
      </c>
      <c r="BI7" s="59">
        <v>5.3042385572391734E-3</v>
      </c>
      <c r="BJ7" s="59">
        <v>6.480414026928955E-3</v>
      </c>
      <c r="BK7" s="59">
        <v>7.7996401185882417E-3</v>
      </c>
      <c r="BL7" s="59">
        <v>9.5196907924005279E-3</v>
      </c>
      <c r="BM7" s="59">
        <v>1.0550967062786755E-2</v>
      </c>
      <c r="BN7" s="59">
        <v>1.1561969073101828E-2</v>
      </c>
      <c r="BO7" s="60">
        <v>1.2596824558266748E-2</v>
      </c>
      <c r="BP7" s="60">
        <v>1.3658258934252014E-2</v>
      </c>
      <c r="BQ7" s="60">
        <v>1.9660306660913427E-2</v>
      </c>
      <c r="BR7" s="60">
        <v>2.1139076227974916E-2</v>
      </c>
      <c r="BS7" s="60">
        <v>2.2680205811046666E-2</v>
      </c>
      <c r="BT7" s="59">
        <v>2.912728596241889E-3</v>
      </c>
      <c r="BU7" s="59">
        <v>3.7447508368134179E-3</v>
      </c>
      <c r="BV7" s="59">
        <v>4.697991159461931E-3</v>
      </c>
      <c r="BW7" s="59">
        <v>5.7720711908048833E-3</v>
      </c>
      <c r="BX7" s="59">
        <v>7.924361274996624E-3</v>
      </c>
      <c r="BY7" s="59">
        <v>1.0044832755590908E-2</v>
      </c>
      <c r="BZ7" s="59">
        <v>1.0391578005482641E-2</v>
      </c>
      <c r="CA7" s="59">
        <v>1.191716291253986E-2</v>
      </c>
      <c r="CB7" s="59">
        <v>1.3569712480291006E-2</v>
      </c>
      <c r="CC7" s="60">
        <v>1.4888337943319157E-2</v>
      </c>
      <c r="CD7" s="60">
        <v>1.7322222301156841E-2</v>
      </c>
      <c r="CE7" s="60">
        <v>1.7557517793529827E-2</v>
      </c>
      <c r="CF7" s="60">
        <v>2.0259884750155756E-2</v>
      </c>
      <c r="CG7" s="60">
        <v>2.166936804037713E-2</v>
      </c>
      <c r="CH7" s="59">
        <v>3.9337178512277781E-3</v>
      </c>
      <c r="CI7" s="59">
        <v>4.6875227101653063E-3</v>
      </c>
      <c r="CJ7" s="59">
        <v>5.4642883832598764E-3</v>
      </c>
      <c r="CK7" s="59">
        <v>6.257450423245413E-3</v>
      </c>
      <c r="CL7" s="59">
        <v>8.0281574154721716E-3</v>
      </c>
      <c r="CM7" s="59">
        <v>9.0096918223164513E-3</v>
      </c>
      <c r="CN7" s="59">
        <v>1.2969896601121089E-2</v>
      </c>
      <c r="CO7" s="59">
        <v>1.4396585227244404E-2</v>
      </c>
      <c r="CP7" s="59">
        <v>1.5909823728236055E-2</v>
      </c>
      <c r="CQ7" s="60">
        <v>1.6573984841497625E-2</v>
      </c>
      <c r="CR7" s="60">
        <v>1.9122001426150569E-2</v>
      </c>
      <c r="CS7" s="60">
        <v>1.9174384686968186E-2</v>
      </c>
      <c r="CT7" s="60">
        <v>2.2163225384986381E-2</v>
      </c>
      <c r="CU7" s="60">
        <v>2.2384857638836245E-2</v>
      </c>
      <c r="CV7" s="59">
        <v>3.4059293791711474E-3</v>
      </c>
      <c r="CW7" s="59">
        <v>4.1589099641643765E-3</v>
      </c>
      <c r="CX7" s="59">
        <v>4.9868220575149634E-3</v>
      </c>
      <c r="CY7" s="59">
        <v>5.8934998135979216E-3</v>
      </c>
      <c r="CZ7" s="59">
        <v>7.9181489408361588E-3</v>
      </c>
      <c r="DA7" s="59">
        <v>9.5981399307666047E-3</v>
      </c>
      <c r="DB7" s="59">
        <v>1.1811162523912486E-2</v>
      </c>
      <c r="DC7" s="59">
        <v>1.3748231598607767E-2</v>
      </c>
      <c r="DD7" s="59">
        <v>1.5895750788281437E-2</v>
      </c>
      <c r="DE7" s="60">
        <v>1.7349261366223435E-2</v>
      </c>
      <c r="DF7" s="60">
        <v>2.0940235362484148E-2</v>
      </c>
      <c r="DG7" s="60">
        <v>1.8952543009243834E-2</v>
      </c>
      <c r="DH7" s="60">
        <v>2.252778654129341E-2</v>
      </c>
      <c r="DI7" s="60">
        <v>2.3711664121011975E-2</v>
      </c>
      <c r="DJ7" s="59">
        <v>5.1175624990486834E-3</v>
      </c>
      <c r="DK7" s="59">
        <v>5.9605106416852427E-3</v>
      </c>
      <c r="DL7" s="59">
        <v>6.8401254948191777E-3</v>
      </c>
      <c r="DM7" s="59">
        <v>7.7451278019893119E-3</v>
      </c>
      <c r="DN7" s="59">
        <v>9.2916735691027132E-3</v>
      </c>
      <c r="DO7" s="59">
        <v>1.1058220240950125E-2</v>
      </c>
      <c r="DP7" s="59">
        <v>1.3031801233400567E-2</v>
      </c>
      <c r="DQ7" s="59">
        <v>1.4464131619738391E-2</v>
      </c>
      <c r="DR7" s="59">
        <v>1.5988053440619741E-2</v>
      </c>
      <c r="DS7" s="60">
        <v>1.758315096051254E-2</v>
      </c>
      <c r="DT7" s="60">
        <v>1.9257764855826004E-2</v>
      </c>
      <c r="DU7" s="60">
        <v>2.14869218584001E-2</v>
      </c>
      <c r="DV7" s="60">
        <v>2.328162914715699E-2</v>
      </c>
      <c r="DW7" s="60">
        <v>2.5206807545271336E-2</v>
      </c>
      <c r="DX7" s="2">
        <v>0.30248169054325602</v>
      </c>
    </row>
    <row r="8" spans="1:128" x14ac:dyDescent="0.3">
      <c r="A8" s="69">
        <v>7</v>
      </c>
      <c r="B8" s="59">
        <v>7.2268601356047495E-4</v>
      </c>
      <c r="C8" s="59">
        <v>1.7111620977071917E-3</v>
      </c>
      <c r="D8" s="59">
        <v>2.6935688739396441E-3</v>
      </c>
      <c r="E8" s="59">
        <v>3.5285752248609341E-3</v>
      </c>
      <c r="F8" s="59">
        <v>4.6224335445678236E-3</v>
      </c>
      <c r="G8" s="59">
        <v>5.6355577190318976E-3</v>
      </c>
      <c r="H8" s="59">
        <v>5.5978710178178218E-3</v>
      </c>
      <c r="I8" s="59">
        <v>6.1425568116653074E-3</v>
      </c>
      <c r="J8" s="59">
        <v>7.1265183839061309E-3</v>
      </c>
      <c r="K8" s="59">
        <v>7.6927202227310958E-3</v>
      </c>
      <c r="L8" s="59">
        <v>9.3295956168283952E-3</v>
      </c>
      <c r="M8" s="59">
        <v>1.1983342622132905E-2</v>
      </c>
      <c r="N8" s="59">
        <v>1.2769507524525613E-2</v>
      </c>
      <c r="O8" s="59">
        <v>1.355864113836228E-2</v>
      </c>
      <c r="P8" s="59">
        <v>1.6445373842448598E-3</v>
      </c>
      <c r="Q8" s="59">
        <v>2.398633819711712E-3</v>
      </c>
      <c r="R8" s="59">
        <v>3.1193490081784861E-3</v>
      </c>
      <c r="S8" s="59">
        <v>3.8445692481508583E-3</v>
      </c>
      <c r="T8" s="59">
        <v>4.5731198565642332E-3</v>
      </c>
      <c r="U8" s="59">
        <v>5.3051104445632638E-3</v>
      </c>
      <c r="V8" s="59">
        <v>5.8899595708411107E-3</v>
      </c>
      <c r="W8" s="59">
        <v>6.5378551236336332E-3</v>
      </c>
      <c r="X8" s="59">
        <v>7.55194014162275E-3</v>
      </c>
      <c r="Y8" s="59">
        <v>8.3728522522007621E-3</v>
      </c>
      <c r="Z8" s="59">
        <v>1.160308273603433E-2</v>
      </c>
      <c r="AA8" s="59">
        <v>1.2461159046015339E-2</v>
      </c>
      <c r="AB8" s="59">
        <v>1.3671063736210062E-2</v>
      </c>
      <c r="AC8" s="59">
        <v>1.4853269792009681E-2</v>
      </c>
      <c r="AD8" s="59">
        <v>2.0245884594752355E-3</v>
      </c>
      <c r="AE8" s="59">
        <v>2.6445482954840028E-3</v>
      </c>
      <c r="AF8" s="59">
        <v>3.2315486871757853E-3</v>
      </c>
      <c r="AG8" s="59">
        <v>3.8236755329788749E-3</v>
      </c>
      <c r="AH8" s="59">
        <v>4.4213786886420064E-3</v>
      </c>
      <c r="AI8" s="59">
        <v>5.0248121662776566E-3</v>
      </c>
      <c r="AJ8" s="59">
        <v>6.0520684255422228E-3</v>
      </c>
      <c r="AK8" s="59">
        <v>6.6713380568199279E-3</v>
      </c>
      <c r="AL8" s="59">
        <v>7.2631526451080687E-3</v>
      </c>
      <c r="AM8" s="59">
        <v>7.8602842900190543E-3</v>
      </c>
      <c r="AN8" s="59">
        <v>1.0167551634628815E-2</v>
      </c>
      <c r="AO8" s="59">
        <v>1.2750046191599923E-2</v>
      </c>
      <c r="AP8" s="59">
        <v>1.3641997467787433E-2</v>
      </c>
      <c r="AQ8" s="59">
        <v>1.4531661210686043E-2</v>
      </c>
      <c r="AR8" s="59">
        <v>1.9342267062195152E-3</v>
      </c>
      <c r="AS8" s="59">
        <v>2.4546946997461502E-3</v>
      </c>
      <c r="AT8" s="59">
        <v>3.0779824096224969E-3</v>
      </c>
      <c r="AU8" s="59">
        <v>3.7569972105040679E-3</v>
      </c>
      <c r="AV8" s="59">
        <v>4.6864207555562011E-3</v>
      </c>
      <c r="AW8" s="59">
        <v>5.7333545579634207E-3</v>
      </c>
      <c r="AX8" s="59">
        <v>6.3162045845380791E-3</v>
      </c>
      <c r="AY8" s="59">
        <v>7.1634971911470734E-3</v>
      </c>
      <c r="AZ8" s="59">
        <v>7.9514818821732492E-3</v>
      </c>
      <c r="BA8" s="59">
        <v>8.826144889212309E-3</v>
      </c>
      <c r="BB8" s="59">
        <v>1.2664242016522595E-2</v>
      </c>
      <c r="BC8" s="59">
        <v>1.5414040153939835E-2</v>
      </c>
      <c r="BD8" s="59">
        <v>1.6865070894996174E-2</v>
      </c>
      <c r="BE8" s="59">
        <v>1.840981388922858E-2</v>
      </c>
      <c r="BF8" s="59">
        <v>3.4569986597058908E-3</v>
      </c>
      <c r="BG8" s="59">
        <v>4.3062062253811963E-3</v>
      </c>
      <c r="BH8" s="59">
        <v>5.1722843877422889E-3</v>
      </c>
      <c r="BI8" s="59">
        <v>6.0565797029946125E-3</v>
      </c>
      <c r="BJ8" s="59">
        <v>7.3995812290404347E-3</v>
      </c>
      <c r="BK8" s="59">
        <v>8.9059233522656208E-3</v>
      </c>
      <c r="BL8" s="59">
        <v>1.0516944735703632E-2</v>
      </c>
      <c r="BM8" s="59">
        <v>1.1656254381301858E-2</v>
      </c>
      <c r="BN8" s="59">
        <v>1.2773165896816293E-2</v>
      </c>
      <c r="BO8" s="60">
        <v>1.3916429704881092E-2</v>
      </c>
      <c r="BP8" s="60">
        <v>1.5089056727780242E-2</v>
      </c>
      <c r="BQ8" s="60">
        <v>2.0738315052310375E-2</v>
      </c>
      <c r="BR8" s="60">
        <v>2.2298168095318042E-2</v>
      </c>
      <c r="BS8" s="60">
        <v>2.3923800461150772E-2</v>
      </c>
      <c r="BT8" s="59">
        <v>3.2348847312951216E-3</v>
      </c>
      <c r="BU8" s="59">
        <v>4.1589310175146697E-3</v>
      </c>
      <c r="BV8" s="59">
        <v>5.2176024532842487E-3</v>
      </c>
      <c r="BW8" s="59">
        <v>6.4104788160402083E-3</v>
      </c>
      <c r="BX8" s="59">
        <v>8.8008183552794345E-3</v>
      </c>
      <c r="BY8" s="59">
        <v>1.1155820062122828E-2</v>
      </c>
      <c r="BZ8" s="59">
        <v>1.1437587417344875E-2</v>
      </c>
      <c r="CA8" s="59">
        <v>1.3116736698411017E-2</v>
      </c>
      <c r="CB8" s="59">
        <v>1.4935630819465286E-2</v>
      </c>
      <c r="CC8" s="60">
        <v>1.638698825489656E-2</v>
      </c>
      <c r="CD8" s="60">
        <v>1.9065865812452256E-2</v>
      </c>
      <c r="CE8" s="60">
        <v>1.8746877357954182E-2</v>
      </c>
      <c r="CF8" s="60">
        <v>2.163230470069185E-2</v>
      </c>
      <c r="CG8" s="60">
        <v>2.3137267457420667E-2</v>
      </c>
      <c r="CH8" s="59">
        <v>4.3687983255900394E-3</v>
      </c>
      <c r="CI8" s="59">
        <v>5.2059761634769232E-3</v>
      </c>
      <c r="CJ8" s="59">
        <v>6.0686543474072225E-3</v>
      </c>
      <c r="CK8" s="59">
        <v>6.9495423834235476E-3</v>
      </c>
      <c r="CL8" s="59">
        <v>8.9160946465291335E-3</v>
      </c>
      <c r="CM8" s="59">
        <v>1.0006189573340396E-2</v>
      </c>
      <c r="CN8" s="59">
        <v>1.4275437868144716E-2</v>
      </c>
      <c r="CO8" s="59">
        <v>1.5845736033640635E-2</v>
      </c>
      <c r="CP8" s="59">
        <v>1.751129612752168E-2</v>
      </c>
      <c r="CQ8" s="60">
        <v>1.8242311261904776E-2</v>
      </c>
      <c r="CR8" s="60">
        <v>2.10468095212102E-2</v>
      </c>
      <c r="CS8" s="60">
        <v>2.0473272040384488E-2</v>
      </c>
      <c r="CT8" s="60">
        <v>2.3664579072911456E-2</v>
      </c>
      <c r="CU8" s="60">
        <v>2.3901224863640574E-2</v>
      </c>
      <c r="CV8" s="59">
        <v>3.7651167907191531E-3</v>
      </c>
      <c r="CW8" s="59">
        <v>4.5975062879827352E-3</v>
      </c>
      <c r="CX8" s="59">
        <v>5.5127295286573038E-3</v>
      </c>
      <c r="CY8" s="59">
        <v>6.5150250148984989E-3</v>
      </c>
      <c r="CZ8" s="59">
        <v>8.7531925091800956E-3</v>
      </c>
      <c r="DA8" s="59">
        <v>1.0610354411340067E-2</v>
      </c>
      <c r="DB8" s="59">
        <v>1.2966963263833437E-2</v>
      </c>
      <c r="DC8" s="59">
        <v>1.5093587419603765E-2</v>
      </c>
      <c r="DD8" s="59">
        <v>1.7451255632575869E-2</v>
      </c>
      <c r="DE8" s="60">
        <v>1.9047001879366469E-2</v>
      </c>
      <c r="DF8" s="60">
        <v>2.2989376543725022E-2</v>
      </c>
      <c r="DG8" s="60">
        <v>2.031149615938577E-2</v>
      </c>
      <c r="DH8" s="60">
        <v>2.4143095181990554E-2</v>
      </c>
      <c r="DI8" s="60">
        <v>2.5411860270765623E-2</v>
      </c>
      <c r="DJ8" s="59">
        <v>5.657257784191609E-3</v>
      </c>
      <c r="DK8" s="59">
        <v>6.5891027675185378E-3</v>
      </c>
      <c r="DL8" s="59">
        <v>7.5614813121689566E-3</v>
      </c>
      <c r="DM8" s="59">
        <v>8.5619246575900122E-3</v>
      </c>
      <c r="DN8" s="59">
        <v>1.0271568278207696E-2</v>
      </c>
      <c r="DO8" s="59">
        <v>1.2224413976194644E-2</v>
      </c>
      <c r="DP8" s="59">
        <v>1.4307049582373225E-2</v>
      </c>
      <c r="DQ8" s="59">
        <v>1.5879543015065618E-2</v>
      </c>
      <c r="DR8" s="59">
        <v>1.7552590712810519E-2</v>
      </c>
      <c r="DS8" s="60">
        <v>1.9303779124688392E-2</v>
      </c>
      <c r="DT8" s="60">
        <v>2.114226511772015E-2</v>
      </c>
      <c r="DU8" s="60">
        <v>2.3027597435924693E-2</v>
      </c>
      <c r="DV8" s="60">
        <v>2.4950990522806374E-2</v>
      </c>
      <c r="DW8" s="60">
        <v>2.7014209881831692E-2</v>
      </c>
      <c r="DX8" s="2">
        <v>0.32417051858198032</v>
      </c>
    </row>
    <row r="9" spans="1:128" x14ac:dyDescent="0.3">
      <c r="A9" s="69">
        <v>8</v>
      </c>
      <c r="B9" s="59">
        <v>6.8628985086985968E-4</v>
      </c>
      <c r="C9" s="59">
        <v>1.624983960965164E-3</v>
      </c>
      <c r="D9" s="59">
        <v>2.5579144277282245E-3</v>
      </c>
      <c r="E9" s="59">
        <v>3.3508679003239742E-3</v>
      </c>
      <c r="F9" s="59">
        <v>4.389636949424406E-3</v>
      </c>
      <c r="G9" s="59">
        <v>5.3517378141970115E-3</v>
      </c>
      <c r="H9" s="59">
        <v>5.5307509844912629E-3</v>
      </c>
      <c r="I9" s="59">
        <v>6.0689058438961408E-3</v>
      </c>
      <c r="J9" s="59">
        <v>7.0410694427090938E-3</v>
      </c>
      <c r="K9" s="59">
        <v>7.6004823637168149E-3</v>
      </c>
      <c r="L9" s="59">
        <v>9.2177311657305298E-3</v>
      </c>
      <c r="M9" s="59">
        <v>1.2107839940828174E-2</v>
      </c>
      <c r="N9" s="59">
        <v>1.2902172466019169E-2</v>
      </c>
      <c r="O9" s="59">
        <v>1.3699504545184999E-2</v>
      </c>
      <c r="P9" s="59">
        <v>1.8265057434213926E-3</v>
      </c>
      <c r="Q9" s="59">
        <v>2.6640430859405243E-3</v>
      </c>
      <c r="R9" s="59">
        <v>3.4645055404380586E-3</v>
      </c>
      <c r="S9" s="59">
        <v>4.2699715312055587E-3</v>
      </c>
      <c r="T9" s="59">
        <v>5.0791363962847495E-3</v>
      </c>
      <c r="U9" s="59">
        <v>5.8921218753132786E-3</v>
      </c>
      <c r="V9" s="59">
        <v>6.4461111212974764E-3</v>
      </c>
      <c r="W9" s="59">
        <v>7.1551833446401999E-3</v>
      </c>
      <c r="X9" s="59">
        <v>8.2650219833912131E-3</v>
      </c>
      <c r="Y9" s="59">
        <v>9.1634476214553159E-3</v>
      </c>
      <c r="Z9" s="59">
        <v>1.2698688295988532E-2</v>
      </c>
      <c r="AA9" s="59">
        <v>1.2876108209285761E-2</v>
      </c>
      <c r="AB9" s="59">
        <v>1.4126302003967426E-2</v>
      </c>
      <c r="AC9" s="59">
        <v>1.5347874816250596E-2</v>
      </c>
      <c r="AD9" s="59">
        <v>2.2486095389033689E-3</v>
      </c>
      <c r="AE9" s="59">
        <v>2.9371680429598496E-3</v>
      </c>
      <c r="AF9" s="59">
        <v>3.5891201342210422E-3</v>
      </c>
      <c r="AG9" s="59">
        <v>4.2467659226686858E-3</v>
      </c>
      <c r="AH9" s="59">
        <v>4.9106050406715219E-3</v>
      </c>
      <c r="AI9" s="59">
        <v>5.580808541810145E-3</v>
      </c>
      <c r="AJ9" s="59">
        <v>6.6235268876675699E-3</v>
      </c>
      <c r="AK9" s="59">
        <v>7.3012702251640171E-3</v>
      </c>
      <c r="AL9" s="59">
        <v>7.9489661139773068E-3</v>
      </c>
      <c r="AM9" s="59">
        <v>8.6024811153696968E-3</v>
      </c>
      <c r="AN9" s="59">
        <v>1.1127609091379146E-2</v>
      </c>
      <c r="AO9" s="59">
        <v>1.3174615124499901E-2</v>
      </c>
      <c r="AP9" s="59">
        <v>1.4096267846144072E-2</v>
      </c>
      <c r="AQ9" s="59">
        <v>1.5015556861005315E-2</v>
      </c>
      <c r="AR9" s="59">
        <v>2.1481271580015044E-3</v>
      </c>
      <c r="AS9" s="59">
        <v>2.7261521786312373E-3</v>
      </c>
      <c r="AT9" s="59">
        <v>3.4183674461222193E-3</v>
      </c>
      <c r="AU9" s="59">
        <v>4.1724724999757934E-3</v>
      </c>
      <c r="AV9" s="59">
        <v>5.2046782657180933E-3</v>
      </c>
      <c r="AW9" s="59">
        <v>6.3673894031195319E-3</v>
      </c>
      <c r="AX9" s="59">
        <v>6.8094110177545431E-3</v>
      </c>
      <c r="AY9" s="59">
        <v>7.7228652185302744E-3</v>
      </c>
      <c r="AZ9" s="59">
        <v>8.5723803925686053E-3</v>
      </c>
      <c r="BA9" s="59">
        <v>9.5153422357511508E-3</v>
      </c>
      <c r="BB9" s="59">
        <v>1.3653140579062738E-2</v>
      </c>
      <c r="BC9" s="59">
        <v>1.5936169426576482E-2</v>
      </c>
      <c r="BD9" s="59">
        <v>1.743635182533157E-2</v>
      </c>
      <c r="BE9" s="59">
        <v>1.9033420850113659E-2</v>
      </c>
      <c r="BF9" s="59">
        <v>3.8392979903598963E-3</v>
      </c>
      <c r="BG9" s="59">
        <v>4.7824169271121026E-3</v>
      </c>
      <c r="BH9" s="59">
        <v>5.7442721302987951E-3</v>
      </c>
      <c r="BI9" s="59">
        <v>6.7263590678221553E-3</v>
      </c>
      <c r="BJ9" s="59">
        <v>8.2178791890468086E-3</v>
      </c>
      <c r="BK9" s="59">
        <v>9.8908032644599419E-3</v>
      </c>
      <c r="BL9" s="59">
        <v>1.1338169686860022E-2</v>
      </c>
      <c r="BM9" s="59">
        <v>1.2566443335937514E-2</v>
      </c>
      <c r="BN9" s="59">
        <v>1.3770569877091521E-2</v>
      </c>
      <c r="BO9" s="60">
        <v>1.5003106452916479E-2</v>
      </c>
      <c r="BP9" s="60">
        <v>1.6267299096231588E-2</v>
      </c>
      <c r="BQ9" s="60">
        <v>2.1440796766762433E-2</v>
      </c>
      <c r="BR9" s="60">
        <v>2.3053487672305278E-2</v>
      </c>
      <c r="BS9" s="60">
        <v>2.4734186084175904E-2</v>
      </c>
      <c r="BT9" s="59">
        <v>3.4934015707384393E-3</v>
      </c>
      <c r="BU9" s="59">
        <v>4.4912933090391106E-3</v>
      </c>
      <c r="BV9" s="59">
        <v>5.634568808420717E-3</v>
      </c>
      <c r="BW9" s="59">
        <v>6.9227742641001381E-3</v>
      </c>
      <c r="BX9" s="59">
        <v>9.504138545860288E-3</v>
      </c>
      <c r="BY9" s="59">
        <v>1.2047340961139137E-2</v>
      </c>
      <c r="BZ9" s="59">
        <v>1.2266837461243985E-2</v>
      </c>
      <c r="CA9" s="59">
        <v>1.4067728728992182E-2</v>
      </c>
      <c r="CB9" s="59">
        <v>1.6018496642542651E-2</v>
      </c>
      <c r="CC9" s="60">
        <v>1.7575080658819076E-2</v>
      </c>
      <c r="CD9" s="60">
        <v>2.0448182684450499E-2</v>
      </c>
      <c r="CE9" s="60">
        <v>1.9633532426978909E-2</v>
      </c>
      <c r="CF9" s="60">
        <v>2.2655429365740016E-2</v>
      </c>
      <c r="CG9" s="60">
        <v>2.4231571062378034E-2</v>
      </c>
      <c r="CH9" s="59">
        <v>4.7179322296115982E-3</v>
      </c>
      <c r="CI9" s="59">
        <v>5.6220133999754516E-3</v>
      </c>
      <c r="CJ9" s="59">
        <v>6.5536327846257743E-3</v>
      </c>
      <c r="CK9" s="59">
        <v>7.5049172674679495E-3</v>
      </c>
      <c r="CL9" s="59">
        <v>9.6286271784921454E-3</v>
      </c>
      <c r="CM9" s="59">
        <v>1.0805837387169916E-2</v>
      </c>
      <c r="CN9" s="59">
        <v>1.5310438261749233E-2</v>
      </c>
      <c r="CO9" s="59">
        <v>1.6994586470541646E-2</v>
      </c>
      <c r="CP9" s="59">
        <v>1.8780903305383026E-2</v>
      </c>
      <c r="CQ9" s="60">
        <v>1.9564918632040833E-2</v>
      </c>
      <c r="CR9" s="60">
        <v>2.25727491343958E-2</v>
      </c>
      <c r="CS9" s="60">
        <v>2.144157892624711E-2</v>
      </c>
      <c r="CT9" s="60">
        <v>2.4783822485598041E-2</v>
      </c>
      <c r="CU9" s="60">
        <v>2.5031660710454023E-2</v>
      </c>
      <c r="CV9" s="59">
        <v>4.0584212999528486E-3</v>
      </c>
      <c r="CW9" s="59">
        <v>4.9556543615881868E-3</v>
      </c>
      <c r="CX9" s="59">
        <v>5.9421739572940316E-3</v>
      </c>
      <c r="CY9" s="59">
        <v>7.0225487706954779E-3</v>
      </c>
      <c r="CZ9" s="59">
        <v>9.4350706489131145E-3</v>
      </c>
      <c r="DA9" s="59">
        <v>1.1436906405977998E-2</v>
      </c>
      <c r="DB9" s="59">
        <v>1.3891178710405733E-2</v>
      </c>
      <c r="DC9" s="59">
        <v>1.6169377205813362E-2</v>
      </c>
      <c r="DD9" s="59">
        <v>1.8695087337003813E-2</v>
      </c>
      <c r="DE9" s="60">
        <v>2.0404569799443842E-2</v>
      </c>
      <c r="DF9" s="60">
        <v>2.4627935740390482E-2</v>
      </c>
      <c r="DG9" s="60">
        <v>2.1356511869895619E-2</v>
      </c>
      <c r="DH9" s="60">
        <v>2.5385244631126836E-2</v>
      </c>
      <c r="DI9" s="60">
        <v>2.6719287011161597E-2</v>
      </c>
      <c r="DJ9" s="59">
        <v>6.0979610372994342E-3</v>
      </c>
      <c r="DK9" s="59">
        <v>7.1023972178477328E-3</v>
      </c>
      <c r="DL9" s="59">
        <v>8.1505245447221382E-3</v>
      </c>
      <c r="DM9" s="59">
        <v>9.2289029345933807E-3</v>
      </c>
      <c r="DN9" s="59">
        <v>1.1071728661101069E-2</v>
      </c>
      <c r="DO9" s="59">
        <v>1.3176702030258553E-2</v>
      </c>
      <c r="DP9" s="59">
        <v>1.5326779179030997E-2</v>
      </c>
      <c r="DQ9" s="59">
        <v>1.7011351491763204E-2</v>
      </c>
      <c r="DR9" s="59">
        <v>1.8803645037101486E-2</v>
      </c>
      <c r="DS9" s="60">
        <v>2.0679648746685184E-2</v>
      </c>
      <c r="DT9" s="60">
        <v>2.2649172139800122E-2</v>
      </c>
      <c r="DU9" s="60">
        <v>2.4212355117338415E-2</v>
      </c>
      <c r="DV9" s="60">
        <v>2.6234705758971601E-2</v>
      </c>
      <c r="DW9" s="60">
        <v>2.8404076660329916E-2</v>
      </c>
      <c r="DX9" s="2">
        <v>0.34084891992395899</v>
      </c>
    </row>
    <row r="10" spans="1:128" x14ac:dyDescent="0.3">
      <c r="A10" s="69">
        <v>9</v>
      </c>
      <c r="B10" s="59">
        <v>6.1563838086046334E-4</v>
      </c>
      <c r="C10" s="59">
        <v>1.4576967638160821E-3</v>
      </c>
      <c r="D10" s="59">
        <v>2.2945848531349491E-3</v>
      </c>
      <c r="E10" s="59">
        <v>3.0059061576067831E-3</v>
      </c>
      <c r="F10" s="59">
        <v>3.9377370664648867E-3</v>
      </c>
      <c r="G10" s="59">
        <v>4.8007925493083531E-3</v>
      </c>
      <c r="H10" s="59">
        <v>5.5041642687652459E-3</v>
      </c>
      <c r="I10" s="59">
        <v>6.0397321792542008E-3</v>
      </c>
      <c r="J10" s="59">
        <v>7.0072225180861309E-3</v>
      </c>
      <c r="K10" s="59">
        <v>7.5639463011547194E-3</v>
      </c>
      <c r="L10" s="59">
        <v>9.1734208724576407E-3</v>
      </c>
      <c r="M10" s="59">
        <v>1.2071653515155052E-2</v>
      </c>
      <c r="N10" s="59">
        <v>1.286361203680594E-2</v>
      </c>
      <c r="O10" s="59">
        <v>1.3658561147732964E-2</v>
      </c>
      <c r="P10" s="59">
        <v>1.9844207954951643E-3</v>
      </c>
      <c r="Q10" s="59">
        <v>2.8943694915148275E-3</v>
      </c>
      <c r="R10" s="59">
        <v>3.7640378987668804E-3</v>
      </c>
      <c r="S10" s="59">
        <v>4.6391424353390267E-3</v>
      </c>
      <c r="T10" s="59">
        <v>5.5182656415104789E-3</v>
      </c>
      <c r="U10" s="59">
        <v>6.4015397822190572E-3</v>
      </c>
      <c r="V10" s="59">
        <v>6.9548870927656613E-3</v>
      </c>
      <c r="W10" s="59">
        <v>7.7199246729698833E-3</v>
      </c>
      <c r="X10" s="59">
        <v>8.9173601931550189E-3</v>
      </c>
      <c r="Y10" s="59">
        <v>9.8866963954642485E-3</v>
      </c>
      <c r="Z10" s="59">
        <v>1.3700965072263338E-2</v>
      </c>
      <c r="AA10" s="59">
        <v>1.3131918349214232E-2</v>
      </c>
      <c r="AB10" s="59">
        <v>1.4406949792380752E-2</v>
      </c>
      <c r="AC10" s="59">
        <v>1.5652791638984219E-2</v>
      </c>
      <c r="AD10" s="59">
        <v>2.4430186141052653E-3</v>
      </c>
      <c r="AE10" s="59">
        <v>3.1911081393017279E-3</v>
      </c>
      <c r="AF10" s="59">
        <v>3.899426354136266E-3</v>
      </c>
      <c r="AG10" s="59">
        <v>4.6139305287690377E-3</v>
      </c>
      <c r="AH10" s="59">
        <v>5.3351634925156372E-3</v>
      </c>
      <c r="AI10" s="59">
        <v>6.0633110878152109E-3</v>
      </c>
      <c r="AJ10" s="59">
        <v>7.1463058567866142E-3</v>
      </c>
      <c r="AK10" s="59">
        <v>7.8775418379021887E-3</v>
      </c>
      <c r="AL10" s="59">
        <v>8.5763587978304606E-3</v>
      </c>
      <c r="AM10" s="59">
        <v>9.2814541588297321E-3</v>
      </c>
      <c r="AN10" s="59">
        <v>1.2005884383109624E-2</v>
      </c>
      <c r="AO10" s="59">
        <v>1.3436355712861189E-2</v>
      </c>
      <c r="AP10" s="59">
        <v>1.4376318944782E-2</v>
      </c>
      <c r="AQ10" s="59">
        <v>1.5313871510065779E-2</v>
      </c>
      <c r="AR10" s="59">
        <v>2.335336405669445E-3</v>
      </c>
      <c r="AS10" s="59">
        <v>2.9637362976573578E-3</v>
      </c>
      <c r="AT10" s="59">
        <v>3.7162781147050288E-3</v>
      </c>
      <c r="AU10" s="59">
        <v>4.5361034120128402E-3</v>
      </c>
      <c r="AV10" s="59">
        <v>5.6582658938291114E-3</v>
      </c>
      <c r="AW10" s="59">
        <v>6.9223072883697811E-3</v>
      </c>
      <c r="AX10" s="59">
        <v>7.2051220101298913E-3</v>
      </c>
      <c r="AY10" s="59">
        <v>8.1716591966933694E-3</v>
      </c>
      <c r="AZ10" s="59">
        <v>9.0705417083296394E-3</v>
      </c>
      <c r="BA10" s="59">
        <v>1.0068301296245901E-2</v>
      </c>
      <c r="BB10" s="59">
        <v>1.4446556895612627E-2</v>
      </c>
      <c r="BC10" s="59">
        <v>1.6214976276473118E-2</v>
      </c>
      <c r="BD10" s="59">
        <v>1.7741404701965953E-2</v>
      </c>
      <c r="BE10" s="59">
        <v>1.9366414806686886E-2</v>
      </c>
      <c r="BF10" s="59">
        <v>4.1738927491808764E-3</v>
      </c>
      <c r="BG10" s="59">
        <v>5.1992044862769083E-3</v>
      </c>
      <c r="BH10" s="59">
        <v>6.2448853551293135E-3</v>
      </c>
      <c r="BI10" s="59">
        <v>7.312561153644175E-3</v>
      </c>
      <c r="BJ10" s="59">
        <v>8.9340672297207029E-3</v>
      </c>
      <c r="BK10" s="59">
        <v>1.0752786611709191E-2</v>
      </c>
      <c r="BL10" s="59">
        <v>1.1997057565240284E-2</v>
      </c>
      <c r="BM10" s="59">
        <v>1.3296709103435887E-2</v>
      </c>
      <c r="BN10" s="59">
        <v>1.4570810288109458E-2</v>
      </c>
      <c r="BO10" s="60">
        <v>1.5874972481816331E-2</v>
      </c>
      <c r="BP10" s="60">
        <v>1.7212630352026321E-2</v>
      </c>
      <c r="BQ10" s="60">
        <v>2.1815908303656973E-2</v>
      </c>
      <c r="BR10" s="60">
        <v>2.345681359743803E-2</v>
      </c>
      <c r="BS10" s="60">
        <v>2.5166916204087016E-2</v>
      </c>
      <c r="BT10" s="59">
        <v>3.6937977170404574E-3</v>
      </c>
      <c r="BU10" s="59">
        <v>4.7489327051458748E-3</v>
      </c>
      <c r="BV10" s="59">
        <v>5.9577912758115434E-3</v>
      </c>
      <c r="BW10" s="59">
        <v>7.3198935921112047E-3</v>
      </c>
      <c r="BX10" s="59">
        <v>1.0049335741185382E-2</v>
      </c>
      <c r="BY10" s="59">
        <v>1.2738426899274902E-2</v>
      </c>
      <c r="BZ10" s="59">
        <v>1.2900005588710515E-2</v>
      </c>
      <c r="CA10" s="59">
        <v>1.4793852107180304E-2</v>
      </c>
      <c r="CB10" s="59">
        <v>1.6845311341606831E-2</v>
      </c>
      <c r="CC10" s="60">
        <v>1.8482240384867094E-2</v>
      </c>
      <c r="CD10" s="60">
        <v>2.1503641157860003E-2</v>
      </c>
      <c r="CE10" s="60">
        <v>2.024875041948274E-2</v>
      </c>
      <c r="CF10" s="60">
        <v>2.336533869181474E-2</v>
      </c>
      <c r="CG10" s="60">
        <v>2.4990868889177918E-2</v>
      </c>
      <c r="CH10" s="59">
        <v>4.9885725834854866E-3</v>
      </c>
      <c r="CI10" s="59">
        <v>5.9445156365491979E-3</v>
      </c>
      <c r="CJ10" s="59">
        <v>6.9295766112153863E-3</v>
      </c>
      <c r="CK10" s="59">
        <v>7.9354307564734917E-3</v>
      </c>
      <c r="CL10" s="59">
        <v>1.0180965563208915E-2</v>
      </c>
      <c r="CM10" s="59">
        <v>1.14257054802324E-2</v>
      </c>
      <c r="CN10" s="59">
        <v>1.610070564366501E-2</v>
      </c>
      <c r="CO10" s="59">
        <v>1.7871783264468161E-2</v>
      </c>
      <c r="CP10" s="59">
        <v>1.9750303072484317E-2</v>
      </c>
      <c r="CQ10" s="60">
        <v>2.057478632886349E-2</v>
      </c>
      <c r="CR10" s="60">
        <v>2.3737869757078915E-2</v>
      </c>
      <c r="CS10" s="60">
        <v>2.2113452171277217E-2</v>
      </c>
      <c r="CT10" s="60">
        <v>2.5560425146014309E-2</v>
      </c>
      <c r="CU10" s="60">
        <v>2.5816029397474453E-2</v>
      </c>
      <c r="CV10" s="59">
        <v>4.2911973116914193E-3</v>
      </c>
      <c r="CW10" s="59">
        <v>5.2398923380296055E-3</v>
      </c>
      <c r="CX10" s="59">
        <v>6.2829950432793068E-3</v>
      </c>
      <c r="CY10" s="59">
        <v>7.4253361538341106E-3</v>
      </c>
      <c r="CZ10" s="59">
        <v>9.9762313500338078E-3</v>
      </c>
      <c r="DA10" s="59">
        <v>1.2092884990518199E-2</v>
      </c>
      <c r="DB10" s="59">
        <v>1.4603166154387453E-2</v>
      </c>
      <c r="DC10" s="59">
        <v>1.6998132906646694E-2</v>
      </c>
      <c r="DD10" s="59">
        <v>1.9653297415902115E-2</v>
      </c>
      <c r="DE10" s="60">
        <v>2.1450398796386345E-2</v>
      </c>
      <c r="DF10" s="60">
        <v>2.5890231862548321E-2</v>
      </c>
      <c r="DG10" s="60">
        <v>2.2114901988642677E-2</v>
      </c>
      <c r="DH10" s="60">
        <v>2.628669889517082E-2</v>
      </c>
      <c r="DI10" s="60">
        <v>2.7668114393305191E-2</v>
      </c>
      <c r="DJ10" s="59">
        <v>6.4477174930957443E-3</v>
      </c>
      <c r="DK10" s="59">
        <v>7.5097644121242179E-3</v>
      </c>
      <c r="DL10" s="59">
        <v>8.6180084397824656E-3</v>
      </c>
      <c r="DM10" s="59">
        <v>9.7582386193489287E-3</v>
      </c>
      <c r="DN10" s="59">
        <v>1.1706762002960546E-2</v>
      </c>
      <c r="DO10" s="59">
        <v>1.393246884690392E-2</v>
      </c>
      <c r="DP10" s="59">
        <v>1.6112347816484067E-2</v>
      </c>
      <c r="DQ10" s="59">
        <v>1.788326228636138E-2</v>
      </c>
      <c r="DR10" s="59">
        <v>1.9767419202462753E-2</v>
      </c>
      <c r="DS10" s="60">
        <v>2.1739576817624395E-2</v>
      </c>
      <c r="DT10" s="60">
        <v>2.3810047434568198E-2</v>
      </c>
      <c r="DU10" s="60">
        <v>2.507215895536442E-2</v>
      </c>
      <c r="DV10" s="60">
        <v>2.7166325198374832E-2</v>
      </c>
      <c r="DW10" s="60">
        <v>2.9412732530846537E-2</v>
      </c>
      <c r="DX10" s="2">
        <v>0.35295279037015848</v>
      </c>
    </row>
    <row r="11" spans="1:128" x14ac:dyDescent="0.3">
      <c r="A11" s="69">
        <v>10</v>
      </c>
      <c r="B11" s="59">
        <v>5.007021309819023E-4</v>
      </c>
      <c r="C11" s="59">
        <v>1.1855529132995413E-3</v>
      </c>
      <c r="D11" s="59">
        <v>1.8661986669474193E-3</v>
      </c>
      <c r="E11" s="59">
        <v>2.4447202537011192E-3</v>
      </c>
      <c r="F11" s="59">
        <v>3.2025835323484663E-3</v>
      </c>
      <c r="G11" s="59">
        <v>3.9045113731880107E-3</v>
      </c>
      <c r="H11" s="59">
        <v>5.3918966508961783E-3</v>
      </c>
      <c r="I11" s="59">
        <v>5.9165406625729345E-3</v>
      </c>
      <c r="J11" s="59">
        <v>6.8642972452253159E-3</v>
      </c>
      <c r="K11" s="59">
        <v>7.4096656163032334E-3</v>
      </c>
      <c r="L11" s="59">
        <v>8.98631197476258E-3</v>
      </c>
      <c r="M11" s="59">
        <v>1.1968880550968057E-2</v>
      </c>
      <c r="N11" s="59">
        <v>1.2754096671946078E-2</v>
      </c>
      <c r="O11" s="59">
        <v>1.3542277921585067E-2</v>
      </c>
      <c r="P11" s="59">
        <v>2.1154014111713247E-3</v>
      </c>
      <c r="Q11" s="59">
        <v>3.085410776132242E-3</v>
      </c>
      <c r="R11" s="59">
        <v>4.0124811737658542E-3</v>
      </c>
      <c r="S11" s="59">
        <v>4.9453465094797065E-3</v>
      </c>
      <c r="T11" s="59">
        <v>5.8824957648948139E-3</v>
      </c>
      <c r="U11" s="59">
        <v>6.8240699350243057E-3</v>
      </c>
      <c r="V11" s="59">
        <v>7.4102859267315604E-3</v>
      </c>
      <c r="W11" s="59">
        <v>8.2254173786720317E-3</v>
      </c>
      <c r="X11" s="59">
        <v>9.5012597417531344E-3</v>
      </c>
      <c r="Y11" s="59">
        <v>1.0534067078872264E-2</v>
      </c>
      <c r="Z11" s="59">
        <v>1.4598090134811999E-2</v>
      </c>
      <c r="AA11" s="59">
        <v>1.3265041705627541E-2</v>
      </c>
      <c r="AB11" s="59">
        <v>1.4552998637723634E-2</v>
      </c>
      <c r="AC11" s="59">
        <v>1.5811470066979805E-2</v>
      </c>
      <c r="AD11" s="59">
        <v>2.604268729458941E-3</v>
      </c>
      <c r="AE11" s="59">
        <v>3.4017354970293772E-3</v>
      </c>
      <c r="AF11" s="59">
        <v>4.1568058705211304E-3</v>
      </c>
      <c r="AG11" s="59">
        <v>4.9184705047242896E-3</v>
      </c>
      <c r="AH11" s="59">
        <v>5.6873080581082902E-3</v>
      </c>
      <c r="AI11" s="59">
        <v>6.4635166395414318E-3</v>
      </c>
      <c r="AJ11" s="59">
        <v>7.6142385940023601E-3</v>
      </c>
      <c r="AK11" s="59">
        <v>8.3933551530068727E-3</v>
      </c>
      <c r="AL11" s="59">
        <v>9.1379299267518449E-3</v>
      </c>
      <c r="AM11" s="59">
        <v>9.8891942047947667E-3</v>
      </c>
      <c r="AN11" s="59">
        <v>1.2792017310340704E-2</v>
      </c>
      <c r="AO11" s="59">
        <v>1.3572565269065612E-2</v>
      </c>
      <c r="AP11" s="59">
        <v>1.4522057273326519E-2</v>
      </c>
      <c r="AQ11" s="59">
        <v>1.5469114173086454E-2</v>
      </c>
      <c r="AR11" s="59">
        <v>2.4956864211079883E-3</v>
      </c>
      <c r="AS11" s="59">
        <v>3.1672338151590806E-3</v>
      </c>
      <c r="AT11" s="59">
        <v>3.9714470281087717E-3</v>
      </c>
      <c r="AU11" s="59">
        <v>4.8475635726908843E-3</v>
      </c>
      <c r="AV11" s="59">
        <v>6.0467765260567618E-3</v>
      </c>
      <c r="AW11" s="59">
        <v>7.3976101517455812E-3</v>
      </c>
      <c r="AX11" s="59">
        <v>7.511174111556879E-3</v>
      </c>
      <c r="AY11" s="59">
        <v>8.5187669161430925E-3</v>
      </c>
      <c r="AZ11" s="59">
        <v>9.455831276918833E-3</v>
      </c>
      <c r="BA11" s="59">
        <v>1.0495972717379905E-2</v>
      </c>
      <c r="BB11" s="59">
        <v>1.5060203561147317E-2</v>
      </c>
      <c r="BC11" s="59">
        <v>1.6284109650098542E-2</v>
      </c>
      <c r="BD11" s="59">
        <v>1.7817046080589524E-2</v>
      </c>
      <c r="BE11" s="59">
        <v>1.9448984498297125E-2</v>
      </c>
      <c r="BF11" s="59">
        <v>4.4604826234042102E-3</v>
      </c>
      <c r="BG11" s="59">
        <v>5.5561948186413218E-3</v>
      </c>
      <c r="BH11" s="59">
        <v>6.6736747409650863E-3</v>
      </c>
      <c r="BI11" s="59">
        <v>7.8146598196160329E-3</v>
      </c>
      <c r="BJ11" s="59">
        <v>9.5475025423963685E-3</v>
      </c>
      <c r="BK11" s="59">
        <v>1.1491099727973341E-2</v>
      </c>
      <c r="BL11" s="59">
        <v>1.2506656802230327E-2</v>
      </c>
      <c r="BM11" s="59">
        <v>1.3861513662949042E-2</v>
      </c>
      <c r="BN11" s="59">
        <v>1.5189734867304683E-2</v>
      </c>
      <c r="BO11" s="60">
        <v>1.6549293982732586E-2</v>
      </c>
      <c r="BP11" s="60">
        <v>1.7943771571136455E-2</v>
      </c>
      <c r="BQ11" s="60">
        <v>2.1908921535006752E-2</v>
      </c>
      <c r="BR11" s="60">
        <v>2.3556822911719091E-2</v>
      </c>
      <c r="BS11" s="60">
        <v>2.5274216627551801E-2</v>
      </c>
      <c r="BT11" s="59">
        <v>3.8413729129960221E-3</v>
      </c>
      <c r="BU11" s="59">
        <v>4.9386628225555566E-3</v>
      </c>
      <c r="BV11" s="59">
        <v>6.195817903781496E-3</v>
      </c>
      <c r="BW11" s="59">
        <v>7.6123391492261203E-3</v>
      </c>
      <c r="BX11" s="59">
        <v>1.0450828406684381E-2</v>
      </c>
      <c r="BY11" s="59">
        <v>1.3247354563925777E-2</v>
      </c>
      <c r="BZ11" s="59">
        <v>1.3356840125507908E-2</v>
      </c>
      <c r="CA11" s="59">
        <v>1.5317754405389189E-2</v>
      </c>
      <c r="CB11" s="59">
        <v>1.7441863021451495E-2</v>
      </c>
      <c r="CC11" s="60">
        <v>1.9136761475353137E-2</v>
      </c>
      <c r="CD11" s="60">
        <v>2.2265160668859706E-2</v>
      </c>
      <c r="CE11" s="60">
        <v>2.0622340477881196E-2</v>
      </c>
      <c r="CF11" s="60">
        <v>2.3796429898212144E-2</v>
      </c>
      <c r="CG11" s="60">
        <v>2.545195117693988E-2</v>
      </c>
      <c r="CH11" s="59">
        <v>5.1878768315633383E-3</v>
      </c>
      <c r="CI11" s="59">
        <v>6.1820118740604259E-3</v>
      </c>
      <c r="CJ11" s="59">
        <v>7.2064281620113427E-3</v>
      </c>
      <c r="CK11" s="59">
        <v>8.2524683526244494E-3</v>
      </c>
      <c r="CL11" s="59">
        <v>1.0587717124366743E-2</v>
      </c>
      <c r="CM11" s="59">
        <v>1.1882187089227178E-2</v>
      </c>
      <c r="CN11" s="59">
        <v>1.6670888218723114E-2</v>
      </c>
      <c r="CO11" s="59">
        <v>1.8504685922782652E-2</v>
      </c>
      <c r="CP11" s="59">
        <v>2.0449730719525237E-2</v>
      </c>
      <c r="CQ11" s="60">
        <v>2.1303411825776254E-2</v>
      </c>
      <c r="CR11" s="60">
        <v>2.4578511155290587E-2</v>
      </c>
      <c r="CS11" s="60">
        <v>2.2521446033461925E-2</v>
      </c>
      <c r="CT11" s="60">
        <v>2.6032015763961826E-2</v>
      </c>
      <c r="CU11" s="60">
        <v>2.6292335921601441E-2</v>
      </c>
      <c r="CV11" s="59">
        <v>4.4686060510242785E-3</v>
      </c>
      <c r="CW11" s="59">
        <v>5.4565224825808781E-3</v>
      </c>
      <c r="CX11" s="59">
        <v>6.5427496406327982E-3</v>
      </c>
      <c r="CY11" s="59">
        <v>7.7323179657832744E-3</v>
      </c>
      <c r="CZ11" s="59">
        <v>1.038867349579122E-2</v>
      </c>
      <c r="DA11" s="59">
        <v>1.2592834847221351E-2</v>
      </c>
      <c r="DB11" s="59">
        <v>1.5121574762203367E-2</v>
      </c>
      <c r="DC11" s="59">
        <v>1.7601562212486446E-2</v>
      </c>
      <c r="DD11" s="59">
        <v>2.0350984372597383E-2</v>
      </c>
      <c r="DE11" s="60">
        <v>2.2211882385600304E-2</v>
      </c>
      <c r="DF11" s="60">
        <v>2.6809328373126776E-2</v>
      </c>
      <c r="DG11" s="60">
        <v>2.2612960899083091E-2</v>
      </c>
      <c r="DH11" s="60">
        <v>2.6878712579768097E-2</v>
      </c>
      <c r="DI11" s="60">
        <v>2.8291239511189375E-2</v>
      </c>
      <c r="DJ11" s="59">
        <v>6.7142821250477693E-3</v>
      </c>
      <c r="DK11" s="59">
        <v>7.8202366976590429E-3</v>
      </c>
      <c r="DL11" s="59">
        <v>8.9742982819428843E-3</v>
      </c>
      <c r="DM11" s="59">
        <v>1.0161668404982708E-2</v>
      </c>
      <c r="DN11" s="59">
        <v>1.2190748577746224E-2</v>
      </c>
      <c r="DO11" s="59">
        <v>1.4508471662525861E-2</v>
      </c>
      <c r="DP11" s="59">
        <v>1.668433198155362E-2</v>
      </c>
      <c r="DQ11" s="59">
        <v>1.8518113455420638E-2</v>
      </c>
      <c r="DR11" s="59">
        <v>2.0469157452957382E-2</v>
      </c>
      <c r="DS11" s="60">
        <v>2.2511326151527976E-2</v>
      </c>
      <c r="DT11" s="60">
        <v>2.4655297937924064E-2</v>
      </c>
      <c r="DU11" s="60">
        <v>2.5636819480566418E-2</v>
      </c>
      <c r="DV11" s="60">
        <v>2.7778149312988637E-2</v>
      </c>
      <c r="DW11" s="60">
        <v>3.0075148919800555E-2</v>
      </c>
      <c r="DX11" s="2">
        <v>0.36090178703760667</v>
      </c>
    </row>
    <row r="12" spans="1:128" x14ac:dyDescent="0.3">
      <c r="A12" s="69">
        <v>11</v>
      </c>
      <c r="B12" s="59">
        <v>3.2682427554497944E-4</v>
      </c>
      <c r="C12" s="59">
        <v>7.7384825834377643E-4</v>
      </c>
      <c r="D12" s="59">
        <v>1.218127484602501E-3</v>
      </c>
      <c r="E12" s="59">
        <v>1.5957470048292765E-3</v>
      </c>
      <c r="F12" s="59">
        <v>2.0904285763263526E-3</v>
      </c>
      <c r="G12" s="59">
        <v>2.5485993007396015E-3</v>
      </c>
      <c r="H12" s="59">
        <v>5.0152073549041892E-3</v>
      </c>
      <c r="I12" s="59">
        <v>5.5031986270719126E-3</v>
      </c>
      <c r="J12" s="59">
        <v>6.3847429317438241E-3</v>
      </c>
      <c r="K12" s="59">
        <v>6.8920107157632903E-3</v>
      </c>
      <c r="L12" s="59">
        <v>8.3585092273239653E-3</v>
      </c>
      <c r="M12" s="59">
        <v>1.1968039389968797E-2</v>
      </c>
      <c r="N12" s="59">
        <v>1.2753200326740228E-2</v>
      </c>
      <c r="O12" s="59">
        <v>1.354132618378634E-2</v>
      </c>
      <c r="P12" s="59">
        <v>2.2173011587577089E-3</v>
      </c>
      <c r="Q12" s="59">
        <v>3.2340362699169404E-3</v>
      </c>
      <c r="R12" s="59">
        <v>4.2057640262035201E-3</v>
      </c>
      <c r="S12" s="59">
        <v>5.1835658650979648E-3</v>
      </c>
      <c r="T12" s="59">
        <v>6.16585798185053E-3</v>
      </c>
      <c r="U12" s="59">
        <v>7.152788163261552E-3</v>
      </c>
      <c r="V12" s="59">
        <v>7.8058022199388828E-3</v>
      </c>
      <c r="W12" s="59">
        <v>8.6644404641321605E-3</v>
      </c>
      <c r="X12" s="59">
        <v>1.0008379584497941E-2</v>
      </c>
      <c r="Y12" s="59">
        <v>1.1096311937522476E-2</v>
      </c>
      <c r="Z12" s="59">
        <v>1.5377247991217933E-2</v>
      </c>
      <c r="AA12" s="59">
        <v>1.330534990361306E-2</v>
      </c>
      <c r="AB12" s="59">
        <v>1.4597220522840171E-2</v>
      </c>
      <c r="AC12" s="59">
        <v>1.5859516042261702E-2</v>
      </c>
      <c r="AD12" s="59">
        <v>2.7297174148845781E-3</v>
      </c>
      <c r="AE12" s="59">
        <v>3.5655984814598357E-3</v>
      </c>
      <c r="AF12" s="59">
        <v>4.3570409023854437E-3</v>
      </c>
      <c r="AG12" s="59">
        <v>5.1553952322467922E-3</v>
      </c>
      <c r="AH12" s="59">
        <v>5.9612680037274754E-3</v>
      </c>
      <c r="AI12" s="59">
        <v>6.7748668686806734E-3</v>
      </c>
      <c r="AJ12" s="59">
        <v>8.0206406483997739E-3</v>
      </c>
      <c r="AK12" s="59">
        <v>8.8413417422576971E-3</v>
      </c>
      <c r="AL12" s="59">
        <v>9.625657419044609E-3</v>
      </c>
      <c r="AM12" s="59">
        <v>1.0417019645453966E-2</v>
      </c>
      <c r="AN12" s="59">
        <v>1.3474777910843123E-2</v>
      </c>
      <c r="AO12" s="59">
        <v>1.3613807932313687E-2</v>
      </c>
      <c r="AP12" s="59">
        <v>1.456618513758208E-2</v>
      </c>
      <c r="AQ12" s="59">
        <v>1.5516119838849636E-2</v>
      </c>
      <c r="AR12" s="59">
        <v>2.6291654571186313E-3</v>
      </c>
      <c r="AS12" s="59">
        <v>3.3366298229636406E-3</v>
      </c>
      <c r="AT12" s="59">
        <v>4.1838554927282742E-3</v>
      </c>
      <c r="AU12" s="59">
        <v>5.1068301645232914E-3</v>
      </c>
      <c r="AV12" s="59">
        <v>6.3701817002178281E-3</v>
      </c>
      <c r="AW12" s="59">
        <v>7.793263172688478E-3</v>
      </c>
      <c r="AX12" s="59">
        <v>7.7350174097131508E-3</v>
      </c>
      <c r="AY12" s="59">
        <v>8.7726378628703201E-3</v>
      </c>
      <c r="AZ12" s="59">
        <v>9.7376280277860564E-3</v>
      </c>
      <c r="BA12" s="59">
        <v>1.0808767110842523E-2</v>
      </c>
      <c r="BB12" s="59">
        <v>1.5509018298492461E-2</v>
      </c>
      <c r="BC12" s="59">
        <v>1.6175074454636309E-2</v>
      </c>
      <c r="BD12" s="59">
        <v>1.7697746644286298E-2</v>
      </c>
      <c r="BE12" s="59">
        <v>1.9318757923318188E-2</v>
      </c>
      <c r="BF12" s="59">
        <v>4.6990466175336849E-3</v>
      </c>
      <c r="BG12" s="59">
        <v>5.8533617711907177E-3</v>
      </c>
      <c r="BH12" s="59">
        <v>7.0306088748123647E-3</v>
      </c>
      <c r="BI12" s="59">
        <v>8.2326182821260609E-3</v>
      </c>
      <c r="BJ12" s="59">
        <v>1.0058140186969697E-2</v>
      </c>
      <c r="BK12" s="59">
        <v>1.2105688524634374E-2</v>
      </c>
      <c r="BL12" s="59">
        <v>1.2879372341231396E-2</v>
      </c>
      <c r="BM12" s="59">
        <v>1.4274605796038949E-2</v>
      </c>
      <c r="BN12" s="59">
        <v>1.5642409815364435E-2</v>
      </c>
      <c r="BO12" s="59">
        <v>1.7042485658525695E-2</v>
      </c>
      <c r="BP12" s="59">
        <v>1.8478520593085752E-2</v>
      </c>
      <c r="BQ12" s="59">
        <v>2.1762223705449842E-2</v>
      </c>
      <c r="BR12" s="59">
        <v>2.3399091058652566E-2</v>
      </c>
      <c r="BS12" s="59">
        <v>2.5104985443940648E-2</v>
      </c>
      <c r="BT12" s="59">
        <v>3.9412080417262161E-3</v>
      </c>
      <c r="BU12" s="59">
        <v>5.0670159009502044E-3</v>
      </c>
      <c r="BV12" s="59">
        <v>6.3568437380399122E-3</v>
      </c>
      <c r="BW12" s="59">
        <v>7.8101795766237674E-3</v>
      </c>
      <c r="BX12" s="59">
        <v>1.0722439578770443E-2</v>
      </c>
      <c r="BY12" s="59">
        <v>1.3591645883247998E-2</v>
      </c>
      <c r="BZ12" s="59">
        <v>1.3656160271632474E-2</v>
      </c>
      <c r="CA12" s="59">
        <v>1.5661017665549452E-2</v>
      </c>
      <c r="CB12" s="59">
        <v>1.7832726499580231E-2</v>
      </c>
      <c r="CC12" s="59">
        <v>1.9565606785121779E-2</v>
      </c>
      <c r="CD12" s="59">
        <v>2.2764111849099017E-2</v>
      </c>
      <c r="CE12" s="59">
        <v>2.0782653468126595E-2</v>
      </c>
      <c r="CF12" s="59">
        <v>2.3981417477009964E-2</v>
      </c>
      <c r="CG12" s="59">
        <v>2.5649808369974374E-2</v>
      </c>
      <c r="CH12" s="59">
        <v>5.3227068423553816E-3</v>
      </c>
      <c r="CI12" s="59">
        <v>6.34267889734535E-3</v>
      </c>
      <c r="CJ12" s="59">
        <v>7.3937191903843645E-3</v>
      </c>
      <c r="CK12" s="59">
        <v>8.466945379194497E-3</v>
      </c>
      <c r="CL12" s="59">
        <v>1.0862885957492505E-2</v>
      </c>
      <c r="CM12" s="59">
        <v>1.2190998471125543E-2</v>
      </c>
      <c r="CN12" s="59">
        <v>1.7044474534855258E-2</v>
      </c>
      <c r="CO12" s="59">
        <v>1.8919366733689335E-2</v>
      </c>
      <c r="CP12" s="59">
        <v>2.0907999017240865E-2</v>
      </c>
      <c r="CQ12" s="59">
        <v>2.1780810692628428E-2</v>
      </c>
      <c r="CR12" s="59">
        <v>2.5129303369721318E-2</v>
      </c>
      <c r="CS12" s="59">
        <v>2.2696522202054294E-2</v>
      </c>
      <c r="CT12" s="59">
        <v>2.6234382236075517E-2</v>
      </c>
      <c r="CU12" s="59">
        <v>2.6496726058436271E-2</v>
      </c>
      <c r="CV12" s="59">
        <v>4.5956155633110549E-3</v>
      </c>
      <c r="CW12" s="59">
        <v>5.6116111727408822E-3</v>
      </c>
      <c r="CX12" s="59">
        <v>6.7287117575396509E-3</v>
      </c>
      <c r="CY12" s="59">
        <v>7.9520907366354508E-3</v>
      </c>
      <c r="CZ12" s="59">
        <v>1.0683946862684807E-2</v>
      </c>
      <c r="DA12" s="59">
        <v>1.2950756264770991E-2</v>
      </c>
      <c r="DB12" s="59">
        <v>1.5464345575944938E-2</v>
      </c>
      <c r="DC12" s="59">
        <v>1.8000548554687867E-2</v>
      </c>
      <c r="DD12" s="59">
        <v>2.0812293699405935E-2</v>
      </c>
      <c r="DE12" s="59">
        <v>2.271537392796761E-2</v>
      </c>
      <c r="DF12" s="59">
        <v>2.7417033287914543E-2</v>
      </c>
      <c r="DG12" s="59">
        <v>2.2875965520259823E-2</v>
      </c>
      <c r="DH12" s="59">
        <v>2.7191330889741249E-2</v>
      </c>
      <c r="DI12" s="59">
        <v>2.8620286501694826E-2</v>
      </c>
      <c r="DJ12" s="59">
        <v>6.9051196453663614E-3</v>
      </c>
      <c r="DK12" s="59">
        <v>8.0425083496228917E-3</v>
      </c>
      <c r="DL12" s="59">
        <v>9.2293713930855295E-3</v>
      </c>
      <c r="DM12" s="59">
        <v>1.0450489691397282E-2</v>
      </c>
      <c r="DN12" s="59">
        <v>1.2537241648200564E-2</v>
      </c>
      <c r="DO12" s="59">
        <v>1.4920840506152507E-2</v>
      </c>
      <c r="DP12" s="59">
        <v>1.7062526854771862E-2</v>
      </c>
      <c r="DQ12" s="59">
        <v>1.8937875875531723E-2</v>
      </c>
      <c r="DR12" s="59">
        <v>2.0933145487741417E-2</v>
      </c>
      <c r="DS12" s="59">
        <v>2.3021605385318358E-2</v>
      </c>
      <c r="DT12" s="59">
        <v>2.5214176009164823E-2</v>
      </c>
      <c r="DU12" s="59">
        <v>2.5934993701348628E-2</v>
      </c>
      <c r="DV12" s="59">
        <v>2.8101228704035988E-2</v>
      </c>
      <c r="DW12" s="59">
        <v>3.0424944029949389E-2</v>
      </c>
      <c r="DX12" s="2">
        <v>0.36509932835939268</v>
      </c>
    </row>
    <row r="13" spans="1:128" x14ac:dyDescent="0.3">
      <c r="A13" s="69">
        <v>12</v>
      </c>
      <c r="B13" s="59">
        <v>0</v>
      </c>
      <c r="C13" s="59">
        <v>0</v>
      </c>
      <c r="D13" s="59">
        <v>0</v>
      </c>
      <c r="E13" s="59">
        <v>0</v>
      </c>
      <c r="F13" s="59">
        <v>0</v>
      </c>
      <c r="G13" s="59">
        <v>0</v>
      </c>
      <c r="H13" s="59">
        <v>4.1428290485731436E-3</v>
      </c>
      <c r="I13" s="59">
        <v>4.5459358943568361E-3</v>
      </c>
      <c r="J13" s="59">
        <v>5.2741385576879482E-3</v>
      </c>
      <c r="K13" s="59">
        <v>5.693168831478356E-3</v>
      </c>
      <c r="L13" s="59">
        <v>6.9045749017461935E-3</v>
      </c>
      <c r="M13" s="59">
        <v>1.2312069509705972E-2</v>
      </c>
      <c r="N13" s="59">
        <v>1.3119800476729546E-2</v>
      </c>
      <c r="O13" s="59">
        <v>1.3930581592847982E-2</v>
      </c>
      <c r="P13" s="59">
        <v>2.2887083041648396E-3</v>
      </c>
      <c r="Q13" s="59">
        <v>3.338186893419649E-3</v>
      </c>
      <c r="R13" s="59">
        <v>4.341208687016063E-3</v>
      </c>
      <c r="S13" s="59">
        <v>5.3505001762061011E-3</v>
      </c>
      <c r="T13" s="59">
        <v>6.3644265505497857E-3</v>
      </c>
      <c r="U13" s="59">
        <v>7.3831403562521465E-3</v>
      </c>
      <c r="V13" s="59">
        <v>8.1344267243891408E-3</v>
      </c>
      <c r="W13" s="59">
        <v>9.0292136640719479E-3</v>
      </c>
      <c r="X13" s="59">
        <v>1.0429732661175238E-2</v>
      </c>
      <c r="Y13" s="59">
        <v>1.1563466998456414E-2</v>
      </c>
      <c r="Z13" s="59">
        <v>1.602463058669475E-2</v>
      </c>
      <c r="AA13" s="59">
        <v>1.3276133953518773E-2</v>
      </c>
      <c r="AB13" s="59">
        <v>1.4565167877145015E-2</v>
      </c>
      <c r="AC13" s="59">
        <v>1.5824691642109364E-2</v>
      </c>
      <c r="AD13" s="59">
        <v>2.8176266858445272E-3</v>
      </c>
      <c r="AE13" s="59">
        <v>3.6804269107074436E-3</v>
      </c>
      <c r="AF13" s="59">
        <v>4.497357364149154E-3</v>
      </c>
      <c r="AG13" s="59">
        <v>5.3214223213168795E-3</v>
      </c>
      <c r="AH13" s="59">
        <v>6.1532478479952423E-3</v>
      </c>
      <c r="AI13" s="59">
        <v>6.9930482833681033E-3</v>
      </c>
      <c r="AJ13" s="59">
        <v>8.3583098570457776E-3</v>
      </c>
      <c r="AK13" s="59">
        <v>9.2135624912414674E-3</v>
      </c>
      <c r="AL13" s="59">
        <v>1.0030897881230731E-2</v>
      </c>
      <c r="AM13" s="59">
        <v>1.085557648079007E-2</v>
      </c>
      <c r="AN13" s="59">
        <v>1.4042066459637891E-2</v>
      </c>
      <c r="AO13" s="59">
        <v>1.3583914668624646E-2</v>
      </c>
      <c r="AP13" s="59">
        <v>1.4534200639532301E-2</v>
      </c>
      <c r="AQ13" s="59">
        <v>1.5482049469700927E-2</v>
      </c>
      <c r="AR13" s="59">
        <v>2.7359180474197092E-3</v>
      </c>
      <c r="AS13" s="59">
        <v>3.4721077463909312E-3</v>
      </c>
      <c r="AT13" s="59">
        <v>4.3537335086153445E-3</v>
      </c>
      <c r="AU13" s="59">
        <v>5.3141839264611206E-3</v>
      </c>
      <c r="AV13" s="59">
        <v>6.628831605778371E-3</v>
      </c>
      <c r="AW13" s="59">
        <v>8.1096947720501449E-3</v>
      </c>
      <c r="AX13" s="59">
        <v>7.8837155300612288E-3</v>
      </c>
      <c r="AY13" s="59">
        <v>8.9412832183500789E-3</v>
      </c>
      <c r="AZ13" s="59">
        <v>9.9248243723685878E-3</v>
      </c>
      <c r="BA13" s="59">
        <v>1.1016555053329134E-2</v>
      </c>
      <c r="BB13" s="59">
        <v>1.5807163958324311E-2</v>
      </c>
      <c r="BC13" s="59">
        <v>1.5917231557984728E-2</v>
      </c>
      <c r="BD13" s="59">
        <v>1.7415631203534149E-2</v>
      </c>
      <c r="BE13" s="59">
        <v>1.9010802339148914E-2</v>
      </c>
      <c r="BF13" s="59">
        <v>4.8898430533414923E-3</v>
      </c>
      <c r="BG13" s="59">
        <v>6.0910271221301425E-3</v>
      </c>
      <c r="BH13" s="59">
        <v>7.3160742519524161E-3</v>
      </c>
      <c r="BI13" s="59">
        <v>8.5668891147955752E-3</v>
      </c>
      <c r="BJ13" s="59">
        <v>1.0466533091898211E-2</v>
      </c>
      <c r="BK13" s="59">
        <v>1.2597218490496255E-2</v>
      </c>
      <c r="BL13" s="59">
        <v>1.3126965637660078E-2</v>
      </c>
      <c r="BM13" s="59">
        <v>1.4549021086677511E-2</v>
      </c>
      <c r="BN13" s="59">
        <v>1.5943119796228627E-2</v>
      </c>
      <c r="BO13" s="59">
        <v>1.7370110723764671E-2</v>
      </c>
      <c r="BP13" s="59">
        <v>1.8833752020949723E-2</v>
      </c>
      <c r="BQ13" s="59">
        <v>2.1415317432249691E-2</v>
      </c>
      <c r="BR13" s="59">
        <v>2.3026091884243961E-2</v>
      </c>
      <c r="BS13" s="59">
        <v>2.4704793025326709E-2</v>
      </c>
      <c r="BT13" s="59">
        <v>3.9981651266783489E-3</v>
      </c>
      <c r="BU13" s="59">
        <v>5.1402428029733273E-3</v>
      </c>
      <c r="BV13" s="59">
        <v>6.4487108216806895E-3</v>
      </c>
      <c r="BW13" s="59">
        <v>7.9230498075092051E-3</v>
      </c>
      <c r="BX13" s="59">
        <v>1.0877396864840187E-2</v>
      </c>
      <c r="BY13" s="59">
        <v>1.3788068026158375E-2</v>
      </c>
      <c r="BZ13" s="59">
        <v>1.3815856101313407E-2</v>
      </c>
      <c r="CA13" s="59">
        <v>1.584415839910857E-2</v>
      </c>
      <c r="CB13" s="59">
        <v>1.8041263306206569E-2</v>
      </c>
      <c r="CC13" s="59">
        <v>1.9794407981549696E-2</v>
      </c>
      <c r="CD13" s="59">
        <v>2.3030316525697835E-2</v>
      </c>
      <c r="CE13" s="59">
        <v>2.0756581979708054E-2</v>
      </c>
      <c r="CF13" s="59">
        <v>2.3951333193067543E-2</v>
      </c>
      <c r="CG13" s="59">
        <v>2.5617631117782726E-2</v>
      </c>
      <c r="CH13" s="59">
        <v>5.3996289085304393E-3</v>
      </c>
      <c r="CI13" s="59">
        <v>6.4343412752141333E-3</v>
      </c>
      <c r="CJ13" s="59">
        <v>7.5005708682406007E-3</v>
      </c>
      <c r="CK13" s="59">
        <v>8.5893069805467129E-3</v>
      </c>
      <c r="CL13" s="59">
        <v>1.1019872929952665E-2</v>
      </c>
      <c r="CM13" s="59">
        <v>1.2367178903170711E-2</v>
      </c>
      <c r="CN13" s="59">
        <v>1.724379348309384E-2</v>
      </c>
      <c r="CO13" s="59">
        <v>1.9140610766234158E-2</v>
      </c>
      <c r="CP13" s="59">
        <v>2.1152498216401729E-2</v>
      </c>
      <c r="CQ13" s="59">
        <v>2.2035516595715114E-2</v>
      </c>
      <c r="CR13" s="59">
        <v>2.5423166715721132E-2</v>
      </c>
      <c r="CS13" s="59">
        <v>2.2668049797573333E-2</v>
      </c>
      <c r="CT13" s="59">
        <v>2.620147164582368E-2</v>
      </c>
      <c r="CU13" s="59">
        <v>2.6463486362281907E-2</v>
      </c>
      <c r="CV13" s="59">
        <v>4.6770007141815981E-3</v>
      </c>
      <c r="CW13" s="59">
        <v>5.7109888982335042E-3</v>
      </c>
      <c r="CX13" s="59">
        <v>6.8478725563505104E-3</v>
      </c>
      <c r="CY13" s="59">
        <v>8.0929167251067424E-3</v>
      </c>
      <c r="CZ13" s="59">
        <v>1.0873152120464465E-2</v>
      </c>
      <c r="DA13" s="59">
        <v>1.3180105138273506E-2</v>
      </c>
      <c r="DB13" s="59">
        <v>1.5648711513370307E-2</v>
      </c>
      <c r="DC13" s="59">
        <v>1.8215151105578753E-2</v>
      </c>
      <c r="DD13" s="59">
        <v>2.10604178776338E-2</v>
      </c>
      <c r="DE13" s="59">
        <v>2.298618662984566E-2</v>
      </c>
      <c r="DF13" s="59">
        <v>2.7743899175560749E-2</v>
      </c>
      <c r="DG13" s="59">
        <v>2.2928175306802696E-2</v>
      </c>
      <c r="DH13" s="59">
        <v>2.7253389629089873E-2</v>
      </c>
      <c r="DI13" s="59">
        <v>2.8685606544589886E-2</v>
      </c>
      <c r="DJ13" s="59">
        <v>7.0274045050060128E-3</v>
      </c>
      <c r="DK13" s="59">
        <v>8.1849355710461036E-3</v>
      </c>
      <c r="DL13" s="59">
        <v>9.3928171323817405E-3</v>
      </c>
      <c r="DM13" s="59">
        <v>1.063556058527176E-2</v>
      </c>
      <c r="DN13" s="59">
        <v>1.2759267465848403E-2</v>
      </c>
      <c r="DO13" s="59">
        <v>1.5185078199445033E-2</v>
      </c>
      <c r="DP13" s="59">
        <v>1.7265946310381988E-2</v>
      </c>
      <c r="DQ13" s="59">
        <v>1.9163653243315641E-2</v>
      </c>
      <c r="DR13" s="59">
        <v>2.1182710461063813E-2</v>
      </c>
      <c r="DS13" s="59">
        <v>2.3296068978818453E-2</v>
      </c>
      <c r="DT13" s="59">
        <v>2.5514779430984943E-2</v>
      </c>
      <c r="DU13" s="59">
        <v>2.599418510395583E-2</v>
      </c>
      <c r="DV13" s="59">
        <v>2.8165364101990262E-2</v>
      </c>
      <c r="DW13" s="59">
        <v>3.0494382840388919E-2</v>
      </c>
      <c r="DX13" s="2">
        <v>0.36593259408466705</v>
      </c>
    </row>
    <row r="14" spans="1:128" x14ac:dyDescent="0.3">
      <c r="A14" s="69">
        <v>13</v>
      </c>
      <c r="B14" s="59">
        <v>0</v>
      </c>
      <c r="C14" s="59">
        <v>0</v>
      </c>
      <c r="D14" s="59">
        <v>0</v>
      </c>
      <c r="E14" s="59">
        <v>0</v>
      </c>
      <c r="F14" s="59">
        <v>0</v>
      </c>
      <c r="G14" s="59">
        <v>0</v>
      </c>
      <c r="H14" s="59">
        <v>0</v>
      </c>
      <c r="I14" s="59">
        <v>0</v>
      </c>
      <c r="J14" s="59">
        <v>0</v>
      </c>
      <c r="K14" s="59">
        <v>0</v>
      </c>
      <c r="L14" s="59">
        <v>0</v>
      </c>
      <c r="M14" s="59">
        <v>0</v>
      </c>
      <c r="N14" s="59">
        <v>0</v>
      </c>
      <c r="O14" s="59">
        <v>0</v>
      </c>
      <c r="P14" s="59">
        <v>2.328945810905926E-3</v>
      </c>
      <c r="Q14" s="59">
        <v>3.3968751576176474E-3</v>
      </c>
      <c r="R14" s="59">
        <v>4.4175309573073022E-3</v>
      </c>
      <c r="S14" s="59">
        <v>5.4445666793583409E-3</v>
      </c>
      <c r="T14" s="59">
        <v>6.4763187719241236E-3</v>
      </c>
      <c r="U14" s="59">
        <v>7.512942463106252E-3</v>
      </c>
      <c r="V14" s="59">
        <v>8.3886463473416637E-3</v>
      </c>
      <c r="W14" s="59">
        <v>9.3113974455492458E-3</v>
      </c>
      <c r="X14" s="59">
        <v>1.0755685896044248E-2</v>
      </c>
      <c r="Y14" s="59">
        <v>1.1924852049914024E-2</v>
      </c>
      <c r="Z14" s="59">
        <v>1.6525437304086243E-2</v>
      </c>
      <c r="AA14" s="59">
        <v>1.3194104250953218E-2</v>
      </c>
      <c r="AB14" s="59">
        <v>1.4475173576623297E-2</v>
      </c>
      <c r="AC14" s="59">
        <v>1.5726915079057307E-2</v>
      </c>
      <c r="AD14" s="59">
        <v>2.8671630433433066E-3</v>
      </c>
      <c r="AE14" s="59">
        <v>3.7451320556838395E-3</v>
      </c>
      <c r="AF14" s="59">
        <v>4.5764248656423425E-3</v>
      </c>
      <c r="AG14" s="59">
        <v>5.4149776101828796E-3</v>
      </c>
      <c r="AH14" s="59">
        <v>6.2614273618776944E-3</v>
      </c>
      <c r="AI14" s="59">
        <v>7.115992228182183E-3</v>
      </c>
      <c r="AJ14" s="59">
        <v>8.6195263449892583E-3</v>
      </c>
      <c r="AK14" s="59">
        <v>9.5015075993521818E-3</v>
      </c>
      <c r="AL14" s="59">
        <v>1.0344386608051025E-2</v>
      </c>
      <c r="AM14" s="59">
        <v>1.1194838318579375E-2</v>
      </c>
      <c r="AN14" s="59">
        <v>1.4480913468996312E-2</v>
      </c>
      <c r="AO14" s="59">
        <v>1.3499983270836376E-2</v>
      </c>
      <c r="AP14" s="59">
        <v>1.4444397677339915E-2</v>
      </c>
      <c r="AQ14" s="59">
        <v>1.5386390001549196E-2</v>
      </c>
      <c r="AR14" s="59">
        <v>2.8162450066464046E-3</v>
      </c>
      <c r="AS14" s="59">
        <v>3.574049344253513E-3</v>
      </c>
      <c r="AT14" s="59">
        <v>4.4815597694787762E-3</v>
      </c>
      <c r="AU14" s="59">
        <v>5.4702091538931311E-3</v>
      </c>
      <c r="AV14" s="59">
        <v>6.823455083853739E-3</v>
      </c>
      <c r="AW14" s="59">
        <v>8.34779661209239E-3</v>
      </c>
      <c r="AX14" s="59">
        <v>7.9639456358485093E-3</v>
      </c>
      <c r="AY14" s="59">
        <v>9.0322758595415241E-3</v>
      </c>
      <c r="AZ14" s="59">
        <v>1.0025826204091093E-2</v>
      </c>
      <c r="BA14" s="59">
        <v>1.1128667086541113E-2</v>
      </c>
      <c r="BB14" s="59">
        <v>1.5968028519169699E-2</v>
      </c>
      <c r="BC14" s="59">
        <v>1.5537797788756903E-2</v>
      </c>
      <c r="BD14" s="59">
        <v>1.7000478696204829E-2</v>
      </c>
      <c r="BE14" s="59">
        <v>1.855762426221317E-2</v>
      </c>
      <c r="BF14" s="59">
        <v>5.0334095698682385E-3</v>
      </c>
      <c r="BG14" s="59">
        <v>6.269860580884321E-3</v>
      </c>
      <c r="BH14" s="59">
        <v>7.5308752759415338E-3</v>
      </c>
      <c r="BI14" s="59">
        <v>8.8184142484788799E-3</v>
      </c>
      <c r="BJ14" s="59">
        <v>1.0773832054201082E-2</v>
      </c>
      <c r="BK14" s="59">
        <v>1.2967074691784959E-2</v>
      </c>
      <c r="BL14" s="59">
        <v>1.326055465894828E-2</v>
      </c>
      <c r="BM14" s="59">
        <v>1.4697081921246523E-2</v>
      </c>
      <c r="BN14" s="59">
        <v>1.6105367937089797E-2</v>
      </c>
      <c r="BO14" s="59">
        <v>1.7546880904726996E-2</v>
      </c>
      <c r="BP14" s="59">
        <v>1.9025417221355617E-2</v>
      </c>
      <c r="BQ14" s="59">
        <v>2.0904820705295136E-2</v>
      </c>
      <c r="BR14" s="59">
        <v>2.2477197637000179E-2</v>
      </c>
      <c r="BS14" s="59">
        <v>2.4115882026485912E-2</v>
      </c>
      <c r="BT14" s="59">
        <v>4.0168873316259743E-3</v>
      </c>
      <c r="BU14" s="59">
        <v>5.1643130142299031E-3</v>
      </c>
      <c r="BV14" s="59">
        <v>6.4789081951823141E-3</v>
      </c>
      <c r="BW14" s="59">
        <v>7.9601510671136744E-3</v>
      </c>
      <c r="BX14" s="59">
        <v>1.0928332443273733E-2</v>
      </c>
      <c r="BY14" s="59">
        <v>1.3852633402334322E-2</v>
      </c>
      <c r="BZ14" s="59">
        <v>1.3852888563012797E-2</v>
      </c>
      <c r="CA14" s="59">
        <v>1.5886627587030865E-2</v>
      </c>
      <c r="CB14" s="59">
        <v>1.8089621684253959E-2</v>
      </c>
      <c r="CC14" s="59">
        <v>1.9847465544545678E-2</v>
      </c>
      <c r="CD14" s="59">
        <v>2.3092047721246518E-2</v>
      </c>
      <c r="CE14" s="59">
        <v>2.0569560325651482E-2</v>
      </c>
      <c r="CF14" s="59">
        <v>2.3735526084025856E-2</v>
      </c>
      <c r="CG14" s="59">
        <v>2.5386810275057143E-2</v>
      </c>
      <c r="CH14" s="59">
        <v>5.4249137469159457E-3</v>
      </c>
      <c r="CI14" s="59">
        <v>6.464471360450909E-3</v>
      </c>
      <c r="CJ14" s="59">
        <v>7.535693786021651E-3</v>
      </c>
      <c r="CK14" s="59">
        <v>8.6295281221335941E-3</v>
      </c>
      <c r="CL14" s="59">
        <v>1.1071475680953288E-2</v>
      </c>
      <c r="CM14" s="59">
        <v>1.2425090682877888E-2</v>
      </c>
      <c r="CN14" s="59">
        <v>1.7290014297571932E-2</v>
      </c>
      <c r="CO14" s="59">
        <v>1.9191915870304842E-2</v>
      </c>
      <c r="CP14" s="59">
        <v>2.1209196047813766E-2</v>
      </c>
      <c r="CQ14" s="59">
        <v>2.2094581297777225E-2</v>
      </c>
      <c r="CR14" s="59">
        <v>2.5491311783299511E-2</v>
      </c>
      <c r="CS14" s="59">
        <v>2.2463805371804028E-2</v>
      </c>
      <c r="CT14" s="59">
        <v>2.5965390263507991E-2</v>
      </c>
      <c r="CU14" s="59">
        <v>2.6225044166143074E-2</v>
      </c>
      <c r="CV14" s="59">
        <v>4.7173431895359856E-3</v>
      </c>
      <c r="CW14" s="59">
        <v>5.7602502610076337E-3</v>
      </c>
      <c r="CX14" s="59">
        <v>6.9069403535815185E-3</v>
      </c>
      <c r="CY14" s="59">
        <v>8.16272391853687E-3</v>
      </c>
      <c r="CZ14" s="59">
        <v>1.0966940832130527E-2</v>
      </c>
      <c r="DA14" s="59">
        <v>1.3293792969258172E-2</v>
      </c>
      <c r="DB14" s="59">
        <v>1.5691197367904312E-2</v>
      </c>
      <c r="DC14" s="59">
        <v>1.8264604778459443E-2</v>
      </c>
      <c r="DD14" s="59">
        <v>2.1117596377576753E-2</v>
      </c>
      <c r="DE14" s="59">
        <v>2.3048593543067413E-2</v>
      </c>
      <c r="DF14" s="59">
        <v>2.7819223157574978E-2</v>
      </c>
      <c r="DG14" s="59">
        <v>2.2792832248928332E-2</v>
      </c>
      <c r="DH14" s="59">
        <v>2.7092515200990569E-2</v>
      </c>
      <c r="DI14" s="59">
        <v>2.8516277862530578E-2</v>
      </c>
      <c r="DJ14" s="59">
        <v>7.0880208936648561E-3</v>
      </c>
      <c r="DK14" s="59">
        <v>8.2555364928186721E-3</v>
      </c>
      <c r="DL14" s="59">
        <v>9.4738368962920573E-3</v>
      </c>
      <c r="DM14" s="59">
        <v>1.0727299900061773E-2</v>
      </c>
      <c r="DN14" s="59">
        <v>1.2869325270996953E-2</v>
      </c>
      <c r="DO14" s="59">
        <v>1.5316060356697653E-2</v>
      </c>
      <c r="DP14" s="59">
        <v>1.7312822916338209E-2</v>
      </c>
      <c r="DQ14" s="59">
        <v>1.9215682075423637E-2</v>
      </c>
      <c r="DR14" s="59">
        <v>2.1240220982266519E-2</v>
      </c>
      <c r="DS14" s="59">
        <v>2.3359317214751651E-2</v>
      </c>
      <c r="DT14" s="59">
        <v>2.5584051409476328E-2</v>
      </c>
      <c r="DU14" s="59">
        <v>2.5840743652473304E-2</v>
      </c>
      <c r="DV14" s="59">
        <v>2.7999106366575221E-2</v>
      </c>
      <c r="DW14" s="59">
        <v>3.0314377106553429E-2</v>
      </c>
      <c r="DX14" s="2">
        <v>0.36377252527864112</v>
      </c>
    </row>
    <row r="15" spans="1:128" x14ac:dyDescent="0.3">
      <c r="A15" s="69">
        <v>14</v>
      </c>
      <c r="B15" s="59">
        <v>0</v>
      </c>
      <c r="C15" s="59">
        <v>0</v>
      </c>
      <c r="D15" s="59">
        <v>0</v>
      </c>
      <c r="E15" s="59">
        <v>0</v>
      </c>
      <c r="F15" s="59">
        <v>0</v>
      </c>
      <c r="G15" s="59">
        <v>0</v>
      </c>
      <c r="H15" s="59">
        <v>0</v>
      </c>
      <c r="I15" s="59">
        <v>0</v>
      </c>
      <c r="J15" s="59">
        <v>0</v>
      </c>
      <c r="K15" s="59">
        <v>0</v>
      </c>
      <c r="L15" s="59">
        <v>0</v>
      </c>
      <c r="M15" s="59">
        <v>0</v>
      </c>
      <c r="N15" s="59">
        <v>0</v>
      </c>
      <c r="O15" s="59">
        <v>0</v>
      </c>
      <c r="P15" s="59">
        <v>2.3380713400968636E-3</v>
      </c>
      <c r="Q15" s="59">
        <v>3.4101851639147681E-3</v>
      </c>
      <c r="R15" s="59">
        <v>4.4348402083486975E-3</v>
      </c>
      <c r="S15" s="59">
        <v>5.4659001736508351E-3</v>
      </c>
      <c r="T15" s="59">
        <v>6.5016949896644681E-3</v>
      </c>
      <c r="U15" s="59">
        <v>7.5423804927228543E-3</v>
      </c>
      <c r="V15" s="59">
        <v>8.5604441513135801E-3</v>
      </c>
      <c r="W15" s="59">
        <v>9.5020930079580748E-3</v>
      </c>
      <c r="X15" s="59">
        <v>1.0975960197837611E-2</v>
      </c>
      <c r="Y15" s="59">
        <v>1.2169070641333659E-2</v>
      </c>
      <c r="Z15" s="59">
        <v>1.6863874963866394E-2</v>
      </c>
      <c r="AA15" s="59">
        <v>1.3069390576785554E-2</v>
      </c>
      <c r="AB15" s="59">
        <v>1.4338350943830701E-2</v>
      </c>
      <c r="AC15" s="59">
        <v>1.5578260700895149E-2</v>
      </c>
      <c r="AD15" s="59">
        <v>2.8783974739276011E-3</v>
      </c>
      <c r="AE15" s="59">
        <v>3.7598066400979634E-3</v>
      </c>
      <c r="AF15" s="59">
        <v>4.5943567121052298E-3</v>
      </c>
      <c r="AG15" s="59">
        <v>5.4361951653611072E-3</v>
      </c>
      <c r="AH15" s="59">
        <v>6.2859615686849902E-3</v>
      </c>
      <c r="AI15" s="59">
        <v>7.1438748841446678E-3</v>
      </c>
      <c r="AJ15" s="59">
        <v>8.7960525252610607E-3</v>
      </c>
      <c r="AK15" s="59">
        <v>9.6960965797910168E-3</v>
      </c>
      <c r="AL15" s="59">
        <v>1.0556237582465133E-2</v>
      </c>
      <c r="AM15" s="59">
        <v>1.1424106374391752E-2</v>
      </c>
      <c r="AN15" s="59">
        <v>1.4777479688439966E-2</v>
      </c>
      <c r="AO15" s="59">
        <v>1.337237835860549E-2</v>
      </c>
      <c r="AP15" s="59">
        <v>1.4307865945346832E-2</v>
      </c>
      <c r="AQ15" s="59">
        <v>1.5240954343866624E-2</v>
      </c>
      <c r="AR15" s="59">
        <v>2.8706034303507383E-3</v>
      </c>
      <c r="AS15" s="59">
        <v>3.6430347088566013E-3</v>
      </c>
      <c r="AT15" s="59">
        <v>4.5680616626843388E-3</v>
      </c>
      <c r="AU15" s="59">
        <v>5.5757936986457687E-3</v>
      </c>
      <c r="AV15" s="59">
        <v>6.9551596272085419E-3</v>
      </c>
      <c r="AW15" s="59">
        <v>8.5089235964871425E-3</v>
      </c>
      <c r="AX15" s="59">
        <v>7.9819984281072724E-3</v>
      </c>
      <c r="AY15" s="59">
        <v>9.0527503588879472E-3</v>
      </c>
      <c r="AZ15" s="59">
        <v>1.0048552898365622E-2</v>
      </c>
      <c r="BA15" s="59">
        <v>1.115389371718584E-2</v>
      </c>
      <c r="BB15" s="59">
        <v>1.6004225087406045E-2</v>
      </c>
      <c r="BC15" s="59">
        <v>1.5061845936280615E-2</v>
      </c>
      <c r="BD15" s="59">
        <v>1.6479722187563866E-2</v>
      </c>
      <c r="BE15" s="59">
        <v>1.798916946795974E-2</v>
      </c>
      <c r="BF15" s="59">
        <v>5.1305631234229267E-3</v>
      </c>
      <c r="BG15" s="59">
        <v>6.3908797880976378E-3</v>
      </c>
      <c r="BH15" s="59">
        <v>7.6762342586110125E-3</v>
      </c>
      <c r="BI15" s="59">
        <v>8.9886249712632458E-3</v>
      </c>
      <c r="BJ15" s="59">
        <v>1.0981785739459092E-2</v>
      </c>
      <c r="BK15" s="59">
        <v>1.3217361772148451E-2</v>
      </c>
      <c r="BL15" s="59">
        <v>1.3290613884543237E-2</v>
      </c>
      <c r="BM15" s="59">
        <v>1.4730397488537682E-2</v>
      </c>
      <c r="BN15" s="59">
        <v>1.6141875828393125E-2</v>
      </c>
      <c r="BO15" s="59">
        <v>1.7586656439398704E-2</v>
      </c>
      <c r="BP15" s="59">
        <v>1.9068544324482406E-2</v>
      </c>
      <c r="BQ15" s="59">
        <v>2.0264466887100294E-2</v>
      </c>
      <c r="BR15" s="59">
        <v>2.1788678967929402E-2</v>
      </c>
      <c r="BS15" s="59">
        <v>2.337716738489681E-2</v>
      </c>
      <c r="BT15" s="59">
        <v>4.0017989606688717E-3</v>
      </c>
      <c r="BU15" s="59">
        <v>5.1449146432863604E-3</v>
      </c>
      <c r="BV15" s="59">
        <v>6.4545718964078213E-3</v>
      </c>
      <c r="BW15" s="59">
        <v>7.9302508726945848E-3</v>
      </c>
      <c r="BX15" s="59">
        <v>1.0887283063434663E-2</v>
      </c>
      <c r="BY15" s="59">
        <v>1.3800599662213813E-2</v>
      </c>
      <c r="BZ15" s="59">
        <v>1.3783289479425594E-2</v>
      </c>
      <c r="CA15" s="59">
        <v>1.5806810679797473E-2</v>
      </c>
      <c r="CB15" s="59">
        <v>1.7998736589355784E-2</v>
      </c>
      <c r="CC15" s="59">
        <v>1.9747748766550565E-2</v>
      </c>
      <c r="CD15" s="59">
        <v>2.2976029653805921E-2</v>
      </c>
      <c r="CE15" s="59">
        <v>2.0245564542519565E-2</v>
      </c>
      <c r="CF15" s="59">
        <v>2.3361662460307468E-2</v>
      </c>
      <c r="CG15" s="59">
        <v>2.4986936901680693E-2</v>
      </c>
      <c r="CH15" s="59">
        <v>5.4045364984979215E-3</v>
      </c>
      <c r="CI15" s="59">
        <v>6.4401892898137501E-3</v>
      </c>
      <c r="CJ15" s="59">
        <v>7.5073879527045367E-3</v>
      </c>
      <c r="CK15" s="59">
        <v>8.5971135904970297E-3</v>
      </c>
      <c r="CL15" s="59">
        <v>1.102988862154001E-2</v>
      </c>
      <c r="CM15" s="59">
        <v>1.2378419128034198E-2</v>
      </c>
      <c r="CN15" s="59">
        <v>1.7203146555523272E-2</v>
      </c>
      <c r="CO15" s="59">
        <v>1.9095492676630826E-2</v>
      </c>
      <c r="CP15" s="59">
        <v>2.1102637722318355E-2</v>
      </c>
      <c r="CQ15" s="59">
        <v>2.1983574658001454E-2</v>
      </c>
      <c r="CR15" s="59">
        <v>2.5363239437125415E-2</v>
      </c>
      <c r="CS15" s="59">
        <v>2.2109972907797287E-2</v>
      </c>
      <c r="CT15" s="59">
        <v>2.5556403546263481E-2</v>
      </c>
      <c r="CU15" s="59">
        <v>2.581196758172611E-2</v>
      </c>
      <c r="CV15" s="59">
        <v>4.7210314955445131E-3</v>
      </c>
      <c r="CW15" s="59">
        <v>5.7647539752371637E-3</v>
      </c>
      <c r="CX15" s="59">
        <v>6.9123406199143051E-3</v>
      </c>
      <c r="CY15" s="59">
        <v>8.1691060328891764E-3</v>
      </c>
      <c r="CZ15" s="59">
        <v>1.0975515453933757E-2</v>
      </c>
      <c r="DA15" s="59">
        <v>1.3304186865677112E-2</v>
      </c>
      <c r="DB15" s="59">
        <v>1.5607619808638474E-2</v>
      </c>
      <c r="DC15" s="59">
        <v>1.8167320227602844E-2</v>
      </c>
      <c r="DD15" s="59">
        <v>2.1005115658520278E-2</v>
      </c>
      <c r="DE15" s="59">
        <v>2.2925827564941343E-2</v>
      </c>
      <c r="DF15" s="59">
        <v>2.7671046908327255E-2</v>
      </c>
      <c r="DG15" s="59">
        <v>2.2492160872440228E-2</v>
      </c>
      <c r="DH15" s="59">
        <v>2.6735124607796968E-2</v>
      </c>
      <c r="DI15" s="59">
        <v>2.8140105721060647E-2</v>
      </c>
      <c r="DJ15" s="59">
        <v>7.0935627397846514E-3</v>
      </c>
      <c r="DK15" s="59">
        <v>8.2619911736902304E-3</v>
      </c>
      <c r="DL15" s="59">
        <v>9.4812441185662209E-3</v>
      </c>
      <c r="DM15" s="59">
        <v>1.0735687155999485E-2</v>
      </c>
      <c r="DN15" s="59">
        <v>1.28793872927358E-2</v>
      </c>
      <c r="DO15" s="59">
        <v>1.5328035384837619E-2</v>
      </c>
      <c r="DP15" s="59">
        <v>1.7220607934305739E-2</v>
      </c>
      <c r="DQ15" s="59">
        <v>1.9113331708537219E-2</v>
      </c>
      <c r="DR15" s="59">
        <v>2.1127087115784413E-2</v>
      </c>
      <c r="DS15" s="59">
        <v>2.3234896198741826E-2</v>
      </c>
      <c r="DT15" s="59">
        <v>2.5447780574128255E-2</v>
      </c>
      <c r="DU15" s="59">
        <v>2.5499865788826903E-2</v>
      </c>
      <c r="DV15" s="59">
        <v>2.7629756486765047E-2</v>
      </c>
      <c r="DW15" s="59">
        <v>2.9914485360215695E-2</v>
      </c>
      <c r="DX15" s="2">
        <v>0.35897382432258834</v>
      </c>
    </row>
    <row r="16" spans="1:128" x14ac:dyDescent="0.3">
      <c r="A16" s="69">
        <v>15</v>
      </c>
      <c r="B16" s="59">
        <v>0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2.3168772504562332E-3</v>
      </c>
      <c r="Q16" s="59">
        <v>3.3792726041413932E-3</v>
      </c>
      <c r="R16" s="59">
        <v>4.3946393815793485E-3</v>
      </c>
      <c r="S16" s="59">
        <v>5.4163530207216619E-3</v>
      </c>
      <c r="T16" s="59">
        <v>6.4427585902211218E-3</v>
      </c>
      <c r="U16" s="59">
        <v>7.4740105137897517E-3</v>
      </c>
      <c r="V16" s="59">
        <v>8.641299354079833E-3</v>
      </c>
      <c r="W16" s="59">
        <v>9.5918422830286142E-3</v>
      </c>
      <c r="X16" s="59">
        <v>1.1079630459761378E-2</v>
      </c>
      <c r="Y16" s="59">
        <v>1.2284010083352084E-2</v>
      </c>
      <c r="Z16" s="59">
        <v>1.7023157824139355E-2</v>
      </c>
      <c r="AA16" s="59">
        <v>1.2905542097145508E-2</v>
      </c>
      <c r="AB16" s="59">
        <v>1.415859374789342E-2</v>
      </c>
      <c r="AC16" s="59">
        <v>1.5382958990667607E-2</v>
      </c>
      <c r="AD16" s="59">
        <v>2.852305449686262E-3</v>
      </c>
      <c r="AE16" s="59">
        <v>3.7257248404560521E-3</v>
      </c>
      <c r="AF16" s="59">
        <v>4.5527099041881725E-3</v>
      </c>
      <c r="AG16" s="59">
        <v>5.3869172816358593E-3</v>
      </c>
      <c r="AH16" s="59">
        <v>6.2289807440713361E-3</v>
      </c>
      <c r="AI16" s="59">
        <v>7.0791172687206068E-3</v>
      </c>
      <c r="AJ16" s="59">
        <v>8.8791330988739915E-3</v>
      </c>
      <c r="AK16" s="59">
        <v>9.7876782595663434E-3</v>
      </c>
      <c r="AL16" s="59">
        <v>1.0655943475651524E-2</v>
      </c>
      <c r="AM16" s="59">
        <v>1.1532009471590618E-2</v>
      </c>
      <c r="AN16" s="59">
        <v>1.4917056104740707E-2</v>
      </c>
      <c r="AO16" s="59">
        <v>1.3204731378407287E-2</v>
      </c>
      <c r="AP16" s="59">
        <v>1.4128490934074098E-2</v>
      </c>
      <c r="AQ16" s="59">
        <v>1.5049881379688665E-2</v>
      </c>
      <c r="AR16" s="59">
        <v>2.8996066950015757E-3</v>
      </c>
      <c r="AS16" s="59">
        <v>3.6798422659980782E-3</v>
      </c>
      <c r="AT16" s="59">
        <v>4.6142152692547839E-3</v>
      </c>
      <c r="AU16" s="59">
        <v>5.6321289689831751E-3</v>
      </c>
      <c r="AV16" s="59">
        <v>7.0254313802566816E-3</v>
      </c>
      <c r="AW16" s="59">
        <v>8.5948938703164762E-3</v>
      </c>
      <c r="AX16" s="59">
        <v>7.9437781456546709E-3</v>
      </c>
      <c r="AY16" s="59">
        <v>9.0094029843167858E-3</v>
      </c>
      <c r="AZ16" s="59">
        <v>1.0000437312591632E-2</v>
      </c>
      <c r="BA16" s="59">
        <v>1.1100485416976714E-2</v>
      </c>
      <c r="BB16" s="59">
        <v>1.5927591897261371E-2</v>
      </c>
      <c r="BC16" s="59">
        <v>1.4512304750598471E-2</v>
      </c>
      <c r="BD16" s="59">
        <v>1.5878448870270689E-2</v>
      </c>
      <c r="BE16" s="59">
        <v>1.7332822990862466E-2</v>
      </c>
      <c r="BF16" s="59">
        <v>5.1823999875829753E-3</v>
      </c>
      <c r="BG16" s="59">
        <v>6.4554503156341557E-3</v>
      </c>
      <c r="BH16" s="59">
        <v>7.7537914200671732E-3</v>
      </c>
      <c r="BI16" s="59">
        <v>9.079441928468936E-3</v>
      </c>
      <c r="BJ16" s="59">
        <v>1.1092740681814685E-2</v>
      </c>
      <c r="BK16" s="59">
        <v>1.3350903952656697E-2</v>
      </c>
      <c r="BL16" s="59">
        <v>1.3226974305907521E-2</v>
      </c>
      <c r="BM16" s="59">
        <v>1.4659863779752614E-2</v>
      </c>
      <c r="BN16" s="59">
        <v>1.6064583523836471E-2</v>
      </c>
      <c r="BO16" s="59">
        <v>1.750244607747433E-2</v>
      </c>
      <c r="BP16" s="59">
        <v>1.8977238224060829E-2</v>
      </c>
      <c r="BQ16" s="59">
        <v>1.9525104712804702E-2</v>
      </c>
      <c r="BR16" s="59">
        <v>2.0993704930541233E-2</v>
      </c>
      <c r="BS16" s="59">
        <v>2.2524236320740767E-2</v>
      </c>
      <c r="BT16" s="59">
        <v>3.9571054582330546E-3</v>
      </c>
      <c r="BU16" s="59">
        <v>5.0874544216705916E-3</v>
      </c>
      <c r="BV16" s="59">
        <v>6.3824849606048195E-3</v>
      </c>
      <c r="BW16" s="59">
        <v>7.8416830335355237E-3</v>
      </c>
      <c r="BX16" s="59">
        <v>1.0765690045670044E-2</v>
      </c>
      <c r="BY16" s="59">
        <v>1.3646469696995425E-2</v>
      </c>
      <c r="BZ16" s="59">
        <v>1.3622161547479654E-2</v>
      </c>
      <c r="CA16" s="59">
        <v>1.5622027597406395E-2</v>
      </c>
      <c r="CB16" s="59">
        <v>1.7788329689855373E-2</v>
      </c>
      <c r="CC16" s="59">
        <v>1.9516895752537334E-2</v>
      </c>
      <c r="CD16" s="59">
        <v>2.2707437736907386E-2</v>
      </c>
      <c r="CE16" s="59">
        <v>1.9807112390411795E-2</v>
      </c>
      <c r="CF16" s="59">
        <v>2.2855725905116583E-2</v>
      </c>
      <c r="CG16" s="59">
        <v>2.4445802262727353E-2</v>
      </c>
      <c r="CH16" s="59">
        <v>5.3441767284209893E-3</v>
      </c>
      <c r="CI16" s="59">
        <v>6.3682629840346849E-3</v>
      </c>
      <c r="CJ16" s="59">
        <v>7.4235427958017179E-3</v>
      </c>
      <c r="CK16" s="59">
        <v>8.5010979932683139E-3</v>
      </c>
      <c r="CL16" s="59">
        <v>1.0906702934598058E-2</v>
      </c>
      <c r="CM16" s="59">
        <v>1.2240172576698722E-2</v>
      </c>
      <c r="CN16" s="59">
        <v>1.7002040177282282E-2</v>
      </c>
      <c r="CO16" s="59">
        <v>1.8872264596783334E-2</v>
      </c>
      <c r="CP16" s="59">
        <v>2.0855945930792315E-2</v>
      </c>
      <c r="CQ16" s="59">
        <v>2.1726584632020336E-2</v>
      </c>
      <c r="CR16" s="59">
        <v>2.5066740816527332E-2</v>
      </c>
      <c r="CS16" s="59">
        <v>2.1631143819869976E-2</v>
      </c>
      <c r="CT16" s="59">
        <v>2.5002936138058554E-2</v>
      </c>
      <c r="CU16" s="59">
        <v>2.5252965499439138E-2</v>
      </c>
      <c r="CV16" s="59">
        <v>4.6922609586476935E-3</v>
      </c>
      <c r="CW16" s="59">
        <v>5.7296228673209869E-3</v>
      </c>
      <c r="CX16" s="59">
        <v>6.870215980195991E-3</v>
      </c>
      <c r="CY16" s="59">
        <v>8.1193225127506059E-3</v>
      </c>
      <c r="CZ16" s="59">
        <v>1.0908629335375338E-2</v>
      </c>
      <c r="DA16" s="59">
        <v>1.3223109541905309E-2</v>
      </c>
      <c r="DB16" s="59">
        <v>1.5413087380331023E-2</v>
      </c>
      <c r="DC16" s="59">
        <v>1.794088384825443E-2</v>
      </c>
      <c r="DD16" s="59">
        <v>2.0743309168739607E-2</v>
      </c>
      <c r="DE16" s="59">
        <v>2.2640081438251511E-2</v>
      </c>
      <c r="DF16" s="59">
        <v>2.7326156655048086E-2</v>
      </c>
      <c r="DG16" s="59">
        <v>2.204736823872867E-2</v>
      </c>
      <c r="DH16" s="59">
        <v>2.6206425451039669E-2</v>
      </c>
      <c r="DI16" s="59">
        <v>2.7583622428611464E-2</v>
      </c>
      <c r="DJ16" s="59">
        <v>7.050333710550789E-3</v>
      </c>
      <c r="DK16" s="59">
        <v>8.2116416002700598E-3</v>
      </c>
      <c r="DL16" s="59">
        <v>9.4234642702431572E-3</v>
      </c>
      <c r="DM16" s="59">
        <v>1.0670262580093588E-2</v>
      </c>
      <c r="DN16" s="59">
        <v>1.2800898748936888E-2</v>
      </c>
      <c r="DO16" s="59">
        <v>1.5234624483425205E-2</v>
      </c>
      <c r="DP16" s="59">
        <v>1.700597131966082E-2</v>
      </c>
      <c r="DQ16" s="59">
        <v>1.8875104299368162E-2</v>
      </c>
      <c r="DR16" s="59">
        <v>2.0863760381145357E-2</v>
      </c>
      <c r="DS16" s="59">
        <v>2.2945297859313339E-2</v>
      </c>
      <c r="DT16" s="59">
        <v>2.513060097782745E-2</v>
      </c>
      <c r="DU16" s="59">
        <v>2.4995594432782983E-2</v>
      </c>
      <c r="DV16" s="59">
        <v>2.7083365580784315E-2</v>
      </c>
      <c r="DW16" s="59">
        <v>2.9322912909486888E-2</v>
      </c>
      <c r="DX16" s="2">
        <v>0.35187495491384269</v>
      </c>
    </row>
    <row r="17" spans="1:128" x14ac:dyDescent="0.3">
      <c r="A17" s="69">
        <v>16</v>
      </c>
      <c r="B17" s="59">
        <v>0</v>
      </c>
      <c r="C17" s="59">
        <v>0</v>
      </c>
      <c r="D17" s="59">
        <v>0</v>
      </c>
      <c r="E17" s="59">
        <v>0</v>
      </c>
      <c r="F17" s="59">
        <v>0</v>
      </c>
      <c r="G17" s="59">
        <v>0</v>
      </c>
      <c r="H17" s="59">
        <v>0</v>
      </c>
      <c r="I17" s="59">
        <v>0</v>
      </c>
      <c r="J17" s="59">
        <v>0</v>
      </c>
      <c r="K17" s="59">
        <v>0</v>
      </c>
      <c r="L17" s="59">
        <v>0</v>
      </c>
      <c r="M17" s="59">
        <v>0</v>
      </c>
      <c r="N17" s="59">
        <v>0</v>
      </c>
      <c r="O17" s="59">
        <v>0</v>
      </c>
      <c r="P17" s="59">
        <v>2.2668905983053026E-3</v>
      </c>
      <c r="Q17" s="59">
        <v>3.3063647605544614E-3</v>
      </c>
      <c r="R17" s="59">
        <v>4.2998249886059912E-3</v>
      </c>
      <c r="S17" s="59">
        <v>5.2994951447508307E-3</v>
      </c>
      <c r="T17" s="59">
        <v>6.3037560028037752E-3</v>
      </c>
      <c r="U17" s="59">
        <v>7.3127586547835676E-3</v>
      </c>
      <c r="V17" s="59">
        <v>8.6221873286731684E-3</v>
      </c>
      <c r="W17" s="59">
        <v>9.5706279348272173E-3</v>
      </c>
      <c r="X17" s="59">
        <v>1.1055125559495027E-2</v>
      </c>
      <c r="Y17" s="59">
        <v>1.225684144780448E-2</v>
      </c>
      <c r="Z17" s="59">
        <v>1.6985507580639457E-2</v>
      </c>
      <c r="AA17" s="59">
        <v>1.2699527363423418E-2</v>
      </c>
      <c r="AB17" s="59">
        <v>1.3932576204508192E-2</v>
      </c>
      <c r="AC17" s="59">
        <v>1.5137396566674498E-2</v>
      </c>
      <c r="AD17" s="59">
        <v>2.79076692825031E-3</v>
      </c>
      <c r="AE17" s="59">
        <v>3.6453422860616477E-3</v>
      </c>
      <c r="AF17" s="59">
        <v>4.4544851379516625E-3</v>
      </c>
      <c r="AG17" s="59">
        <v>5.2706944820594273E-3</v>
      </c>
      <c r="AH17" s="59">
        <v>6.0945904160350003E-3</v>
      </c>
      <c r="AI17" s="59">
        <v>6.9263852358183442E-3</v>
      </c>
      <c r="AJ17" s="59">
        <v>8.8594950548228132E-3</v>
      </c>
      <c r="AK17" s="59">
        <v>9.7660307794937128E-3</v>
      </c>
      <c r="AL17" s="59">
        <v>1.0632375647007506E-2</v>
      </c>
      <c r="AM17" s="59">
        <v>1.1506504041332972E-2</v>
      </c>
      <c r="AN17" s="59">
        <v>1.4884063941920675E-2</v>
      </c>
      <c r="AO17" s="59">
        <v>1.2993940603535771E-2</v>
      </c>
      <c r="AP17" s="59">
        <v>1.390295393022193E-2</v>
      </c>
      <c r="AQ17" s="59">
        <v>1.4809635965614087E-2</v>
      </c>
      <c r="AR17" s="59">
        <v>2.9040244579846245E-3</v>
      </c>
      <c r="AS17" s="59">
        <v>3.685448774968487E-3</v>
      </c>
      <c r="AT17" s="59">
        <v>4.621245363869847E-3</v>
      </c>
      <c r="AU17" s="59">
        <v>5.6407099296071871E-3</v>
      </c>
      <c r="AV17" s="59">
        <v>7.0361351390613334E-3</v>
      </c>
      <c r="AW17" s="59">
        <v>8.6079888200725815E-3</v>
      </c>
      <c r="AX17" s="59">
        <v>7.8548025650927548E-3</v>
      </c>
      <c r="AY17" s="59">
        <v>8.9084916992396308E-3</v>
      </c>
      <c r="AZ17" s="59">
        <v>9.8884257861559886E-3</v>
      </c>
      <c r="BA17" s="59">
        <v>1.0976152622633151E-2</v>
      </c>
      <c r="BB17" s="59">
        <v>1.5749192310814293E-2</v>
      </c>
      <c r="BC17" s="59">
        <v>1.3909958942467805E-2</v>
      </c>
      <c r="BD17" s="59">
        <v>1.5219400064378556E-2</v>
      </c>
      <c r="BE17" s="59">
        <v>1.6613409124420178E-2</v>
      </c>
      <c r="BF17" s="59">
        <v>5.1902957531942103E-3</v>
      </c>
      <c r="BG17" s="59">
        <v>6.4652856665776068E-3</v>
      </c>
      <c r="BH17" s="59">
        <v>7.7656048886913494E-3</v>
      </c>
      <c r="BI17" s="59">
        <v>9.0932751226491942E-3</v>
      </c>
      <c r="BJ17" s="59">
        <v>1.1109641283971919E-2</v>
      </c>
      <c r="BK17" s="59">
        <v>1.3371245031801659E-2</v>
      </c>
      <c r="BL17" s="59">
        <v>1.3078823426519049E-2</v>
      </c>
      <c r="BM17" s="59">
        <v>1.4495663588502865E-2</v>
      </c>
      <c r="BN17" s="59">
        <v>1.588464954037035E-2</v>
      </c>
      <c r="BO17" s="59">
        <v>1.7306407080356977E-2</v>
      </c>
      <c r="BP17" s="59">
        <v>1.8764680577373377E-2</v>
      </c>
      <c r="BQ17" s="59">
        <v>1.8714698290173231E-2</v>
      </c>
      <c r="BR17" s="59">
        <v>2.0122342980846641E-2</v>
      </c>
      <c r="BS17" s="59">
        <v>2.1589348336901862E-2</v>
      </c>
      <c r="BT17" s="59">
        <v>3.886793409070772E-3</v>
      </c>
      <c r="BU17" s="59">
        <v>4.9970577038719469E-3</v>
      </c>
      <c r="BV17" s="59">
        <v>6.2690774204054844E-3</v>
      </c>
      <c r="BW17" s="59">
        <v>7.702347650946257E-3</v>
      </c>
      <c r="BX17" s="59">
        <v>1.0574399281310419E-2</v>
      </c>
      <c r="BY17" s="59">
        <v>1.3403991638638299E-2</v>
      </c>
      <c r="BZ17" s="59">
        <v>1.3383678338335689E-2</v>
      </c>
      <c r="CA17" s="59">
        <v>1.5348532729372446E-2</v>
      </c>
      <c r="CB17" s="59">
        <v>1.7476909366805946E-2</v>
      </c>
      <c r="CC17" s="59">
        <v>1.9175213420011005E-2</v>
      </c>
      <c r="CD17" s="59">
        <v>2.2309898579552699E-2</v>
      </c>
      <c r="CE17" s="59">
        <v>1.9275263352964474E-2</v>
      </c>
      <c r="CF17" s="59">
        <v>2.224201727443903E-2</v>
      </c>
      <c r="CG17" s="59">
        <v>2.3789397828461973E-2</v>
      </c>
      <c r="CH17" s="59">
        <v>5.2492184259883713E-3</v>
      </c>
      <c r="CI17" s="59">
        <v>6.2551081478196989E-3</v>
      </c>
      <c r="CJ17" s="59">
        <v>7.2916371613610861E-3</v>
      </c>
      <c r="CK17" s="59">
        <v>8.3500457591681506E-3</v>
      </c>
      <c r="CL17" s="59">
        <v>1.0712906574852243E-2</v>
      </c>
      <c r="CM17" s="59">
        <v>1.2022682387202496E-2</v>
      </c>
      <c r="CN17" s="59">
        <v>1.6704385426284038E-2</v>
      </c>
      <c r="CO17" s="59">
        <v>1.8541867823175281E-2</v>
      </c>
      <c r="CP17" s="59">
        <v>2.0490820844147852E-2</v>
      </c>
      <c r="CQ17" s="59">
        <v>2.1346217271912139E-2</v>
      </c>
      <c r="CR17" s="59">
        <v>2.4627897335493185E-2</v>
      </c>
      <c r="CS17" s="59">
        <v>2.1050316953604934E-2</v>
      </c>
      <c r="CT17" s="59">
        <v>2.4331571869695014E-2</v>
      </c>
      <c r="CU17" s="59">
        <v>2.4574887588391964E-2</v>
      </c>
      <c r="CV17" s="59">
        <v>4.6350337255562637E-3</v>
      </c>
      <c r="CW17" s="59">
        <v>5.6597438758829964E-3</v>
      </c>
      <c r="CX17" s="59">
        <v>6.7864262134391881E-3</v>
      </c>
      <c r="CY17" s="59">
        <v>8.0202985313317238E-3</v>
      </c>
      <c r="CZ17" s="59">
        <v>1.0775586719206896E-2</v>
      </c>
      <c r="DA17" s="59">
        <v>1.3061839318740609E-2</v>
      </c>
      <c r="DB17" s="59">
        <v>1.5122000503406821E-2</v>
      </c>
      <c r="DC17" s="59">
        <v>1.7602057776632173E-2</v>
      </c>
      <c r="DD17" s="59">
        <v>2.0351557345499646E-2</v>
      </c>
      <c r="DE17" s="59">
        <v>2.2212507751257424E-2</v>
      </c>
      <c r="DF17" s="59">
        <v>2.6810083177828337E-2</v>
      </c>
      <c r="DG17" s="59">
        <v>2.1478643944770847E-2</v>
      </c>
      <c r="DH17" s="59">
        <v>2.5530415931426353E-2</v>
      </c>
      <c r="DI17" s="59">
        <v>2.6872087336502173E-2</v>
      </c>
      <c r="DJ17" s="59">
        <v>6.9643472118922972E-3</v>
      </c>
      <c r="DK17" s="59">
        <v>8.1114916870270934E-3</v>
      </c>
      <c r="DL17" s="59">
        <v>9.3085348596510034E-3</v>
      </c>
      <c r="DM17" s="59">
        <v>1.0540127106129293E-2</v>
      </c>
      <c r="DN17" s="59">
        <v>1.2644777846254545E-2</v>
      </c>
      <c r="DO17" s="59">
        <v>1.5048821644653715E-2</v>
      </c>
      <c r="DP17" s="59">
        <v>1.6684801721490658E-2</v>
      </c>
      <c r="DQ17" s="59">
        <v>1.8518634824658445E-2</v>
      </c>
      <c r="DR17" s="59">
        <v>2.04697337529701E-2</v>
      </c>
      <c r="DS17" s="59">
        <v>2.2511959947890979E-2</v>
      </c>
      <c r="DT17" s="59">
        <v>2.4655992096857954E-2</v>
      </c>
      <c r="DU17" s="59">
        <v>2.4350818981948477E-2</v>
      </c>
      <c r="DV17" s="59">
        <v>2.6384734896108021E-2</v>
      </c>
      <c r="DW17" s="59">
        <v>2.8566511838816682E-2</v>
      </c>
      <c r="DX17" s="2">
        <v>0.34279814206580017</v>
      </c>
    </row>
    <row r="18" spans="1:128" x14ac:dyDescent="0.3">
      <c r="A18" s="69">
        <v>17</v>
      </c>
      <c r="B18" s="59">
        <v>0</v>
      </c>
      <c r="C18" s="59">
        <v>0</v>
      </c>
      <c r="D18" s="59">
        <v>0</v>
      </c>
      <c r="E18" s="59">
        <v>0</v>
      </c>
      <c r="F18" s="59">
        <v>0</v>
      </c>
      <c r="G18" s="59">
        <v>0</v>
      </c>
      <c r="H18" s="59">
        <v>0</v>
      </c>
      <c r="I18" s="59">
        <v>0</v>
      </c>
      <c r="J18" s="59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  <c r="P18" s="59">
        <v>2.1903731375680266E-3</v>
      </c>
      <c r="Q18" s="59">
        <v>3.1947605058374605E-3</v>
      </c>
      <c r="R18" s="59">
        <v>4.1546871112030049E-3</v>
      </c>
      <c r="S18" s="59">
        <v>5.1206140324602748E-3</v>
      </c>
      <c r="T18" s="59">
        <v>6.0909766993815012E-3</v>
      </c>
      <c r="U18" s="59">
        <v>7.0659211039697384E-3</v>
      </c>
      <c r="V18" s="59">
        <v>8.4935796033841493E-3</v>
      </c>
      <c r="W18" s="59">
        <v>9.4278733597564068E-3</v>
      </c>
      <c r="X18" s="59">
        <v>1.0890228359191456E-2</v>
      </c>
      <c r="Y18" s="59">
        <v>1.207401956772444E-2</v>
      </c>
      <c r="Z18" s="59">
        <v>1.6732153366731232E-2</v>
      </c>
      <c r="AA18" s="59">
        <v>1.2441734312270199E-2</v>
      </c>
      <c r="AB18" s="59">
        <v>1.3649752975942248E-2</v>
      </c>
      <c r="AC18" s="59">
        <v>1.4830116182470706E-2</v>
      </c>
      <c r="AD18" s="59">
        <v>2.6965663527929312E-3</v>
      </c>
      <c r="AE18" s="59">
        <v>3.5222960590155874E-3</v>
      </c>
      <c r="AF18" s="59">
        <v>4.3041268048663317E-3</v>
      </c>
      <c r="AG18" s="59">
        <v>5.0927855179520899E-3</v>
      </c>
      <c r="AH18" s="59">
        <v>5.8888713649182991E-3</v>
      </c>
      <c r="AI18" s="59">
        <v>6.6925894757895238E-3</v>
      </c>
      <c r="AJ18" s="59">
        <v>8.7273476700842588E-3</v>
      </c>
      <c r="AK18" s="59">
        <v>9.620361594195867E-3</v>
      </c>
      <c r="AL18" s="59">
        <v>1.0473784144149215E-2</v>
      </c>
      <c r="AM18" s="59">
        <v>1.133487412256937E-2</v>
      </c>
      <c r="AN18" s="59">
        <v>1.4662054661252297E-2</v>
      </c>
      <c r="AO18" s="59">
        <v>1.2730171134103622E-2</v>
      </c>
      <c r="AP18" s="59">
        <v>1.3620732016669674E-2</v>
      </c>
      <c r="AQ18" s="59">
        <v>1.4509008931804936E-2</v>
      </c>
      <c r="AR18" s="59">
        <v>2.8847826576024328E-3</v>
      </c>
      <c r="AS18" s="59">
        <v>3.6610293285510311E-3</v>
      </c>
      <c r="AT18" s="59">
        <v>4.5906254148662421E-3</v>
      </c>
      <c r="AU18" s="59">
        <v>5.6033351016573319E-3</v>
      </c>
      <c r="AV18" s="59">
        <v>6.9895143513349434E-3</v>
      </c>
      <c r="AW18" s="59">
        <v>8.5509530736577865E-3</v>
      </c>
      <c r="AX18" s="59">
        <v>7.7202030008084316E-3</v>
      </c>
      <c r="AY18" s="59">
        <v>8.755836162552183E-3</v>
      </c>
      <c r="AZ18" s="59">
        <v>9.7189781404329254E-3</v>
      </c>
      <c r="BA18" s="59">
        <v>1.0788065735880547E-2</v>
      </c>
      <c r="BB18" s="59">
        <v>1.5479314817994003E-2</v>
      </c>
      <c r="BC18" s="59">
        <v>1.3273449183360715E-2</v>
      </c>
      <c r="BD18" s="59">
        <v>1.4522971217334571E-2</v>
      </c>
      <c r="BE18" s="59">
        <v>1.5853191421156692E-2</v>
      </c>
      <c r="BF18" s="59">
        <v>5.1559053283708562E-3</v>
      </c>
      <c r="BG18" s="59">
        <v>6.4224472752313893E-3</v>
      </c>
      <c r="BH18" s="59">
        <v>7.7141507011398887E-3</v>
      </c>
      <c r="BI18" s="59">
        <v>9.0330239135902341E-3</v>
      </c>
      <c r="BJ18" s="59">
        <v>1.1036029817196499E-2</v>
      </c>
      <c r="BK18" s="59">
        <v>1.3282648385497288E-2</v>
      </c>
      <c r="BL18" s="59">
        <v>1.285470526187104E-2</v>
      </c>
      <c r="BM18" s="59">
        <v>1.4247266510809851E-2</v>
      </c>
      <c r="BN18" s="59">
        <v>1.5612450858197905E-2</v>
      </c>
      <c r="BO18" s="59">
        <v>1.7009845221158209E-2</v>
      </c>
      <c r="BP18" s="59">
        <v>1.8443129805254234E-2</v>
      </c>
      <c r="BQ18" s="59">
        <v>1.7858327099596109E-2</v>
      </c>
      <c r="BR18" s="59">
        <v>1.9201558977357942E-2</v>
      </c>
      <c r="BS18" s="59">
        <v>2.0601435218966922E-2</v>
      </c>
      <c r="BT18" s="59">
        <v>3.7946305382605123E-3</v>
      </c>
      <c r="BU18" s="59">
        <v>4.8785684673412428E-3</v>
      </c>
      <c r="BV18" s="59">
        <v>6.1204263058265689E-3</v>
      </c>
      <c r="BW18" s="59">
        <v>7.5197111182627304E-3</v>
      </c>
      <c r="BX18" s="59">
        <v>1.0323661232669827E-2</v>
      </c>
      <c r="BY18" s="59">
        <v>1.3086158859862189E-2</v>
      </c>
      <c r="BZ18" s="59">
        <v>1.3081084297387311E-2</v>
      </c>
      <c r="CA18" s="59">
        <v>1.5001514934727303E-2</v>
      </c>
      <c r="CB18" s="59">
        <v>1.7081770713970688E-2</v>
      </c>
      <c r="CC18" s="59">
        <v>1.8741677499008718E-2</v>
      </c>
      <c r="CD18" s="59">
        <v>2.1805489986214163E-2</v>
      </c>
      <c r="CE18" s="59">
        <v>1.8669618637350668E-2</v>
      </c>
      <c r="CF18" s="59">
        <v>2.1543154697042221E-2</v>
      </c>
      <c r="CG18" s="59">
        <v>2.3041915274340262E-2</v>
      </c>
      <c r="CH18" s="59">
        <v>5.1247500046618915E-3</v>
      </c>
      <c r="CI18" s="59">
        <v>6.1067882698487381E-3</v>
      </c>
      <c r="CJ18" s="59">
        <v>7.1187393139659832E-3</v>
      </c>
      <c r="CK18" s="59">
        <v>8.1520511380066517E-3</v>
      </c>
      <c r="CL18" s="59">
        <v>1.0458884268866975E-2</v>
      </c>
      <c r="CM18" s="59">
        <v>1.1737602938148519E-2</v>
      </c>
      <c r="CN18" s="59">
        <v>1.6326712909064303E-2</v>
      </c>
      <c r="CO18" s="59">
        <v>1.8122651329061379E-2</v>
      </c>
      <c r="CP18" s="59">
        <v>2.0027540113332635E-2</v>
      </c>
      <c r="CQ18" s="59">
        <v>2.0863596726201E-2</v>
      </c>
      <c r="CR18" s="59">
        <v>2.4071080682670418E-2</v>
      </c>
      <c r="CS18" s="59">
        <v>2.0388898585850915E-2</v>
      </c>
      <c r="CT18" s="59">
        <v>2.3567053758807986E-2</v>
      </c>
      <c r="CU18" s="59">
        <v>2.3802724296396065E-2</v>
      </c>
      <c r="CV18" s="59">
        <v>4.5531587632511835E-3</v>
      </c>
      <c r="CW18" s="59">
        <v>5.5597680517720906E-3</v>
      </c>
      <c r="CX18" s="59">
        <v>6.6665482528220068E-3</v>
      </c>
      <c r="CY18" s="59">
        <v>7.8786249904667181E-3</v>
      </c>
      <c r="CZ18" s="59">
        <v>1.0585242741430488E-2</v>
      </c>
      <c r="DA18" s="59">
        <v>1.2831110123403726E-2</v>
      </c>
      <c r="DB18" s="59">
        <v>1.4748051473957479E-2</v>
      </c>
      <c r="DC18" s="59">
        <v>1.7166779889926643E-2</v>
      </c>
      <c r="DD18" s="59">
        <v>1.9848287615055072E-2</v>
      </c>
      <c r="DE18" s="59">
        <v>2.1663218937694205E-2</v>
      </c>
      <c r="DF18" s="59">
        <v>2.6147101809619381E-2</v>
      </c>
      <c r="DG18" s="59">
        <v>2.0805160123130707E-2</v>
      </c>
      <c r="DH18" s="59">
        <v>2.4729884848841623E-2</v>
      </c>
      <c r="DI18" s="59">
        <v>2.6029486838939513E-2</v>
      </c>
      <c r="DJ18" s="59">
        <v>6.8413263884818405E-3</v>
      </c>
      <c r="DK18" s="59">
        <v>7.9682072762899056E-3</v>
      </c>
      <c r="DL18" s="59">
        <v>9.1441054324070854E-3</v>
      </c>
      <c r="DM18" s="59">
        <v>1.0353942374668353E-2</v>
      </c>
      <c r="DN18" s="59">
        <v>1.2421415780125468E-2</v>
      </c>
      <c r="DO18" s="59">
        <v>1.4782993653349501E-2</v>
      </c>
      <c r="DP18" s="59">
        <v>1.6272206482593494E-2</v>
      </c>
      <c r="DQ18" s="59">
        <v>1.8060691081180344E-2</v>
      </c>
      <c r="DR18" s="59">
        <v>1.9963541660972407E-2</v>
      </c>
      <c r="DS18" s="59">
        <v>2.1955266038800061E-2</v>
      </c>
      <c r="DT18" s="59">
        <v>2.4046278830901272E-2</v>
      </c>
      <c r="DU18" s="59">
        <v>2.3587275311770791E-2</v>
      </c>
      <c r="DV18" s="59">
        <v>2.5557415809461543E-2</v>
      </c>
      <c r="DW18" s="59">
        <v>2.7670781008993107E-2</v>
      </c>
      <c r="DX18" s="2">
        <v>0.3320493721079173</v>
      </c>
    </row>
    <row r="19" spans="1:128" x14ac:dyDescent="0.3">
      <c r="A19" s="69">
        <v>18</v>
      </c>
      <c r="B19" s="59">
        <v>0</v>
      </c>
      <c r="C19" s="59">
        <v>0</v>
      </c>
      <c r="D19" s="59">
        <v>0</v>
      </c>
      <c r="E19" s="59">
        <v>0</v>
      </c>
      <c r="F19" s="59">
        <v>0</v>
      </c>
      <c r="G19" s="59">
        <v>0</v>
      </c>
      <c r="H19" s="59">
        <v>0</v>
      </c>
      <c r="I19" s="59">
        <v>0</v>
      </c>
      <c r="J19" s="59">
        <v>0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  <c r="P19" s="59">
        <v>2.0903213197710482E-3</v>
      </c>
      <c r="Q19" s="59">
        <v>3.0488303031004373E-3</v>
      </c>
      <c r="R19" s="59">
        <v>3.9649094013124104E-3</v>
      </c>
      <c r="S19" s="59">
        <v>4.8867147331138625E-3</v>
      </c>
      <c r="T19" s="59">
        <v>5.8127531946827573E-3</v>
      </c>
      <c r="U19" s="59">
        <v>6.7431641094025281E-3</v>
      </c>
      <c r="V19" s="59">
        <v>8.245443861761138E-3</v>
      </c>
      <c r="W19" s="59">
        <v>9.1524426865548635E-3</v>
      </c>
      <c r="X19" s="59">
        <v>1.0572075705476965E-2</v>
      </c>
      <c r="Y19" s="59">
        <v>1.1721283037343969E-2</v>
      </c>
      <c r="Z19" s="59">
        <v>1.624333175340938E-2</v>
      </c>
      <c r="AA19" s="59">
        <v>1.2115970265597313E-2</v>
      </c>
      <c r="AB19" s="59">
        <v>1.3292359171033321E-2</v>
      </c>
      <c r="AC19" s="59">
        <v>1.4441816726866175E-2</v>
      </c>
      <c r="AD19" s="59">
        <v>2.5733926520294824E-3</v>
      </c>
      <c r="AE19" s="59">
        <v>3.3614046942160142E-3</v>
      </c>
      <c r="AF19" s="59">
        <v>4.1075229918129483E-3</v>
      </c>
      <c r="AG19" s="59">
        <v>4.8601573689021176E-3</v>
      </c>
      <c r="AH19" s="59">
        <v>5.6198796234076141E-3</v>
      </c>
      <c r="AI19" s="59">
        <v>6.3868855154290841E-3</v>
      </c>
      <c r="AJ19" s="59">
        <v>8.4723825096170054E-3</v>
      </c>
      <c r="AK19" s="59">
        <v>9.3393074721027248E-3</v>
      </c>
      <c r="AL19" s="59">
        <v>1.016779770291161E-2</v>
      </c>
      <c r="AM19" s="59">
        <v>1.1003731362043929E-2</v>
      </c>
      <c r="AN19" s="59">
        <v>1.4233709961258268E-2</v>
      </c>
      <c r="AO19" s="59">
        <v>1.2396854897042196E-2</v>
      </c>
      <c r="AP19" s="59">
        <v>1.3264098072475796E-2</v>
      </c>
      <c r="AQ19" s="59">
        <v>1.4129117081986503E-2</v>
      </c>
      <c r="AR19" s="59">
        <v>2.8429635130743955E-3</v>
      </c>
      <c r="AS19" s="59">
        <v>3.6079573530215818E-3</v>
      </c>
      <c r="AT19" s="59">
        <v>4.5240775842376683E-3</v>
      </c>
      <c r="AU19" s="59">
        <v>5.522106562710836E-3</v>
      </c>
      <c r="AV19" s="59">
        <v>6.8881911164392542E-3</v>
      </c>
      <c r="AW19" s="59">
        <v>8.4269945003845551E-3</v>
      </c>
      <c r="AX19" s="59">
        <v>7.5447243049735126E-3</v>
      </c>
      <c r="AY19" s="59">
        <v>8.5568177286343191E-3</v>
      </c>
      <c r="AZ19" s="59">
        <v>9.4980676787840938E-3</v>
      </c>
      <c r="BA19" s="59">
        <v>1.0542855123450347E-2</v>
      </c>
      <c r="BB19" s="59">
        <v>1.5127473036580316E-2</v>
      </c>
      <c r="BC19" s="59">
        <v>1.2619272105464013E-2</v>
      </c>
      <c r="BD19" s="59">
        <v>1.3807211903979639E-2</v>
      </c>
      <c r="BE19" s="59">
        <v>1.5071872692620791E-2</v>
      </c>
      <c r="BF19" s="59">
        <v>5.0811629384955592E-3</v>
      </c>
      <c r="BG19" s="59">
        <v>6.3293445071185839E-3</v>
      </c>
      <c r="BH19" s="59">
        <v>7.6023228023441641E-3</v>
      </c>
      <c r="BI19" s="59">
        <v>8.902077018311267E-3</v>
      </c>
      <c r="BJ19" s="59">
        <v>1.0876046421315773E-2</v>
      </c>
      <c r="BK19" s="59">
        <v>1.3090096967079561E-2</v>
      </c>
      <c r="BL19" s="59">
        <v>1.2562520339472081E-2</v>
      </c>
      <c r="BM19" s="59">
        <v>1.3923428945104954E-2</v>
      </c>
      <c r="BN19" s="59">
        <v>1.5257582920774955E-2</v>
      </c>
      <c r="BO19" s="59">
        <v>1.6623214784698165E-2</v>
      </c>
      <c r="BP19" s="59">
        <v>1.8023921092089407E-2</v>
      </c>
      <c r="BQ19" s="59">
        <v>1.6978185994088874E-2</v>
      </c>
      <c r="BR19" s="59">
        <v>1.8255217181088766E-2</v>
      </c>
      <c r="BS19" s="59">
        <v>1.9586101035225414E-2</v>
      </c>
      <c r="BT19" s="59">
        <v>3.6841657112069793E-3</v>
      </c>
      <c r="BU19" s="59">
        <v>4.7365493124907386E-3</v>
      </c>
      <c r="BV19" s="59">
        <v>5.9422556442693709E-3</v>
      </c>
      <c r="BW19" s="59">
        <v>7.3008061208470389E-3</v>
      </c>
      <c r="BX19" s="59">
        <v>1.0023130933045743E-2</v>
      </c>
      <c r="BY19" s="59">
        <v>1.2705209974147379E-2</v>
      </c>
      <c r="BZ19" s="59">
        <v>1.2726694744261031E-2</v>
      </c>
      <c r="CA19" s="59">
        <v>1.4595097542019493E-2</v>
      </c>
      <c r="CB19" s="59">
        <v>1.6618995537822735E-2</v>
      </c>
      <c r="CC19" s="59">
        <v>1.8233932532099737E-2</v>
      </c>
      <c r="CD19" s="59">
        <v>2.121474095683459E-2</v>
      </c>
      <c r="CE19" s="59">
        <v>1.800832117428023E-2</v>
      </c>
      <c r="CF19" s="59">
        <v>2.0780073574475182E-2</v>
      </c>
      <c r="CG19" s="59">
        <v>2.2225746481008786E-2</v>
      </c>
      <c r="CH19" s="59">
        <v>4.9755643020619562E-3</v>
      </c>
      <c r="CI19" s="59">
        <v>5.9290146227756772E-3</v>
      </c>
      <c r="CJ19" s="59">
        <v>6.9115069367351508E-3</v>
      </c>
      <c r="CK19" s="59">
        <v>7.9147382006833078E-3</v>
      </c>
      <c r="CL19" s="59">
        <v>1.0154417515046215E-2</v>
      </c>
      <c r="CM19" s="59">
        <v>1.1395911628411684E-2</v>
      </c>
      <c r="CN19" s="59">
        <v>1.5884393575259535E-2</v>
      </c>
      <c r="CO19" s="59">
        <v>1.7631676868538084E-2</v>
      </c>
      <c r="CP19" s="59">
        <v>1.9484958869329782E-2</v>
      </c>
      <c r="CQ19" s="59">
        <v>2.0298365239856852E-2</v>
      </c>
      <c r="CR19" s="59">
        <v>2.3418952821365985E-2</v>
      </c>
      <c r="CS19" s="59">
        <v>1.9666702424722633E-2</v>
      </c>
      <c r="CT19" s="59">
        <v>2.2732284009865971E-2</v>
      </c>
      <c r="CU19" s="59">
        <v>2.295960684996463E-2</v>
      </c>
      <c r="CV19" s="59">
        <v>4.4502518589836339E-3</v>
      </c>
      <c r="CW19" s="59">
        <v>5.4341105580621735E-3</v>
      </c>
      <c r="CX19" s="59">
        <v>6.5158761856880486E-3</v>
      </c>
      <c r="CY19" s="59">
        <v>7.7005585206133924E-3</v>
      </c>
      <c r="CZ19" s="59">
        <v>1.0346003431298604E-2</v>
      </c>
      <c r="DA19" s="59">
        <v>1.2541111489538247E-2</v>
      </c>
      <c r="DB19" s="59">
        <v>1.4304224463741277E-2</v>
      </c>
      <c r="DC19" s="59">
        <v>1.665016380630097E-2</v>
      </c>
      <c r="DD19" s="59">
        <v>1.9250974392650291E-2</v>
      </c>
      <c r="DE19" s="59">
        <v>2.1011287276772504E-2</v>
      </c>
      <c r="DF19" s="59">
        <v>2.536023243623307E-2</v>
      </c>
      <c r="DG19" s="59">
        <v>2.0045071441959078E-2</v>
      </c>
      <c r="DH19" s="59">
        <v>2.3826411602347147E-2</v>
      </c>
      <c r="DI19" s="59">
        <v>2.5078534373017967E-2</v>
      </c>
      <c r="DJ19" s="59">
        <v>6.686704123735716E-3</v>
      </c>
      <c r="DK19" s="59">
        <v>7.7881161382467321E-3</v>
      </c>
      <c r="DL19" s="59">
        <v>8.9374375714179419E-3</v>
      </c>
      <c r="DM19" s="59">
        <v>1.0119930733049051E-2</v>
      </c>
      <c r="DN19" s="59">
        <v>1.2140676734768728E-2</v>
      </c>
      <c r="DO19" s="59">
        <v>1.4448880086971955E-2</v>
      </c>
      <c r="DP19" s="59">
        <v>1.5782511639478591E-2</v>
      </c>
      <c r="DQ19" s="59">
        <v>1.7517173685736395E-2</v>
      </c>
      <c r="DR19" s="59">
        <v>1.9362759989958997E-2</v>
      </c>
      <c r="DS19" s="59">
        <v>2.1294545529266396E-2</v>
      </c>
      <c r="DT19" s="59">
        <v>2.3322631503036328E-2</v>
      </c>
      <c r="DU19" s="59">
        <v>2.2725545775537929E-2</v>
      </c>
      <c r="DV19" s="59">
        <v>2.4623709826820668E-2</v>
      </c>
      <c r="DW19" s="59">
        <v>2.6659866057142712E-2</v>
      </c>
      <c r="DX19" s="2">
        <v>0.31991839268571254</v>
      </c>
    </row>
    <row r="20" spans="1:128" x14ac:dyDescent="0.3">
      <c r="A20" s="69">
        <v>19</v>
      </c>
      <c r="B20" s="59">
        <v>0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</v>
      </c>
      <c r="L20" s="59">
        <v>0</v>
      </c>
      <c r="M20" s="59">
        <v>0</v>
      </c>
      <c r="N20" s="59">
        <v>0</v>
      </c>
      <c r="O20" s="59">
        <v>0</v>
      </c>
      <c r="P20" s="59">
        <v>1.9704662940436919E-3</v>
      </c>
      <c r="Q20" s="59">
        <v>2.8740162058799815E-3</v>
      </c>
      <c r="R20" s="59">
        <v>3.7375690810438557E-3</v>
      </c>
      <c r="S20" s="59">
        <v>4.6065198585173743E-3</v>
      </c>
      <c r="T20" s="59">
        <v>5.4794610461953736E-3</v>
      </c>
      <c r="U20" s="59">
        <v>6.3565239789250046E-3</v>
      </c>
      <c r="V20" s="59">
        <v>7.8672439426103139E-3</v>
      </c>
      <c r="W20" s="59">
        <v>0</v>
      </c>
      <c r="X20" s="59">
        <v>1.0087158429451296E-2</v>
      </c>
      <c r="Y20" s="59">
        <v>1.1183654212093492E-2</v>
      </c>
      <c r="Z20" s="59">
        <v>1.5498286749298793E-2</v>
      </c>
      <c r="AA20" s="59">
        <v>1.1699461930576919E-2</v>
      </c>
      <c r="AB20" s="59">
        <v>0</v>
      </c>
      <c r="AC20" s="59">
        <v>1.3945353223926064E-2</v>
      </c>
      <c r="AD20" s="59">
        <v>2.4258392402174808E-3</v>
      </c>
      <c r="AE20" s="59">
        <v>3.1686681793583627E-3</v>
      </c>
      <c r="AF20" s="59">
        <v>3.8720054810824104E-3</v>
      </c>
      <c r="AG20" s="59">
        <v>4.5814852427657551E-3</v>
      </c>
      <c r="AH20" s="59">
        <v>5.2976464765333601E-3</v>
      </c>
      <c r="AI20" s="59">
        <v>6.0206737179752459E-3</v>
      </c>
      <c r="AJ20" s="59">
        <v>8.0837734263617088E-3</v>
      </c>
      <c r="AK20" s="59">
        <v>8.9109344954514114E-3</v>
      </c>
      <c r="AL20" s="59">
        <v>9.7014237473485015E-3</v>
      </c>
      <c r="AM20" s="59">
        <v>1.049901501429433E-2</v>
      </c>
      <c r="AN20" s="59">
        <v>1.3580841777711584E-2</v>
      </c>
      <c r="AO20" s="59">
        <v>1.197069064610163E-2</v>
      </c>
      <c r="AP20" s="59">
        <v>1.2808120772878013E-2</v>
      </c>
      <c r="AQ20" s="59">
        <v>1.3643403193447484E-2</v>
      </c>
      <c r="AR20" s="59">
        <v>2.7798055245367437E-3</v>
      </c>
      <c r="AS20" s="59">
        <v>3.527804608148661E-3</v>
      </c>
      <c r="AT20" s="59">
        <v>4.4235727276347994E-3</v>
      </c>
      <c r="AU20" s="59">
        <v>5.3994299467826114E-3</v>
      </c>
      <c r="AV20" s="59">
        <v>6.73516618538526E-3</v>
      </c>
      <c r="AW20" s="59">
        <v>8.2397842109754645E-3</v>
      </c>
      <c r="AX20" s="59">
        <v>7.3327248675446547E-3</v>
      </c>
      <c r="AY20" s="59">
        <v>8.3163794473500151E-3</v>
      </c>
      <c r="AZ20" s="59">
        <v>9.2311811865585167E-3</v>
      </c>
      <c r="BA20" s="59">
        <v>1.0246611117079954E-2</v>
      </c>
      <c r="BB20" s="59">
        <v>1.4702405712203577E-2</v>
      </c>
      <c r="BC20" s="59">
        <v>1.1961780301679355E-2</v>
      </c>
      <c r="BD20" s="59">
        <v>1.308782582654861E-2</v>
      </c>
      <c r="BE20" s="59">
        <v>1.4286595009386333E-2</v>
      </c>
      <c r="BF20" s="59">
        <v>4.9682821262193562E-3</v>
      </c>
      <c r="BG20" s="59">
        <v>6.1887346589819285E-3</v>
      </c>
      <c r="BH20" s="59">
        <v>7.4334330455105456E-3</v>
      </c>
      <c r="BI20" s="59">
        <v>8.7043125110644656E-3</v>
      </c>
      <c r="BJ20" s="59">
        <v>1.0634429104718695E-2</v>
      </c>
      <c r="BK20" s="59">
        <v>1.2799293307306411E-2</v>
      </c>
      <c r="BL20" s="59">
        <v>1.2209525698846042E-2</v>
      </c>
      <c r="BM20" s="59">
        <v>1.3532194092229399E-2</v>
      </c>
      <c r="BN20" s="59">
        <v>1.482885963480993E-2</v>
      </c>
      <c r="BO20" s="59">
        <v>1.6156118567505446E-2</v>
      </c>
      <c r="BP20" s="59">
        <v>1.7517466385816544E-2</v>
      </c>
      <c r="BQ20" s="59">
        <v>1.6093585199292517E-2</v>
      </c>
      <c r="BR20" s="59">
        <v>1.7304080255554233E-2</v>
      </c>
      <c r="BS20" s="59">
        <v>1.8565622136669683E-2</v>
      </c>
      <c r="BT20" s="59">
        <v>3.5587289336411385E-3</v>
      </c>
      <c r="BU20" s="59">
        <v>4.5752814626941864E-3</v>
      </c>
      <c r="BV20" s="59">
        <v>5.7399364605197935E-3</v>
      </c>
      <c r="BW20" s="59">
        <v>7.0522316360875038E-3</v>
      </c>
      <c r="BX20" s="59">
        <v>9.6818679867191892E-3</v>
      </c>
      <c r="BY20" s="59">
        <v>1.2272628835734822E-2</v>
      </c>
      <c r="BZ20" s="59">
        <v>1.2331895872816207E-2</v>
      </c>
      <c r="CA20" s="59">
        <v>1.4142338349314349E-2</v>
      </c>
      <c r="CB20" s="59">
        <v>1.6103452357545102E-2</v>
      </c>
      <c r="CC20" s="59">
        <v>1.7668291874385351E-2</v>
      </c>
      <c r="CD20" s="59">
        <v>2.0556631686827195E-2</v>
      </c>
      <c r="CE20" s="59">
        <v>1.7308055617999859E-2</v>
      </c>
      <c r="CF20" s="59">
        <v>1.9972026581068621E-2</v>
      </c>
      <c r="CG20" s="59">
        <v>2.136148353430509E-2</v>
      </c>
      <c r="CH20" s="59">
        <v>4.8061585799676005E-3</v>
      </c>
      <c r="CI20" s="59">
        <v>5.7271462632283868E-3</v>
      </c>
      <c r="CJ20" s="59">
        <v>6.676187131322819E-3</v>
      </c>
      <c r="CK20" s="59">
        <v>7.6452608391870689E-3</v>
      </c>
      <c r="CL20" s="59">
        <v>9.8086845836335736E-3</v>
      </c>
      <c r="CM20" s="59">
        <v>1.1007908877138931E-2</v>
      </c>
      <c r="CN20" s="59">
        <v>1.5391638717606824E-2</v>
      </c>
      <c r="CO20" s="59">
        <v>1.7084718976543574E-2</v>
      </c>
      <c r="CP20" s="59">
        <v>1.8880509723157791E-2</v>
      </c>
      <c r="CQ20" s="59">
        <v>1.9668683154295399E-2</v>
      </c>
      <c r="CR20" s="59">
        <v>2.2692465989546266E-2</v>
      </c>
      <c r="CS20" s="59">
        <v>1.8901949609600805E-2</v>
      </c>
      <c r="CT20" s="59">
        <v>2.1848324014170906E-2</v>
      </c>
      <c r="CU20" s="59">
        <v>2.2066807254312613E-2</v>
      </c>
      <c r="CV20" s="59">
        <v>4.3297356202750123E-3</v>
      </c>
      <c r="CW20" s="59">
        <v>5.2869506700521417E-3</v>
      </c>
      <c r="CX20" s="59">
        <v>6.3394212535463988E-3</v>
      </c>
      <c r="CY20" s="59">
        <v>7.4920214808531505E-3</v>
      </c>
      <c r="CZ20" s="59">
        <v>1.006582571131415E-2</v>
      </c>
      <c r="DA20" s="59">
        <v>1.2201488557210587E-2</v>
      </c>
      <c r="DB20" s="59">
        <v>1.380279552018315E-2</v>
      </c>
      <c r="DC20" s="59">
        <v>1.6066498884890781E-2</v>
      </c>
      <c r="DD20" s="59">
        <v>1.8576139082519372E-2</v>
      </c>
      <c r="DE20" s="59">
        <v>2.0274744893178452E-2</v>
      </c>
      <c r="DF20" s="59">
        <v>2.4471239496341599E-2</v>
      </c>
      <c r="DG20" s="59">
        <v>1.9215515104993607E-2</v>
      </c>
      <c r="DH20" s="59">
        <v>2.2840366190181583E-2</v>
      </c>
      <c r="DI20" s="59">
        <v>2.404067041871967E-2</v>
      </c>
      <c r="DJ20" s="59">
        <v>6.5056230398138478E-3</v>
      </c>
      <c r="DK20" s="59">
        <v>7.5772079709454385E-3</v>
      </c>
      <c r="DL20" s="59">
        <v>8.6954048968792916E-3</v>
      </c>
      <c r="DM20" s="59">
        <v>9.8458752353861832E-3</v>
      </c>
      <c r="DN20" s="59">
        <v>1.1811897883185764E-2</v>
      </c>
      <c r="DO20" s="59">
        <v>1.405759331561348E-2</v>
      </c>
      <c r="DP20" s="59">
        <v>1.5229261922366155E-2</v>
      </c>
      <c r="DQ20" s="59">
        <v>1.6903116075159326E-2</v>
      </c>
      <c r="DR20" s="59">
        <v>1.8684006079829476E-2</v>
      </c>
      <c r="DS20" s="59">
        <v>2.0548073639416187E-2</v>
      </c>
      <c r="DT20" s="59">
        <v>2.250506585973935E-2</v>
      </c>
      <c r="DU20" s="59">
        <v>2.1785059204378371E-2</v>
      </c>
      <c r="DV20" s="59">
        <v>2.3604668583411571E-2</v>
      </c>
      <c r="DW20" s="59">
        <v>2.5556559396730429E-2</v>
      </c>
      <c r="DX20" s="2">
        <v>0.30667871276076514</v>
      </c>
    </row>
    <row r="21" spans="1:128" x14ac:dyDescent="0.3">
      <c r="A21" s="69">
        <v>20</v>
      </c>
      <c r="B21" s="59">
        <v>0</v>
      </c>
      <c r="C21" s="59">
        <v>0</v>
      </c>
      <c r="D21" s="59">
        <v>0</v>
      </c>
      <c r="E21" s="59">
        <v>0</v>
      </c>
      <c r="F21" s="59">
        <v>0</v>
      </c>
      <c r="G21" s="59">
        <v>0</v>
      </c>
      <c r="H21" s="59">
        <v>0</v>
      </c>
      <c r="I21" s="59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1.8352739071179744E-3</v>
      </c>
      <c r="Q21" s="59">
        <v>2.6768318581392465E-3</v>
      </c>
      <c r="R21" s="59">
        <v>3.4811369426746451E-3</v>
      </c>
      <c r="S21" s="59">
        <v>4.290469583018537E-3</v>
      </c>
      <c r="T21" s="59">
        <v>5.1035188541665799E-3</v>
      </c>
      <c r="U21" s="59">
        <v>5.9204070801690727E-3</v>
      </c>
      <c r="V21" s="59">
        <v>7.3479398399956593E-3</v>
      </c>
      <c r="W21" s="59">
        <v>0</v>
      </c>
      <c r="X21" s="59">
        <v>9.4213213466875952E-3</v>
      </c>
      <c r="Y21" s="59">
        <v>1.0445439208601831E-2</v>
      </c>
      <c r="Z21" s="59">
        <v>1.4475269800654538E-2</v>
      </c>
      <c r="AA21" s="59">
        <v>1.1162855399641647E-2</v>
      </c>
      <c r="AB21" s="59">
        <v>0</v>
      </c>
      <c r="AC21" s="59">
        <v>1.3305736832970471E-2</v>
      </c>
      <c r="AD21" s="59">
        <v>2.2594040171566203E-3</v>
      </c>
      <c r="AE21" s="59">
        <v>2.9512679549353791E-3</v>
      </c>
      <c r="AF21" s="59">
        <v>3.6063497503757659E-3</v>
      </c>
      <c r="AG21" s="59">
        <v>4.2671525756672549E-3</v>
      </c>
      <c r="AH21" s="59">
        <v>4.9341784616700312E-3</v>
      </c>
      <c r="AI21" s="59">
        <v>5.6075992831095475E-3</v>
      </c>
      <c r="AJ21" s="59">
        <v>7.5501765612409743E-3</v>
      </c>
      <c r="AK21" s="59">
        <v>8.3227380602862149E-3</v>
      </c>
      <c r="AL21" s="59">
        <v>9.0610483897325105E-3</v>
      </c>
      <c r="AM21" s="59">
        <v>9.8059919416518312E-3</v>
      </c>
      <c r="AN21" s="59">
        <v>1.2684392283635503E-2</v>
      </c>
      <c r="AO21" s="59">
        <v>1.1421643961850643E-2</v>
      </c>
      <c r="AP21" s="59">
        <v>1.2220664589293067E-2</v>
      </c>
      <c r="AQ21" s="59">
        <v>1.3017636017039735E-2</v>
      </c>
      <c r="AR21" s="59">
        <v>2.6967034730425578E-3</v>
      </c>
      <c r="AS21" s="59">
        <v>3.4223411871934649E-3</v>
      </c>
      <c r="AT21" s="59">
        <v>4.2913303943653003E-3</v>
      </c>
      <c r="AU21" s="59">
        <v>5.2380144443252754E-3</v>
      </c>
      <c r="AV21" s="59">
        <v>6.5338189608332622E-3</v>
      </c>
      <c r="AW21" s="59">
        <v>7.9934565575632433E-3</v>
      </c>
      <c r="AX21" s="59">
        <v>7.0881766162634325E-3</v>
      </c>
      <c r="AY21" s="59">
        <v>8.0390260640474265E-3</v>
      </c>
      <c r="AZ21" s="59">
        <v>8.9233189310926418E-3</v>
      </c>
      <c r="BA21" s="59">
        <v>9.9048840135128342E-3</v>
      </c>
      <c r="BB21" s="59">
        <v>1.4212076718344796E-2</v>
      </c>
      <c r="BC21" s="59">
        <v>1.1313182325623089E-2</v>
      </c>
      <c r="BD21" s="59">
        <v>1.2378170814670105E-2</v>
      </c>
      <c r="BE21" s="59">
        <v>1.3511939701052123E-2</v>
      </c>
      <c r="BF21" s="59">
        <v>4.8197557514617082E-3</v>
      </c>
      <c r="BG21" s="59">
        <v>6.0037229587838435E-3</v>
      </c>
      <c r="BH21" s="59">
        <v>7.2112111921204432E-3</v>
      </c>
      <c r="BI21" s="59">
        <v>8.4440978233349985E-3</v>
      </c>
      <c r="BJ21" s="59">
        <v>1.0316513744355896E-2</v>
      </c>
      <c r="BK21" s="59">
        <v>1.2416659514357812E-2</v>
      </c>
      <c r="BL21" s="59">
        <v>1.1802334891532181E-2</v>
      </c>
      <c r="BM21" s="59">
        <v>1.3080891955434394E-2</v>
      </c>
      <c r="BN21" s="59">
        <v>1.433431337026397E-2</v>
      </c>
      <c r="BO21" s="59">
        <v>1.561730787781725E-2</v>
      </c>
      <c r="BP21" s="59">
        <v>1.6933254397925139E-2</v>
      </c>
      <c r="BQ21" s="59">
        <v>1.5220950313473329E-2</v>
      </c>
      <c r="BR21" s="59">
        <v>1.6365809266770736E-2</v>
      </c>
      <c r="BS21" s="59">
        <v>1.7558947156994728E-2</v>
      </c>
      <c r="BT21" s="59">
        <v>3.4214313516201622E-3</v>
      </c>
      <c r="BU21" s="59">
        <v>4.3987647642867618E-3</v>
      </c>
      <c r="BV21" s="59">
        <v>5.5184867767482677E-3</v>
      </c>
      <c r="BW21" s="59">
        <v>6.7801529333985722E-3</v>
      </c>
      <c r="BX21" s="59">
        <v>9.3083365689545991E-3</v>
      </c>
      <c r="BY21" s="59">
        <v>1.1799144539625965E-2</v>
      </c>
      <c r="BZ21" s="59">
        <v>1.1907144751145078E-2</v>
      </c>
      <c r="CA21" s="59">
        <v>1.365522962419404E-2</v>
      </c>
      <c r="CB21" s="59">
        <v>1.5548796405030733E-2</v>
      </c>
      <c r="CC21" s="59">
        <v>1.7059737693498948E-2</v>
      </c>
      <c r="CD21" s="59">
        <v>1.984859356707569E-2</v>
      </c>
      <c r="CE21" s="59">
        <v>1.6584048346292981E-2</v>
      </c>
      <c r="CF21" s="59">
        <v>1.913658366393477E-2</v>
      </c>
      <c r="CG21" s="59">
        <v>2.046791872525747E-2</v>
      </c>
      <c r="CH21" s="59">
        <v>4.6207345243164258E-3</v>
      </c>
      <c r="CI21" s="59">
        <v>5.5061900318086497E-3</v>
      </c>
      <c r="CJ21" s="59">
        <v>6.4186164179186002E-3</v>
      </c>
      <c r="CK21" s="59">
        <v>7.3503027665962296E-3</v>
      </c>
      <c r="CL21" s="59">
        <v>9.4302605167121793E-3</v>
      </c>
      <c r="CM21" s="59">
        <v>1.0583218123749051E-2</v>
      </c>
      <c r="CN21" s="59">
        <v>1.4861499971943923E-2</v>
      </c>
      <c r="CO21" s="59">
        <v>1.6496264968857751E-2</v>
      </c>
      <c r="CP21" s="59">
        <v>1.8230202765870566E-2</v>
      </c>
      <c r="CQ21" s="59">
        <v>1.8991228907378116E-2</v>
      </c>
      <c r="CR21" s="59">
        <v>2.1910862699837125E-2</v>
      </c>
      <c r="CS21" s="59">
        <v>1.8111268711132014E-2</v>
      </c>
      <c r="CT21" s="59">
        <v>2.0934394349857999E-2</v>
      </c>
      <c r="CU21" s="59">
        <v>2.1143738293356577E-2</v>
      </c>
      <c r="CV21" s="59">
        <v>4.1948394749169457E-3</v>
      </c>
      <c r="CW21" s="59">
        <v>5.122231775265911E-3</v>
      </c>
      <c r="CX21" s="59">
        <v>6.1419118520716536E-3</v>
      </c>
      <c r="CY21" s="59">
        <v>7.2586019588910386E-3</v>
      </c>
      <c r="CZ21" s="59">
        <v>9.7522173972304955E-3</v>
      </c>
      <c r="DA21" s="59">
        <v>1.1821342072910074E-2</v>
      </c>
      <c r="DB21" s="59">
        <v>1.3255332566374759E-2</v>
      </c>
      <c r="DC21" s="59">
        <v>1.5429250225804303E-2</v>
      </c>
      <c r="DD21" s="59">
        <v>1.7839350077886149E-2</v>
      </c>
      <c r="DE21" s="59">
        <v>1.9470583757073771E-2</v>
      </c>
      <c r="DF21" s="59">
        <v>2.3500631981477678E-2</v>
      </c>
      <c r="DG21" s="59">
        <v>1.8332610851558795E-2</v>
      </c>
      <c r="DH21" s="59">
        <v>2.1790909209760623E-2</v>
      </c>
      <c r="DI21" s="59">
        <v>2.2936062498914493E-2</v>
      </c>
      <c r="DJ21" s="59">
        <v>6.3029354976198134E-3</v>
      </c>
      <c r="DK21" s="59">
        <v>7.3411344002935596E-3</v>
      </c>
      <c r="DL21" s="59">
        <v>8.4244930662760748E-3</v>
      </c>
      <c r="DM21" s="59">
        <v>9.5391196425711026E-3</v>
      </c>
      <c r="DN21" s="59">
        <v>1.1443889387160398E-2</v>
      </c>
      <c r="DO21" s="59">
        <v>1.3619618501999544E-2</v>
      </c>
      <c r="DP21" s="59">
        <v>1.4625220755187464E-2</v>
      </c>
      <c r="DQ21" s="59">
        <v>1.6232684506312173E-2</v>
      </c>
      <c r="DR21" s="59">
        <v>1.7942938725576469E-2</v>
      </c>
      <c r="DS21" s="59">
        <v>1.9733071412276197E-2</v>
      </c>
      <c r="DT21" s="59">
        <v>2.1612443070884047E-2</v>
      </c>
      <c r="DU21" s="59">
        <v>2.0784090907261198E-2</v>
      </c>
      <c r="DV21" s="59">
        <v>2.2520093843710884E-2</v>
      </c>
      <c r="DW21" s="59">
        <v>2.4382300217559695E-2</v>
      </c>
      <c r="DX21" s="2">
        <v>0.29258760261071637</v>
      </c>
    </row>
    <row r="22" spans="1:128" x14ac:dyDescent="0.3">
      <c r="A22" s="69">
        <v>21</v>
      </c>
      <c r="B22" s="59">
        <v>0</v>
      </c>
      <c r="C22" s="59">
        <v>0</v>
      </c>
      <c r="D22" s="59">
        <v>0</v>
      </c>
      <c r="E22" s="59">
        <v>0</v>
      </c>
      <c r="F22" s="59">
        <v>0</v>
      </c>
      <c r="G22" s="59">
        <v>0</v>
      </c>
      <c r="H22" s="59">
        <v>0</v>
      </c>
      <c r="I22" s="59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59">
        <v>1.689944703328596E-3</v>
      </c>
      <c r="Q22" s="59">
        <v>2.4648624942679321E-3</v>
      </c>
      <c r="R22" s="59">
        <v>3.2054773486497093E-3</v>
      </c>
      <c r="S22" s="59">
        <v>3.9507216435069941E-3</v>
      </c>
      <c r="T22" s="59">
        <v>4.6993882616029742E-3</v>
      </c>
      <c r="U22" s="59">
        <v>5.4515898405554436E-3</v>
      </c>
      <c r="V22" s="59">
        <v>6.6759877032389649E-3</v>
      </c>
      <c r="W22" s="59">
        <v>0</v>
      </c>
      <c r="X22" s="59">
        <v>8.5597632572324261E-3</v>
      </c>
      <c r="Y22" s="59">
        <v>9.4902279046962332E-3</v>
      </c>
      <c r="Z22" s="59">
        <v>1.3151539791361862E-2</v>
      </c>
      <c r="AA22" s="59">
        <v>1.0470216150484759E-2</v>
      </c>
      <c r="AB22" s="59">
        <v>0</v>
      </c>
      <c r="AC22" s="59">
        <v>1.2480134848574645E-2</v>
      </c>
      <c r="AD22" s="59">
        <v>2.0804893681887547E-3</v>
      </c>
      <c r="AE22" s="59">
        <v>2.7175669142371008E-3</v>
      </c>
      <c r="AF22" s="59">
        <v>3.3207749728041886E-3</v>
      </c>
      <c r="AG22" s="59">
        <v>3.9292510319988453E-3</v>
      </c>
      <c r="AH22" s="59">
        <v>4.5434573685361598E-3</v>
      </c>
      <c r="AI22" s="59">
        <v>5.163552246956804E-3</v>
      </c>
      <c r="AJ22" s="59">
        <v>6.859730343159366E-3</v>
      </c>
      <c r="AK22" s="59">
        <v>7.5616428764586222E-3</v>
      </c>
      <c r="AL22" s="59">
        <v>8.2324364305550977E-3</v>
      </c>
      <c r="AM22" s="59">
        <v>8.9092566142412333E-3</v>
      </c>
      <c r="AN22" s="59">
        <v>1.1524433889303574E-2</v>
      </c>
      <c r="AO22" s="59">
        <v>1.0712947251676696E-2</v>
      </c>
      <c r="AP22" s="59">
        <v>1.1462389789316903E-2</v>
      </c>
      <c r="AQ22" s="59">
        <v>1.2209910277178453E-2</v>
      </c>
      <c r="AR22" s="59">
        <v>2.5952084205617528E-3</v>
      </c>
      <c r="AS22" s="59">
        <v>3.293535516909842E-3</v>
      </c>
      <c r="AT22" s="59">
        <v>4.1298188273938032E-3</v>
      </c>
      <c r="AU22" s="59">
        <v>5.0408728022291217E-3</v>
      </c>
      <c r="AV22" s="59">
        <v>6.2879074970928111E-3</v>
      </c>
      <c r="AW22" s="59">
        <v>7.6926091336907291E-3</v>
      </c>
      <c r="AX22" s="59">
        <v>6.814665016656272E-3</v>
      </c>
      <c r="AY22" s="59">
        <v>7.7288240195588168E-3</v>
      </c>
      <c r="AZ22" s="59">
        <v>8.5789946617102868E-3</v>
      </c>
      <c r="BA22" s="59">
        <v>9.5226840744984213E-3</v>
      </c>
      <c r="BB22" s="59">
        <v>1.3663675056335521E-2</v>
      </c>
      <c r="BC22" s="59">
        <v>1.0683542691626286E-2</v>
      </c>
      <c r="BD22" s="59">
        <v>1.1689258825366549E-2</v>
      </c>
      <c r="BE22" s="59">
        <v>1.2759927356241905E-2</v>
      </c>
      <c r="BF22" s="59">
        <v>4.638355991410467E-3</v>
      </c>
      <c r="BG22" s="59">
        <v>5.7777625657064093E-3</v>
      </c>
      <c r="BH22" s="59">
        <v>6.9398049119302587E-3</v>
      </c>
      <c r="BI22" s="59">
        <v>8.1262897438410062E-3</v>
      </c>
      <c r="BJ22" s="59">
        <v>9.9282340857395953E-3</v>
      </c>
      <c r="BK22" s="59">
        <v>1.1949337273835688E-2</v>
      </c>
      <c r="BL22" s="59">
        <v>1.1346917981085039E-2</v>
      </c>
      <c r="BM22" s="59">
        <v>1.2576139340380999E-2</v>
      </c>
      <c r="BN22" s="59">
        <v>1.3781194960350823E-2</v>
      </c>
      <c r="BO22" s="59">
        <v>1.5014682535579226E-2</v>
      </c>
      <c r="BP22" s="59">
        <v>1.6279850603456349E-2</v>
      </c>
      <c r="BQ22" s="59">
        <v>1.4373822307522885E-2</v>
      </c>
      <c r="BR22" s="59">
        <v>1.5454963683255975E-2</v>
      </c>
      <c r="BS22" s="59">
        <v>1.65816970125982E-2</v>
      </c>
      <c r="BT22" s="59">
        <v>3.2751652515274686E-3</v>
      </c>
      <c r="BU22" s="59">
        <v>4.21071768656512E-3</v>
      </c>
      <c r="BV22" s="59">
        <v>5.2825716125098144E-3</v>
      </c>
      <c r="BW22" s="59">
        <v>6.4903015742208883E-3</v>
      </c>
      <c r="BX22" s="59">
        <v>8.9104054259999173E-3</v>
      </c>
      <c r="BY22" s="59">
        <v>1.129473142158288E-2</v>
      </c>
      <c r="BZ22" s="59">
        <v>1.1461969321572807E-2</v>
      </c>
      <c r="CA22" s="59">
        <v>1.3144698103757624E-2</v>
      </c>
      <c r="CB22" s="59">
        <v>1.4967469624882563E-2</v>
      </c>
      <c r="CC22" s="59">
        <v>1.6421920969606065E-2</v>
      </c>
      <c r="CD22" s="59">
        <v>1.910650918393433E-2</v>
      </c>
      <c r="CE22" s="59">
        <v>1.5850067460479855E-2</v>
      </c>
      <c r="CF22" s="59">
        <v>1.8289632042967529E-2</v>
      </c>
      <c r="CG22" s="59">
        <v>1.9562044550085179E-2</v>
      </c>
      <c r="CH22" s="59">
        <v>4.4231982452046471E-3</v>
      </c>
      <c r="CI22" s="59">
        <v>5.2708005530922213E-3</v>
      </c>
      <c r="CJ22" s="59">
        <v>6.1442207352475683E-3</v>
      </c>
      <c r="CK22" s="59">
        <v>7.0360775170785188E-3</v>
      </c>
      <c r="CL22" s="59">
        <v>9.0271171282047813E-3</v>
      </c>
      <c r="CM22" s="59">
        <v>1.0130785827932835E-2</v>
      </c>
      <c r="CN22" s="59">
        <v>1.430586931720932E-2</v>
      </c>
      <c r="CO22" s="59">
        <v>1.5879514942102341E-2</v>
      </c>
      <c r="CP22" s="59">
        <v>1.7548625568557533E-2</v>
      </c>
      <c r="CQ22" s="59">
        <v>1.8281199033412375E-2</v>
      </c>
      <c r="CR22" s="59">
        <v>2.1091675739523988E-2</v>
      </c>
      <c r="CS22" s="59">
        <v>1.7309695731228845E-2</v>
      </c>
      <c r="CT22" s="59">
        <v>2.000787478189589E-2</v>
      </c>
      <c r="CU22" s="59">
        <v>2.0207953529714849E-2</v>
      </c>
      <c r="CV22" s="59">
        <v>4.048599670971275E-3</v>
      </c>
      <c r="CW22" s="59">
        <v>4.9436613734523812E-3</v>
      </c>
      <c r="CX22" s="59">
        <v>5.9277935311038803E-3</v>
      </c>
      <c r="CY22" s="59">
        <v>7.0055537710556979E-3</v>
      </c>
      <c r="CZ22" s="59">
        <v>9.4122371980514125E-3</v>
      </c>
      <c r="DA22" s="59">
        <v>1.140922838954885E-2</v>
      </c>
      <c r="DB22" s="59">
        <v>1.2672695401074468E-2</v>
      </c>
      <c r="DC22" s="59">
        <v>1.4751058670122339E-2</v>
      </c>
      <c r="DD22" s="59">
        <v>1.7055222760964238E-2</v>
      </c>
      <c r="DE22" s="59">
        <v>1.8614755684095749E-2</v>
      </c>
      <c r="DF22" s="59">
        <v>2.246766343603452E-2</v>
      </c>
      <c r="DG22" s="59">
        <v>1.7411460956565955E-2</v>
      </c>
      <c r="DH22" s="59">
        <v>2.069599185767693E-2</v>
      </c>
      <c r="DI22" s="59">
        <v>2.1783605179359927E-2</v>
      </c>
      <c r="DJ22" s="59">
        <v>6.0832035968007995E-3</v>
      </c>
      <c r="DK22" s="59">
        <v>7.0852089800582576E-3</v>
      </c>
      <c r="DL22" s="59">
        <v>8.130799774382403E-3</v>
      </c>
      <c r="DM22" s="59">
        <v>9.2065684222716604E-3</v>
      </c>
      <c r="DN22" s="59">
        <v>1.1044934397258808E-2</v>
      </c>
      <c r="DO22" s="59">
        <v>1.3144813601488616E-2</v>
      </c>
      <c r="DP22" s="59">
        <v>1.3982370255584808E-2</v>
      </c>
      <c r="DQ22" s="59">
        <v>1.5519178056088247E-2</v>
      </c>
      <c r="DR22" s="59">
        <v>1.715425817728557E-2</v>
      </c>
      <c r="DS22" s="59">
        <v>1.8865705713773682E-2</v>
      </c>
      <c r="DT22" s="59">
        <v>2.0662469729741565E-2</v>
      </c>
      <c r="DU22" s="59">
        <v>1.9739762670995958E-2</v>
      </c>
      <c r="DV22" s="59">
        <v>2.1388537501445572E-2</v>
      </c>
      <c r="DW22" s="59">
        <v>2.3157174485772324E-2</v>
      </c>
      <c r="DX22" s="2">
        <v>0.27788609382926788</v>
      </c>
    </row>
    <row r="23" spans="1:128" x14ac:dyDescent="0.3">
      <c r="A23" s="69">
        <v>22</v>
      </c>
      <c r="B23" s="59">
        <v>0</v>
      </c>
      <c r="C23" s="59">
        <v>0</v>
      </c>
      <c r="D23" s="59">
        <v>0</v>
      </c>
      <c r="E23" s="59">
        <v>0</v>
      </c>
      <c r="F23" s="59">
        <v>0</v>
      </c>
      <c r="G23" s="59">
        <v>0</v>
      </c>
      <c r="H23" s="59">
        <v>0</v>
      </c>
      <c r="I23" s="59">
        <v>0</v>
      </c>
      <c r="J23" s="59">
        <v>0</v>
      </c>
      <c r="K23" s="59">
        <v>0</v>
      </c>
      <c r="L23" s="59">
        <v>0</v>
      </c>
      <c r="M23" s="59">
        <v>0</v>
      </c>
      <c r="N23" s="59">
        <v>0</v>
      </c>
      <c r="O23" s="59">
        <v>0</v>
      </c>
      <c r="P23" s="59">
        <v>1.5404139246129392E-3</v>
      </c>
      <c r="Q23" s="59">
        <v>2.2467649390822855E-3</v>
      </c>
      <c r="R23" s="59">
        <v>2.9218482315816171E-3</v>
      </c>
      <c r="S23" s="59">
        <v>3.6011513394143086E-3</v>
      </c>
      <c r="T23" s="59">
        <v>4.2835739542705321E-3</v>
      </c>
      <c r="U23" s="59">
        <v>4.9692187472936342E-3</v>
      </c>
      <c r="V23" s="59">
        <v>5.8393398369198336E-3</v>
      </c>
      <c r="W23" s="59">
        <v>0</v>
      </c>
      <c r="X23" s="59">
        <v>7.4870369456057767E-3</v>
      </c>
      <c r="Y23" s="59">
        <v>8.3008939394023529E-3</v>
      </c>
      <c r="Z23" s="59">
        <v>1.1503363042936211E-2</v>
      </c>
      <c r="AA23" s="59">
        <v>9.5790290460601429E-3</v>
      </c>
      <c r="AB23" s="59">
        <v>0</v>
      </c>
      <c r="AC23" s="59">
        <v>1.1417870700568966E-2</v>
      </c>
      <c r="AD23" s="59">
        <v>1.8964021641979041E-3</v>
      </c>
      <c r="AE23" s="59">
        <v>2.4771094033508617E-3</v>
      </c>
      <c r="AF23" s="59">
        <v>3.0269440168889873E-3</v>
      </c>
      <c r="AG23" s="59">
        <v>3.5815805044207352E-3</v>
      </c>
      <c r="AH23" s="59">
        <v>4.1414402391943264E-3</v>
      </c>
      <c r="AI23" s="59">
        <v>4.7066674820851221E-3</v>
      </c>
      <c r="AJ23" s="59">
        <v>6.0000554890034148E-3</v>
      </c>
      <c r="AK23" s="59">
        <v>6.6140029676273063E-3</v>
      </c>
      <c r="AL23" s="59">
        <v>7.2007313585265584E-3</v>
      </c>
      <c r="AM23" s="59">
        <v>7.7927311099809209E-3</v>
      </c>
      <c r="AN23" s="59">
        <v>1.0080169242239619E-2</v>
      </c>
      <c r="AO23" s="59">
        <v>9.801099749785977E-3</v>
      </c>
      <c r="AP23" s="59">
        <v>1.0486752436724648E-2</v>
      </c>
      <c r="AQ23" s="59">
        <v>1.1170646671842168E-2</v>
      </c>
      <c r="AR23" s="59">
        <v>2.477027709981094E-3</v>
      </c>
      <c r="AS23" s="59">
        <v>3.1435543575443104E-3</v>
      </c>
      <c r="AT23" s="59">
        <v>3.9417549633419388E-3</v>
      </c>
      <c r="AU23" s="59">
        <v>4.8113213238221587E-3</v>
      </c>
      <c r="AV23" s="59">
        <v>6.0015685001227623E-3</v>
      </c>
      <c r="AW23" s="59">
        <v>7.3423027743109107E-3</v>
      </c>
      <c r="AX23" s="59">
        <v>6.5153890720344868E-3</v>
      </c>
      <c r="AY23" s="59">
        <v>7.3894014502006019E-3</v>
      </c>
      <c r="AZ23" s="59">
        <v>8.2022356097226686E-3</v>
      </c>
      <c r="BA23" s="59">
        <v>9.104481526792163E-3</v>
      </c>
      <c r="BB23" s="59">
        <v>1.3063614855357895E-2</v>
      </c>
      <c r="BC23" s="59">
        <v>1.008078187473488E-2</v>
      </c>
      <c r="BD23" s="59">
        <v>1.1029755943054343E-2</v>
      </c>
      <c r="BE23" s="59">
        <v>1.2040017822604554E-2</v>
      </c>
      <c r="BF23" s="59">
        <v>4.4271343405219077E-3</v>
      </c>
      <c r="BG23" s="59">
        <v>5.5146545701513887E-3</v>
      </c>
      <c r="BH23" s="59">
        <v>6.6237797829714314E-3</v>
      </c>
      <c r="BI23" s="59">
        <v>7.7562344185336208E-3</v>
      </c>
      <c r="BJ23" s="59">
        <v>9.4761217429436984E-3</v>
      </c>
      <c r="BK23" s="59">
        <v>1.1405187848764015E-2</v>
      </c>
      <c r="BL23" s="59">
        <v>1.0848601543074505E-2</v>
      </c>
      <c r="BM23" s="59">
        <v>1.2023839855140201E-2</v>
      </c>
      <c r="BN23" s="59">
        <v>1.3175973701536886E-2</v>
      </c>
      <c r="BO23" s="59">
        <v>1.4355290872445572E-2</v>
      </c>
      <c r="BP23" s="59">
        <v>1.5564897241003094E-2</v>
      </c>
      <c r="BQ23" s="59">
        <v>1.3562857524958278E-2</v>
      </c>
      <c r="BR23" s="59">
        <v>1.4583001376029182E-2</v>
      </c>
      <c r="BS23" s="59">
        <v>1.5646164902580671E-2</v>
      </c>
      <c r="BT23" s="59">
        <v>3.1226040600727204E-3</v>
      </c>
      <c r="BU23" s="59">
        <v>4.0145773217873859E-3</v>
      </c>
      <c r="BV23" s="59">
        <v>5.0365029847440328E-3</v>
      </c>
      <c r="BW23" s="59">
        <v>6.1879754120212939E-3</v>
      </c>
      <c r="BX23" s="59">
        <v>8.4953478750865955E-3</v>
      </c>
      <c r="BY23" s="59">
        <v>1.0768609058128263E-2</v>
      </c>
      <c r="BZ23" s="59">
        <v>1.1004968400657419E-2</v>
      </c>
      <c r="CA23" s="59">
        <v>1.2620604994620975E-2</v>
      </c>
      <c r="CB23" s="59">
        <v>1.437070067441343E-2</v>
      </c>
      <c r="CC23" s="59">
        <v>1.576716149540431E-2</v>
      </c>
      <c r="CD23" s="59">
        <v>1.8344712319227827E-2</v>
      </c>
      <c r="CE23" s="59">
        <v>1.5118422785417541E-2</v>
      </c>
      <c r="CF23" s="59">
        <v>1.7445376210842443E-2</v>
      </c>
      <c r="CG23" s="59">
        <v>1.865905371019835E-2</v>
      </c>
      <c r="CH23" s="59">
        <v>4.2171602768870924E-3</v>
      </c>
      <c r="CI23" s="59">
        <v>5.0252802356288281E-3</v>
      </c>
      <c r="CJ23" s="59">
        <v>5.8580154405702481E-3</v>
      </c>
      <c r="CK23" s="59">
        <v>6.7083284458910901E-3</v>
      </c>
      <c r="CL23" s="59">
        <v>8.6066230038737424E-3</v>
      </c>
      <c r="CM23" s="59">
        <v>9.6588814696530537E-3</v>
      </c>
      <c r="CN23" s="59">
        <v>1.3735479075442144E-2</v>
      </c>
      <c r="CO23" s="59">
        <v>1.5246381773740781E-2</v>
      </c>
      <c r="CP23" s="59">
        <v>1.68489431823435E-2</v>
      </c>
      <c r="CQ23" s="59">
        <v>1.7552308163151301E-2</v>
      </c>
      <c r="CR23" s="59">
        <v>2.0250728170551735E-2</v>
      </c>
      <c r="CS23" s="59">
        <v>1.6510674103069858E-2</v>
      </c>
      <c r="CT23" s="59">
        <v>1.9084304262086599E-2</v>
      </c>
      <c r="CU23" s="59">
        <v>1.9275147304707467E-2</v>
      </c>
      <c r="CV23" s="59">
        <v>3.8938592767700608E-3</v>
      </c>
      <c r="CW23" s="59">
        <v>4.7547110765854619E-3</v>
      </c>
      <c r="CX23" s="59">
        <v>5.7012289946486456E-3</v>
      </c>
      <c r="CY23" s="59">
        <v>6.7377964622993844E-3</v>
      </c>
      <c r="CZ23" s="59">
        <v>9.0524947160311037E-3</v>
      </c>
      <c r="DA23" s="59">
        <v>1.0973159466461938E-2</v>
      </c>
      <c r="DB23" s="59">
        <v>1.2065035698707266E-2</v>
      </c>
      <c r="DC23" s="59">
        <v>1.4043740799898164E-2</v>
      </c>
      <c r="DD23" s="59">
        <v>1.6237419502956856E-2</v>
      </c>
      <c r="DE23" s="59">
        <v>1.7722172335357111E-2</v>
      </c>
      <c r="DF23" s="59">
        <v>2.1390331957265633E-2</v>
      </c>
      <c r="DG23" s="59">
        <v>1.6466150230513236E-2</v>
      </c>
      <c r="DH23" s="59">
        <v>1.9572355929700188E-2</v>
      </c>
      <c r="DI23" s="59">
        <v>2.0600920068701192E-2</v>
      </c>
      <c r="DJ23" s="59">
        <v>5.8506991757476378E-3</v>
      </c>
      <c r="DK23" s="59">
        <v>6.814407191866349E-3</v>
      </c>
      <c r="DL23" s="59">
        <v>7.8200347532615972E-3</v>
      </c>
      <c r="DM23" s="59">
        <v>8.8546867489322483E-3</v>
      </c>
      <c r="DN23" s="59">
        <v>1.0622789052829543E-2</v>
      </c>
      <c r="DO23" s="59">
        <v>1.2642409362072213E-2</v>
      </c>
      <c r="DP23" s="59">
        <v>1.3311911234911405E-2</v>
      </c>
      <c r="DQ23" s="59">
        <v>1.4775028621411022E-2</v>
      </c>
      <c r="DR23" s="59">
        <v>1.6331706140135231E-2</v>
      </c>
      <c r="DS23" s="59">
        <v>1.7961089232736271E-2</v>
      </c>
      <c r="DT23" s="59">
        <v>1.9671697852980327E-2</v>
      </c>
      <c r="DU23" s="59">
        <v>1.8668042760232775E-2</v>
      </c>
      <c r="DV23" s="59">
        <v>2.0227301579593036E-2</v>
      </c>
      <c r="DW23" s="59">
        <v>2.1899914943848599E-2</v>
      </c>
      <c r="DX23" s="2">
        <v>0.26279897932618318</v>
      </c>
    </row>
    <row r="24" spans="1:128" x14ac:dyDescent="0.3">
      <c r="A24" s="69">
        <v>23</v>
      </c>
      <c r="B24" s="59">
        <v>0</v>
      </c>
      <c r="C24" s="59">
        <v>0</v>
      </c>
      <c r="D24" s="59">
        <v>0</v>
      </c>
      <c r="E24" s="59">
        <v>0</v>
      </c>
      <c r="F24" s="59">
        <v>0</v>
      </c>
      <c r="G24" s="59">
        <v>0</v>
      </c>
      <c r="H24" s="59">
        <v>0</v>
      </c>
      <c r="I24" s="59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1.3933515105110838E-3</v>
      </c>
      <c r="Q24" s="59">
        <v>2.0322676078251222E-3</v>
      </c>
      <c r="R24" s="59">
        <v>2.6429010942505913E-3</v>
      </c>
      <c r="S24" s="59">
        <v>3.257351532713997E-3</v>
      </c>
      <c r="T24" s="59">
        <v>3.8746236606946398E-3</v>
      </c>
      <c r="U24" s="59">
        <v>4.4948103473820174E-3</v>
      </c>
      <c r="V24" s="59">
        <v>4.8254447008756777E-3</v>
      </c>
      <c r="W24" s="59">
        <v>0</v>
      </c>
      <c r="X24" s="59">
        <v>6.1870491808010521E-3</v>
      </c>
      <c r="Y24" s="59">
        <v>6.8595947129442636E-3</v>
      </c>
      <c r="Z24" s="59">
        <v>9.5060133145231946E-3</v>
      </c>
      <c r="AA24" s="59">
        <v>8.4401983345822277E-3</v>
      </c>
      <c r="AB24" s="59">
        <v>0</v>
      </c>
      <c r="AC24" s="59">
        <v>1.0060423954038854E-2</v>
      </c>
      <c r="AD24" s="59">
        <v>1.7153537616102659E-3</v>
      </c>
      <c r="AE24" s="59">
        <v>2.2406212211613123E-3</v>
      </c>
      <c r="AF24" s="59">
        <v>2.7379634465616218E-3</v>
      </c>
      <c r="AG24" s="59">
        <v>3.2396491138611473E-3</v>
      </c>
      <c r="AH24" s="59">
        <v>3.7460593680511884E-3</v>
      </c>
      <c r="AI24" s="59">
        <v>4.2573246975059313E-3</v>
      </c>
      <c r="AJ24" s="59">
        <v>4.9582550036416095E-3</v>
      </c>
      <c r="AK24" s="59">
        <v>5.4656016712581242E-3</v>
      </c>
      <c r="AL24" s="59">
        <v>5.9504553505760139E-3</v>
      </c>
      <c r="AM24" s="59">
        <v>6.4396651145828343E-3</v>
      </c>
      <c r="AN24" s="59">
        <v>8.3299312272177538E-3</v>
      </c>
      <c r="AO24" s="59">
        <v>8.6358675172033186E-3</v>
      </c>
      <c r="AP24" s="59">
        <v>9.2400043914705327E-3</v>
      </c>
      <c r="AQ24" s="59">
        <v>9.8425918725726334E-3</v>
      </c>
      <c r="AR24" s="59">
        <v>2.3440249651041833E-3</v>
      </c>
      <c r="AS24" s="59">
        <v>2.9747628028360435E-3</v>
      </c>
      <c r="AT24" s="59">
        <v>3.7301044324883027E-3</v>
      </c>
      <c r="AU24" s="59">
        <v>4.5529798688700683E-3</v>
      </c>
      <c r="AV24" s="59">
        <v>5.6793173275312267E-3</v>
      </c>
      <c r="AW24" s="59">
        <v>6.9480615557868906E-3</v>
      </c>
      <c r="AX24" s="59">
        <v>6.1931613234942956E-3</v>
      </c>
      <c r="AY24" s="59">
        <v>7.0239481877733666E-3</v>
      </c>
      <c r="AZ24" s="59">
        <v>7.7965824884284373E-3</v>
      </c>
      <c r="BA24" s="59">
        <v>8.6542065621555662E-3</v>
      </c>
      <c r="BB24" s="59">
        <v>1.2417535372444723E-2</v>
      </c>
      <c r="BC24" s="59">
        <v>9.5106763107094469E-3</v>
      </c>
      <c r="BD24" s="59">
        <v>1.0405982379543603E-2</v>
      </c>
      <c r="BE24" s="59">
        <v>1.1359110206813815E-2</v>
      </c>
      <c r="BF24" s="59">
        <v>4.1894216105207004E-3</v>
      </c>
      <c r="BG24" s="59">
        <v>5.218547993740206E-3</v>
      </c>
      <c r="BH24" s="59">
        <v>6.268119291550401E-3</v>
      </c>
      <c r="BI24" s="59">
        <v>7.3397673505969383E-3</v>
      </c>
      <c r="BJ24" s="59">
        <v>8.9673061986037007E-3</v>
      </c>
      <c r="BK24" s="59">
        <v>1.0792792079588717E-2</v>
      </c>
      <c r="BL24" s="59">
        <v>1.0312068665085841E-2</v>
      </c>
      <c r="BM24" s="59">
        <v>1.1429183910192951E-2</v>
      </c>
      <c r="BN24" s="59">
        <v>1.2524337353541286E-2</v>
      </c>
      <c r="BO24" s="59">
        <v>1.3645329731779067E-2</v>
      </c>
      <c r="BP24" s="59">
        <v>1.4795113312710112E-2</v>
      </c>
      <c r="BQ24" s="59">
        <v>1.2795827681921793E-2</v>
      </c>
      <c r="BR24" s="59">
        <v>1.3758278618610781E-2</v>
      </c>
      <c r="BS24" s="59">
        <v>1.4761316308745257E-2</v>
      </c>
      <c r="BT24" s="59">
        <v>2.9662023442917798E-3</v>
      </c>
      <c r="BU24" s="59">
        <v>3.8134993851731045E-3</v>
      </c>
      <c r="BV24" s="59">
        <v>4.7842399077750453E-3</v>
      </c>
      <c r="BW24" s="59">
        <v>5.8780385922927421E-3</v>
      </c>
      <c r="BX24" s="59">
        <v>8.0698418044294756E-3</v>
      </c>
      <c r="BY24" s="59">
        <v>1.0229242266545273E-2</v>
      </c>
      <c r="BZ24" s="59">
        <v>1.054381167918979E-2</v>
      </c>
      <c r="CA24" s="59">
        <v>1.2091745972916767E-2</v>
      </c>
      <c r="CB24" s="59">
        <v>1.3768504923646055E-2</v>
      </c>
      <c r="CC24" s="59">
        <v>1.5106447876123318E-2</v>
      </c>
      <c r="CD24" s="59">
        <v>1.7575987950251306E-2</v>
      </c>
      <c r="CE24" s="59">
        <v>1.4399965869499874E-2</v>
      </c>
      <c r="CF24" s="59">
        <v>1.6616337933016614E-2</v>
      </c>
      <c r="CG24" s="59">
        <v>1.7772339112197975E-2</v>
      </c>
      <c r="CH24" s="59">
        <v>4.0059355777771416E-3</v>
      </c>
      <c r="CI24" s="59">
        <v>4.7735792719420991E-3</v>
      </c>
      <c r="CJ24" s="59">
        <v>5.5646053096825377E-3</v>
      </c>
      <c r="CK24" s="59">
        <v>6.3723287293804337E-3</v>
      </c>
      <c r="CL24" s="59">
        <v>8.1755435013209209E-3</v>
      </c>
      <c r="CM24" s="59">
        <v>9.1750975491443187E-3</v>
      </c>
      <c r="CN24" s="59">
        <v>1.3159901911782164E-2</v>
      </c>
      <c r="CO24" s="59">
        <v>1.46074911220782E-2</v>
      </c>
      <c r="CP24" s="59">
        <v>1.6142898138388651E-2</v>
      </c>
      <c r="CQ24" s="59">
        <v>1.6816789023793768E-2</v>
      </c>
      <c r="CR24" s="59">
        <v>1.9402133329524666E-2</v>
      </c>
      <c r="CS24" s="59">
        <v>1.5726054691099518E-2</v>
      </c>
      <c r="CT24" s="59">
        <v>1.8177380929065491E-2</v>
      </c>
      <c r="CU24" s="59">
        <v>1.8359154738356146E-2</v>
      </c>
      <c r="CV24" s="59">
        <v>3.7332681809155973E-3</v>
      </c>
      <c r="CW24" s="59">
        <v>4.5586166088640726E-3</v>
      </c>
      <c r="CX24" s="59">
        <v>5.4660981008770228E-3</v>
      </c>
      <c r="CY24" s="59">
        <v>6.459915306197995E-3</v>
      </c>
      <c r="CZ24" s="59">
        <v>8.6791504466742376E-3</v>
      </c>
      <c r="DA24" s="59">
        <v>1.0520602869407245E-2</v>
      </c>
      <c r="DB24" s="59">
        <v>1.1441797009364874E-2</v>
      </c>
      <c r="DC24" s="59">
        <v>1.3318288938157665E-2</v>
      </c>
      <c r="DD24" s="59">
        <v>1.5398649664057025E-2</v>
      </c>
      <c r="DE24" s="59">
        <v>1.6806705217446188E-2</v>
      </c>
      <c r="DF24" s="59">
        <v>2.0285380195285082E-2</v>
      </c>
      <c r="DG24" s="59">
        <v>1.550974601948563E-2</v>
      </c>
      <c r="DH24" s="59">
        <v>1.8435533820777106E-2</v>
      </c>
      <c r="DI24" s="59">
        <v>1.9404355818471171E-2</v>
      </c>
      <c r="DJ24" s="59">
        <v>5.6094038115948042E-3</v>
      </c>
      <c r="DK24" s="59">
        <v>6.5333664452043123E-3</v>
      </c>
      <c r="DL24" s="59">
        <v>7.4975197722661931E-3</v>
      </c>
      <c r="DM24" s="59">
        <v>8.4895005037738062E-3</v>
      </c>
      <c r="DN24" s="59">
        <v>1.0184682482003554E-2</v>
      </c>
      <c r="DO24" s="59">
        <v>1.2121009324374907E-2</v>
      </c>
      <c r="DP24" s="59">
        <v>1.2624263198231549E-2</v>
      </c>
      <c r="DQ24" s="59">
        <v>1.4011800919234298E-2</v>
      </c>
      <c r="DR24" s="59">
        <v>1.5488065774396939E-2</v>
      </c>
      <c r="DS24" s="59">
        <v>1.7033280480892157E-2</v>
      </c>
      <c r="DT24" s="59">
        <v>1.8655524880666238E-2</v>
      </c>
      <c r="DU24" s="59">
        <v>1.7583745917462288E-2</v>
      </c>
      <c r="DV24" s="59">
        <v>1.9052438230381073E-2</v>
      </c>
      <c r="DW24" s="59">
        <v>2.0627901110607246E-2</v>
      </c>
      <c r="DX24" s="2">
        <v>0.24753481332728694</v>
      </c>
    </row>
    <row r="25" spans="1:128" x14ac:dyDescent="0.3">
      <c r="A25" s="69">
        <v>24</v>
      </c>
      <c r="B25" s="59">
        <v>0</v>
      </c>
      <c r="C25" s="59">
        <v>0</v>
      </c>
      <c r="D25" s="59">
        <v>0</v>
      </c>
      <c r="E25" s="59">
        <v>0</v>
      </c>
      <c r="F25" s="59">
        <v>0</v>
      </c>
      <c r="G25" s="59">
        <v>0</v>
      </c>
      <c r="H25" s="59">
        <v>0</v>
      </c>
      <c r="I25" s="59">
        <v>0</v>
      </c>
      <c r="J25" s="59">
        <v>0</v>
      </c>
      <c r="K25" s="59">
        <v>0</v>
      </c>
      <c r="L25" s="59">
        <v>0</v>
      </c>
      <c r="M25" s="59">
        <v>0</v>
      </c>
      <c r="N25" s="59">
        <v>0</v>
      </c>
      <c r="O25" s="59">
        <v>0</v>
      </c>
      <c r="P25" s="59">
        <v>1.2561620981657868E-3</v>
      </c>
      <c r="Q25" s="59">
        <v>1.8321705061657967E-3</v>
      </c>
      <c r="R25" s="59">
        <v>2.3826810096044797E-3</v>
      </c>
      <c r="S25" s="59">
        <v>2.936632647921478E-3</v>
      </c>
      <c r="T25" s="59">
        <v>3.4931281521600379E-3</v>
      </c>
      <c r="U25" s="59">
        <v>4.05225124760775E-3</v>
      </c>
      <c r="V25" s="59">
        <v>3.6212469102017072E-3</v>
      </c>
      <c r="W25" s="59">
        <v>0</v>
      </c>
      <c r="X25" s="59">
        <v>4.6430607162850687E-3</v>
      </c>
      <c r="Y25" s="59">
        <v>5.1477713867444366E-3</v>
      </c>
      <c r="Z25" s="59">
        <v>7.1337718028986049E-3</v>
      </c>
      <c r="AA25" s="59">
        <v>6.998047649526066E-3</v>
      </c>
      <c r="AB25" s="59">
        <v>0</v>
      </c>
      <c r="AC25" s="59">
        <v>8.3414303093248508E-3</v>
      </c>
      <c r="AD25" s="59">
        <v>1.5464600023941955E-3</v>
      </c>
      <c r="AE25" s="59">
        <v>2.0200096193503871E-3</v>
      </c>
      <c r="AF25" s="59">
        <v>2.4683835211636762E-3</v>
      </c>
      <c r="AG25" s="59">
        <v>2.9206732095162706E-3</v>
      </c>
      <c r="AH25" s="59">
        <v>3.3772223018574393E-3</v>
      </c>
      <c r="AI25" s="59">
        <v>3.8381484386739266E-3</v>
      </c>
      <c r="AJ25" s="59">
        <v>3.7209141799243932E-3</v>
      </c>
      <c r="AK25" s="59">
        <v>4.1016516386241132E-3</v>
      </c>
      <c r="AL25" s="59">
        <v>4.4655092718514132E-3</v>
      </c>
      <c r="AM25" s="59">
        <v>4.8326359215524698E-3</v>
      </c>
      <c r="AN25" s="59">
        <v>6.251182966262361E-3</v>
      </c>
      <c r="AO25" s="59">
        <v>7.1602834417722897E-3</v>
      </c>
      <c r="AP25" s="59">
        <v>7.6611933096879664E-3</v>
      </c>
      <c r="AQ25" s="59">
        <v>8.1608185244749533E-3</v>
      </c>
      <c r="AR25" s="59">
        <v>2.1982200906514662E-3</v>
      </c>
      <c r="AS25" s="59">
        <v>2.7897242800168785E-3</v>
      </c>
      <c r="AT25" s="59">
        <v>3.4980815587684795E-3</v>
      </c>
      <c r="AU25" s="59">
        <v>4.2697718535762361E-3</v>
      </c>
      <c r="AV25" s="59">
        <v>5.3260479885756046E-3</v>
      </c>
      <c r="AW25" s="59">
        <v>6.5158727958919077E-3</v>
      </c>
      <c r="AX25" s="59">
        <v>5.8504078499167509E-3</v>
      </c>
      <c r="AY25" s="59">
        <v>6.6352157595617805E-3</v>
      </c>
      <c r="AZ25" s="59">
        <v>7.365089493113576E-3</v>
      </c>
      <c r="BA25" s="59">
        <v>8.1752493373560709E-3</v>
      </c>
      <c r="BB25" s="59">
        <v>1.1730300992479297E-2</v>
      </c>
      <c r="BC25" s="59">
        <v>8.9768583960253868E-3</v>
      </c>
      <c r="BD25" s="59">
        <v>9.8219124740383593E-3</v>
      </c>
      <c r="BE25" s="59">
        <v>1.0721542874568498E-2</v>
      </c>
      <c r="BF25" s="59">
        <v>3.9288279303999248E-3</v>
      </c>
      <c r="BG25" s="59">
        <v>4.893939789313957E-3</v>
      </c>
      <c r="BH25" s="59">
        <v>5.8782248322486229E-3</v>
      </c>
      <c r="BI25" s="59">
        <v>6.8832134004480437E-3</v>
      </c>
      <c r="BJ25" s="59">
        <v>8.4095148039167525E-3</v>
      </c>
      <c r="BK25" s="59">
        <v>1.0121450384177732E-2</v>
      </c>
      <c r="BL25" s="59">
        <v>9.7413589467195694E-3</v>
      </c>
      <c r="BM25" s="59">
        <v>1.0796648718430026E-2</v>
      </c>
      <c r="BN25" s="59">
        <v>1.1831192139335691E-2</v>
      </c>
      <c r="BO25" s="59">
        <v>1.2890144468650902E-2</v>
      </c>
      <c r="BP25" s="59">
        <v>1.3976294584273768E-2</v>
      </c>
      <c r="BQ25" s="59">
        <v>1.2077619867181168E-2</v>
      </c>
      <c r="BR25" s="59">
        <v>1.2986050087022661E-2</v>
      </c>
      <c r="BS25" s="59">
        <v>1.3932788995597915E-2</v>
      </c>
      <c r="BT25" s="59">
        <v>2.8081958115467845E-3</v>
      </c>
      <c r="BU25" s="59">
        <v>3.6103582149033331E-3</v>
      </c>
      <c r="BV25" s="59">
        <v>4.529388393311606E-3</v>
      </c>
      <c r="BW25" s="59">
        <v>5.5649215525544428E-3</v>
      </c>
      <c r="BX25" s="59">
        <v>7.6399696732269923E-3</v>
      </c>
      <c r="BY25" s="59">
        <v>9.6843411048778E-3</v>
      </c>
      <c r="BZ25" s="59">
        <v>1.0085239722193719E-2</v>
      </c>
      <c r="CA25" s="59">
        <v>1.1565851184294569E-2</v>
      </c>
      <c r="CB25" s="59">
        <v>1.3169684455313146E-2</v>
      </c>
      <c r="CC25" s="59">
        <v>1.4449437529524892E-2</v>
      </c>
      <c r="CD25" s="59">
        <v>1.6811572249770451E-2</v>
      </c>
      <c r="CE25" s="59">
        <v>1.3704089984657443E-2</v>
      </c>
      <c r="CF25" s="59">
        <v>1.5813356247728744E-2</v>
      </c>
      <c r="CG25" s="59">
        <v>1.6913493867875874E-2</v>
      </c>
      <c r="CH25" s="59">
        <v>3.7925435304468338E-3</v>
      </c>
      <c r="CI25" s="59">
        <v>4.5192956385296801E-3</v>
      </c>
      <c r="CJ25" s="59">
        <v>5.2681845369158516E-3</v>
      </c>
      <c r="CK25" s="59">
        <v>6.0328813649825324E-3</v>
      </c>
      <c r="CL25" s="59">
        <v>7.7400407499878783E-3</v>
      </c>
      <c r="CM25" s="59">
        <v>8.6863495869133299E-3</v>
      </c>
      <c r="CN25" s="59">
        <v>1.2587550834469864E-2</v>
      </c>
      <c r="CO25" s="59">
        <v>1.3972181426261549E-2</v>
      </c>
      <c r="CP25" s="59">
        <v>1.544081044788867E-2</v>
      </c>
      <c r="CQ25" s="59">
        <v>1.6085392438984533E-2</v>
      </c>
      <c r="CR25" s="59">
        <v>1.8558294827706649E-2</v>
      </c>
      <c r="CS25" s="59">
        <v>1.4966095791028219E-2</v>
      </c>
      <c r="CT25" s="59">
        <v>1.7298962108301251E-2</v>
      </c>
      <c r="CU25" s="59">
        <v>1.7471951729384261E-2</v>
      </c>
      <c r="CV25" s="59">
        <v>3.5692830922803868E-3</v>
      </c>
      <c r="CW25" s="59">
        <v>4.358377806712126E-3</v>
      </c>
      <c r="CX25" s="59">
        <v>5.2259978621255598E-3</v>
      </c>
      <c r="CY25" s="59">
        <v>6.1761613049510162E-3</v>
      </c>
      <c r="CZ25" s="59">
        <v>8.2979157787358773E-3</v>
      </c>
      <c r="DA25" s="59">
        <v>1.0058481770565513E-2</v>
      </c>
      <c r="DB25" s="59">
        <v>1.0811714758805708E-2</v>
      </c>
      <c r="DC25" s="59">
        <v>1.2584871148899274E-2</v>
      </c>
      <c r="DD25" s="59">
        <v>1.4550669593447486E-2</v>
      </c>
      <c r="DE25" s="59">
        <v>1.588118568242685E-2</v>
      </c>
      <c r="DF25" s="59">
        <v>1.9168295353067352E-2</v>
      </c>
      <c r="DG25" s="59">
        <v>1.4554298205155001E-2</v>
      </c>
      <c r="DH25" s="59">
        <v>1.7299848525031431E-2</v>
      </c>
      <c r="DI25" s="59">
        <v>1.8208988123090498E-2</v>
      </c>
      <c r="DJ25" s="59">
        <v>5.3630088202203932E-3</v>
      </c>
      <c r="DK25" s="59">
        <v>6.2463860774182554E-3</v>
      </c>
      <c r="DL25" s="59">
        <v>7.1681886380379036E-3</v>
      </c>
      <c r="DM25" s="59">
        <v>8.1165962747937765E-3</v>
      </c>
      <c r="DN25" s="59">
        <v>9.7373168016941323E-3</v>
      </c>
      <c r="DO25" s="59">
        <v>1.1588589821654279E-2</v>
      </c>
      <c r="DP25" s="59">
        <v>1.192906434432053E-2</v>
      </c>
      <c r="DQ25" s="59">
        <v>1.324019248654211E-2</v>
      </c>
      <c r="DR25" s="59">
        <v>1.4635161695435122E-2</v>
      </c>
      <c r="DS25" s="59">
        <v>1.6095283792870001E-2</v>
      </c>
      <c r="DT25" s="59">
        <v>1.7628193676262598E-2</v>
      </c>
      <c r="DU25" s="59">
        <v>1.6500533363015723E-2</v>
      </c>
      <c r="DV25" s="59">
        <v>1.7878749735287934E-2</v>
      </c>
      <c r="DW25" s="59">
        <v>1.9357159281205467E-2</v>
      </c>
      <c r="DX25" s="2">
        <v>0.23228591137446561</v>
      </c>
    </row>
    <row r="26" spans="1:128" x14ac:dyDescent="0.3">
      <c r="A26" s="69">
        <v>25</v>
      </c>
      <c r="B26" s="59">
        <v>0</v>
      </c>
      <c r="C26" s="59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>
        <v>0</v>
      </c>
      <c r="Y26" s="59">
        <v>0</v>
      </c>
      <c r="Z26" s="59">
        <v>0</v>
      </c>
      <c r="AA26" s="59">
        <v>0</v>
      </c>
      <c r="AB26" s="59">
        <v>0</v>
      </c>
      <c r="AC26" s="59">
        <v>0</v>
      </c>
      <c r="AD26" s="59">
        <v>0</v>
      </c>
      <c r="AE26" s="59">
        <v>0</v>
      </c>
      <c r="AF26" s="59">
        <v>0</v>
      </c>
      <c r="AG26" s="59">
        <v>0</v>
      </c>
      <c r="AH26" s="59">
        <v>0</v>
      </c>
      <c r="AI26" s="59">
        <v>0</v>
      </c>
      <c r="AJ26" s="59">
        <v>0</v>
      </c>
      <c r="AK26" s="59">
        <v>0</v>
      </c>
      <c r="AL26" s="59">
        <v>0</v>
      </c>
      <c r="AM26" s="59">
        <v>0</v>
      </c>
      <c r="AN26" s="59">
        <v>0</v>
      </c>
      <c r="AO26" s="59">
        <v>0</v>
      </c>
      <c r="AP26" s="59">
        <v>0</v>
      </c>
      <c r="AQ26" s="59">
        <v>0</v>
      </c>
      <c r="AR26" s="59">
        <v>2.0417892722602343E-3</v>
      </c>
      <c r="AS26" s="59">
        <v>2.5912005498113203E-3</v>
      </c>
      <c r="AT26" s="59">
        <v>3.249149359775039E-3</v>
      </c>
      <c r="AU26" s="59">
        <v>3.9659242505817472E-3</v>
      </c>
      <c r="AV26" s="59">
        <v>4.9470331441625777E-3</v>
      </c>
      <c r="AW26" s="59">
        <v>6.0521870538093403E-3</v>
      </c>
      <c r="AX26" s="59">
        <v>5.4891682679677981E-3</v>
      </c>
      <c r="AY26" s="59">
        <v>6.2255173883346681E-3</v>
      </c>
      <c r="AZ26" s="59">
        <v>6.9103243010514813E-3</v>
      </c>
      <c r="BA26" s="59">
        <v>7.6704599741671473E-3</v>
      </c>
      <c r="BB26" s="59">
        <v>1.100600122819553E-2</v>
      </c>
      <c r="BC26" s="59">
        <v>8.4808164878729074E-3</v>
      </c>
      <c r="BD26" s="59">
        <v>9.2791746931365476E-3</v>
      </c>
      <c r="BE26" s="59">
        <v>1.0129093450592472E-2</v>
      </c>
      <c r="BF26" s="59">
        <v>3.6492427464210769E-3</v>
      </c>
      <c r="BG26" s="59">
        <v>4.5456748409334188E-3</v>
      </c>
      <c r="BH26" s="59">
        <v>5.4599157079225878E-3</v>
      </c>
      <c r="BI26" s="59">
        <v>6.3933867857370145E-3</v>
      </c>
      <c r="BJ26" s="59">
        <v>7.8110727786416525E-3</v>
      </c>
      <c r="BK26" s="59">
        <v>9.4011827578210187E-3</v>
      </c>
      <c r="BL26" s="59">
        <v>9.1398684995915563E-3</v>
      </c>
      <c r="BM26" s="59">
        <v>1.0129998295152123E-2</v>
      </c>
      <c r="BN26" s="59">
        <v>1.110066274514445E-2</v>
      </c>
      <c r="BO26" s="59">
        <v>1.2094228949840821E-2</v>
      </c>
      <c r="BP26" s="59">
        <v>1.311331358494219E-2</v>
      </c>
      <c r="BQ26" s="59">
        <v>1.1410236542129564E-2</v>
      </c>
      <c r="BR26" s="59">
        <v>1.2268468859788141E-2</v>
      </c>
      <c r="BS26" s="59">
        <v>1.3162893010347407E-2</v>
      </c>
      <c r="BT26" s="59">
        <v>2.650601309526083E-3</v>
      </c>
      <c r="BU26" s="59">
        <v>3.4077467721205573E-3</v>
      </c>
      <c r="BV26" s="59">
        <v>4.2752014504469915E-3</v>
      </c>
      <c r="BW26" s="59">
        <v>5.2526210223517332E-3</v>
      </c>
      <c r="BX26" s="59">
        <v>7.2112185116609872E-3</v>
      </c>
      <c r="BY26" s="59">
        <v>9.1408608719302318E-3</v>
      </c>
      <c r="BZ26" s="59">
        <v>9.6350639689258659E-3</v>
      </c>
      <c r="CA26" s="59">
        <v>1.1049585243920754E-2</v>
      </c>
      <c r="CB26" s="59">
        <v>1.2581828064857321E-2</v>
      </c>
      <c r="CC26" s="59">
        <v>1.380445668590289E-2</v>
      </c>
      <c r="CD26" s="59">
        <v>1.6061152586021383E-2</v>
      </c>
      <c r="CE26" s="59">
        <v>1.3038730126357721E-2</v>
      </c>
      <c r="CF26" s="59">
        <v>1.5045587465999249E-2</v>
      </c>
      <c r="CG26" s="59">
        <v>1.6092311294214862E-2</v>
      </c>
      <c r="CH26" s="59">
        <v>3.5797079416267676E-3</v>
      </c>
      <c r="CI26" s="59">
        <v>4.2656750958631343E-3</v>
      </c>
      <c r="CJ26" s="59">
        <v>4.9725367351369891E-3</v>
      </c>
      <c r="CK26" s="59">
        <v>5.6943191712227207E-3</v>
      </c>
      <c r="CL26" s="59">
        <v>7.3056736511556888E-3</v>
      </c>
      <c r="CM26" s="59">
        <v>8.1988761237386503E-3</v>
      </c>
      <c r="CN26" s="59">
        <v>1.2025679194846383E-2</v>
      </c>
      <c r="CO26" s="59">
        <v>1.3348503906279485E-2</v>
      </c>
      <c r="CP26" s="59">
        <v>1.4751577602074626E-2</v>
      </c>
      <c r="CQ26" s="59">
        <v>1.5367387328814104E-2</v>
      </c>
      <c r="CR26" s="59">
        <v>1.7729906551021003E-2</v>
      </c>
      <c r="CS26" s="59">
        <v>1.4239463129832403E-2</v>
      </c>
      <c r="CT26" s="59">
        <v>1.6459064312096049E-2</v>
      </c>
      <c r="CU26" s="59">
        <v>1.6623654955217008E-2</v>
      </c>
      <c r="CV26" s="59">
        <v>3.4041675400071588E-3</v>
      </c>
      <c r="CW26" s="59">
        <v>4.1567586187785388E-3</v>
      </c>
      <c r="CX26" s="59">
        <v>4.9842424448963045E-3</v>
      </c>
      <c r="CY26" s="59">
        <v>5.8904511893815613E-3</v>
      </c>
      <c r="CZ26" s="59">
        <v>7.9140529942215362E-3</v>
      </c>
      <c r="DA26" s="59">
        <v>9.5931749485403516E-3</v>
      </c>
      <c r="DB26" s="59">
        <v>1.0182816248454825E-2</v>
      </c>
      <c r="DC26" s="59">
        <v>1.1852831237093943E-2</v>
      </c>
      <c r="DD26" s="59">
        <v>1.3704282629300664E-2</v>
      </c>
      <c r="DE26" s="59">
        <v>1.4957404927838459E-2</v>
      </c>
      <c r="DF26" s="59">
        <v>1.8053309186447344E-2</v>
      </c>
      <c r="DG26" s="59">
        <v>1.361083920477995E-2</v>
      </c>
      <c r="DH26" s="59">
        <v>1.6178413635763809E-2</v>
      </c>
      <c r="DI26" s="59">
        <v>1.7028619719867365E-2</v>
      </c>
      <c r="DJ26" s="59">
        <v>5.11491525624614E-3</v>
      </c>
      <c r="DK26" s="59">
        <v>5.9574273537139439E-3</v>
      </c>
      <c r="DL26" s="59">
        <v>6.8365871945076494E-3</v>
      </c>
      <c r="DM26" s="59">
        <v>7.741121356766141E-3</v>
      </c>
      <c r="DN26" s="59">
        <v>9.2868671175969485E-3</v>
      </c>
      <c r="DO26" s="59">
        <v>1.1052499979800947E-2</v>
      </c>
      <c r="DP26" s="59">
        <v>1.1235171565664602E-2</v>
      </c>
      <c r="DQ26" s="59">
        <v>1.2470033680348724E-2</v>
      </c>
      <c r="DR26" s="59">
        <v>1.3783859973707112E-2</v>
      </c>
      <c r="DS26" s="59">
        <v>1.5159049326198892E-2</v>
      </c>
      <c r="DT26" s="59">
        <v>1.6602792526630068E-2</v>
      </c>
      <c r="DU26" s="59">
        <v>1.5430912795064733E-2</v>
      </c>
      <c r="DV26" s="59">
        <v>1.671978850504215E-2</v>
      </c>
      <c r="DW26" s="59">
        <v>1.8102362527138805E-2</v>
      </c>
      <c r="DX26" s="2">
        <v>0.21722835032566568</v>
      </c>
    </row>
    <row r="27" spans="1:128" x14ac:dyDescent="0.3">
      <c r="A27" s="69">
        <v>26</v>
      </c>
      <c r="B27" s="59">
        <v>0</v>
      </c>
      <c r="C27" s="59">
        <v>0</v>
      </c>
      <c r="D27" s="59">
        <v>0</v>
      </c>
      <c r="E27" s="59">
        <v>0</v>
      </c>
      <c r="F27" s="59">
        <v>0</v>
      </c>
      <c r="G27" s="59">
        <v>0</v>
      </c>
      <c r="H27" s="59">
        <v>0</v>
      </c>
      <c r="I27" s="59">
        <v>0</v>
      </c>
      <c r="J27" s="59">
        <v>0</v>
      </c>
      <c r="K27" s="59">
        <v>0</v>
      </c>
      <c r="L27" s="59">
        <v>0</v>
      </c>
      <c r="M27" s="59">
        <v>0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>
        <v>0</v>
      </c>
      <c r="Y27" s="59">
        <v>0</v>
      </c>
      <c r="Z27" s="59">
        <v>0</v>
      </c>
      <c r="AA27" s="59">
        <v>0</v>
      </c>
      <c r="AB27" s="59">
        <v>0</v>
      </c>
      <c r="AC27" s="59">
        <v>0</v>
      </c>
      <c r="AD27" s="59">
        <v>0</v>
      </c>
      <c r="AE27" s="59">
        <v>0</v>
      </c>
      <c r="AF27" s="59">
        <v>0</v>
      </c>
      <c r="AG27" s="59">
        <v>0</v>
      </c>
      <c r="AH27" s="59">
        <v>0</v>
      </c>
      <c r="AI27" s="59">
        <v>0</v>
      </c>
      <c r="AJ27" s="59">
        <v>0</v>
      </c>
      <c r="AK27" s="59">
        <v>0</v>
      </c>
      <c r="AL27" s="59">
        <v>0</v>
      </c>
      <c r="AM27" s="59">
        <v>0</v>
      </c>
      <c r="AN27" s="59">
        <v>0</v>
      </c>
      <c r="AO27" s="59">
        <v>0</v>
      </c>
      <c r="AP27" s="59">
        <v>0</v>
      </c>
      <c r="AQ27" s="59">
        <v>0</v>
      </c>
      <c r="AR27" s="59">
        <v>1.8770649764846175E-3</v>
      </c>
      <c r="AS27" s="59">
        <v>2.3821517064365277E-3</v>
      </c>
      <c r="AT27" s="59">
        <v>2.9870195467575256E-3</v>
      </c>
      <c r="AU27" s="59">
        <v>3.6459675889653686E-3</v>
      </c>
      <c r="AV27" s="59">
        <v>4.5479241068480964E-3</v>
      </c>
      <c r="AW27" s="59">
        <v>5.5639181301326826E-3</v>
      </c>
      <c r="AX27" s="59">
        <v>5.1110957320983207E-3</v>
      </c>
      <c r="AY27" s="59">
        <v>5.7967279923450653E-3</v>
      </c>
      <c r="AZ27" s="59">
        <v>6.4343680715030216E-3</v>
      </c>
      <c r="BA27" s="59">
        <v>7.1421485593683555E-3</v>
      </c>
      <c r="BB27" s="59">
        <v>1.0247950720178043E-2</v>
      </c>
      <c r="BC27" s="59">
        <v>8.0218949041567719E-3</v>
      </c>
      <c r="BD27" s="59">
        <v>8.7770516308297245E-3</v>
      </c>
      <c r="BE27" s="59">
        <v>9.5809788186343742E-3</v>
      </c>
      <c r="BF27" s="59">
        <v>3.3548348221140506E-3</v>
      </c>
      <c r="BG27" s="59">
        <v>4.1789459638790286E-3</v>
      </c>
      <c r="BH27" s="59">
        <v>5.0194291297037813E-3</v>
      </c>
      <c r="BI27" s="59">
        <v>5.8775910813468899E-3</v>
      </c>
      <c r="BJ27" s="59">
        <v>7.1809032110988161E-3</v>
      </c>
      <c r="BK27" s="59">
        <v>8.6427287732305045E-3</v>
      </c>
      <c r="BL27" s="59">
        <v>8.510349947333103E-3</v>
      </c>
      <c r="BM27" s="59">
        <v>9.4322834580699774E-3</v>
      </c>
      <c r="BN27" s="59">
        <v>1.0336092320444688E-2</v>
      </c>
      <c r="BO27" s="59">
        <v>1.1261225553837224E-2</v>
      </c>
      <c r="BP27" s="59">
        <v>1.2210119607515399E-2</v>
      </c>
      <c r="BQ27" s="59">
        <v>1.0792795540785225E-2</v>
      </c>
      <c r="BR27" s="59">
        <v>1.1604586417931625E-2</v>
      </c>
      <c r="BS27" s="59">
        <v>1.2450610682904924E-2</v>
      </c>
      <c r="BT27" s="59">
        <v>2.4952168262442533E-3</v>
      </c>
      <c r="BU27" s="59">
        <v>3.2079766409287224E-3</v>
      </c>
      <c r="BV27" s="59">
        <v>4.024579085659054E-3</v>
      </c>
      <c r="BW27" s="59">
        <v>4.9447000232561251E-3</v>
      </c>
      <c r="BX27" s="59">
        <v>6.7884799208967851E-3</v>
      </c>
      <c r="BY27" s="59">
        <v>8.6050021072675374E-3</v>
      </c>
      <c r="BZ27" s="59">
        <v>9.1981667328757937E-3</v>
      </c>
      <c r="CA27" s="59">
        <v>1.0548547236478564E-2</v>
      </c>
      <c r="CB27" s="59">
        <v>1.201131126043114E-2</v>
      </c>
      <c r="CC27" s="59">
        <v>1.3178500388083284E-2</v>
      </c>
      <c r="CD27" s="59">
        <v>1.5332867522710745E-2</v>
      </c>
      <c r="CE27" s="59">
        <v>1.2410363013604918E-2</v>
      </c>
      <c r="CF27" s="59">
        <v>1.4320505171630093E-2</v>
      </c>
      <c r="CG27" s="59">
        <v>1.5316784913388556E-2</v>
      </c>
      <c r="CH27" s="59">
        <v>3.3698570422061418E-3</v>
      </c>
      <c r="CI27" s="59">
        <v>4.0156111883879776E-3</v>
      </c>
      <c r="CJ27" s="59">
        <v>4.6810349357481844E-3</v>
      </c>
      <c r="CK27" s="59">
        <v>5.3605047877157358E-3</v>
      </c>
      <c r="CL27" s="59">
        <v>6.8773978779450174E-3</v>
      </c>
      <c r="CM27" s="59">
        <v>7.7182387206708013E-3</v>
      </c>
      <c r="CN27" s="59">
        <v>1.1480380687353549E-2</v>
      </c>
      <c r="CO27" s="59">
        <v>1.2743222562962437E-2</v>
      </c>
      <c r="CP27" s="59">
        <v>1.4082674572213053E-2</v>
      </c>
      <c r="CQ27" s="59">
        <v>1.467056070981883E-2</v>
      </c>
      <c r="CR27" s="59">
        <v>1.6925952660050547E-2</v>
      </c>
      <c r="CS27" s="59">
        <v>1.3553229865754388E-2</v>
      </c>
      <c r="CT27" s="59">
        <v>1.5665863239585347E-2</v>
      </c>
      <c r="CU27" s="59">
        <v>1.5822521871981205E-2</v>
      </c>
      <c r="CV27" s="59">
        <v>3.2399918735088566E-3</v>
      </c>
      <c r="CW27" s="59">
        <v>3.9562871059372253E-3</v>
      </c>
      <c r="CX27" s="59">
        <v>4.7438631698567876E-3</v>
      </c>
      <c r="CY27" s="59">
        <v>5.6063674189363501E-3</v>
      </c>
      <c r="CZ27" s="59">
        <v>7.5323752683871398E-3</v>
      </c>
      <c r="DA27" s="59">
        <v>9.1305167883582259E-3</v>
      </c>
      <c r="DB27" s="59">
        <v>9.5624206554040473E-3</v>
      </c>
      <c r="DC27" s="59">
        <v>1.1130688748685244E-2</v>
      </c>
      <c r="DD27" s="59">
        <v>1.2869339098778777E-2</v>
      </c>
      <c r="DE27" s="59">
        <v>1.4046113996695997E-2</v>
      </c>
      <c r="DF27" s="59">
        <v>1.6953398004120487E-2</v>
      </c>
      <c r="DG27" s="59">
        <v>1.268938397120602E-2</v>
      </c>
      <c r="DH27" s="59">
        <v>1.5083133345452023E-2</v>
      </c>
      <c r="DI27" s="59">
        <v>1.5875780388997777E-2</v>
      </c>
      <c r="DJ27" s="59">
        <v>4.868233913037404E-3</v>
      </c>
      <c r="DK27" s="59">
        <v>5.6701134671567786E-3</v>
      </c>
      <c r="DL27" s="59">
        <v>6.5068733228955339E-3</v>
      </c>
      <c r="DM27" s="59">
        <v>7.3677837512413991E-3</v>
      </c>
      <c r="DN27" s="59">
        <v>8.8389815241900396E-3</v>
      </c>
      <c r="DO27" s="59">
        <v>1.0519461717338554E-2</v>
      </c>
      <c r="DP27" s="59">
        <v>1.0550660448461103E-2</v>
      </c>
      <c r="DQ27" s="59">
        <v>1.1710287677698709E-2</v>
      </c>
      <c r="DR27" s="59">
        <v>1.2944068134763289E-2</v>
      </c>
      <c r="DS27" s="59">
        <v>1.4235473061308491E-2</v>
      </c>
      <c r="DT27" s="59">
        <v>1.5591255142026797E-2</v>
      </c>
      <c r="DU27" s="59">
        <v>1.4386238389621617E-2</v>
      </c>
      <c r="DV27" s="59">
        <v>1.5587857079622784E-2</v>
      </c>
      <c r="DW27" s="59">
        <v>1.6876830696241366E-2</v>
      </c>
      <c r="DX27" s="2">
        <v>0.20252196835489639</v>
      </c>
    </row>
    <row r="28" spans="1:128" x14ac:dyDescent="0.3">
      <c r="A28" s="69">
        <v>27</v>
      </c>
      <c r="B28" s="59">
        <v>0</v>
      </c>
      <c r="C28" s="59">
        <v>0</v>
      </c>
      <c r="D28" s="59">
        <v>0</v>
      </c>
      <c r="E28" s="59">
        <v>0</v>
      </c>
      <c r="F28" s="59">
        <v>0</v>
      </c>
      <c r="G28" s="59">
        <v>0</v>
      </c>
      <c r="H28" s="59">
        <v>0</v>
      </c>
      <c r="I28" s="59">
        <v>0</v>
      </c>
      <c r="J28" s="59">
        <v>0</v>
      </c>
      <c r="K28" s="59">
        <v>0</v>
      </c>
      <c r="L28" s="59">
        <v>0</v>
      </c>
      <c r="M28" s="59">
        <v>0</v>
      </c>
      <c r="N28" s="59">
        <v>0</v>
      </c>
      <c r="O28" s="59">
        <v>0</v>
      </c>
      <c r="P28" s="59">
        <v>0</v>
      </c>
      <c r="Q28" s="59">
        <v>0</v>
      </c>
      <c r="R28" s="59">
        <v>0</v>
      </c>
      <c r="S28" s="59">
        <v>0</v>
      </c>
      <c r="T28" s="59">
        <v>0</v>
      </c>
      <c r="U28" s="59">
        <v>0</v>
      </c>
      <c r="V28" s="59">
        <v>0</v>
      </c>
      <c r="W28" s="59">
        <v>0</v>
      </c>
      <c r="X28" s="59">
        <v>0</v>
      </c>
      <c r="Y28" s="59">
        <v>0</v>
      </c>
      <c r="Z28" s="59">
        <v>0</v>
      </c>
      <c r="AA28" s="59">
        <v>0</v>
      </c>
      <c r="AB28" s="59">
        <v>0</v>
      </c>
      <c r="AC28" s="59">
        <v>0</v>
      </c>
      <c r="AD28" s="59">
        <v>0</v>
      </c>
      <c r="AE28" s="59">
        <v>0</v>
      </c>
      <c r="AF28" s="59">
        <v>0</v>
      </c>
      <c r="AG28" s="59">
        <v>0</v>
      </c>
      <c r="AH28" s="59">
        <v>0</v>
      </c>
      <c r="AI28" s="59">
        <v>0</v>
      </c>
      <c r="AJ28" s="59">
        <v>0</v>
      </c>
      <c r="AK28" s="59">
        <v>0</v>
      </c>
      <c r="AL28" s="59">
        <v>0</v>
      </c>
      <c r="AM28" s="59">
        <v>0</v>
      </c>
      <c r="AN28" s="59">
        <v>0</v>
      </c>
      <c r="AO28" s="59">
        <v>0</v>
      </c>
      <c r="AP28" s="59">
        <v>0</v>
      </c>
      <c r="AQ28" s="59">
        <v>0</v>
      </c>
      <c r="AR28" s="59">
        <v>1.7065359507955874E-3</v>
      </c>
      <c r="AS28" s="59">
        <v>2.1657361776023236E-3</v>
      </c>
      <c r="AT28" s="59">
        <v>2.7156525246224638E-3</v>
      </c>
      <c r="AU28" s="59">
        <v>3.3147359542435636E-3</v>
      </c>
      <c r="AV28" s="59">
        <v>4.1347508408373906E-3</v>
      </c>
      <c r="AW28" s="59">
        <v>5.0584430668655636E-3</v>
      </c>
      <c r="AX28" s="59">
        <v>4.7174569345439796E-3</v>
      </c>
      <c r="AY28" s="59">
        <v>5.3502841853300233E-3</v>
      </c>
      <c r="AZ28" s="59">
        <v>5.9388154457163259E-3</v>
      </c>
      <c r="BA28" s="59">
        <v>6.5920851447451231E-3</v>
      </c>
      <c r="BB28" s="59">
        <v>9.4586892368618402E-3</v>
      </c>
      <c r="BC28" s="59">
        <v>7.597293923496673E-3</v>
      </c>
      <c r="BD28" s="59">
        <v>8.3124800085034971E-3</v>
      </c>
      <c r="BE28" s="59">
        <v>9.0738551214680357E-3</v>
      </c>
      <c r="BF28" s="59">
        <v>3.050052238277146E-3</v>
      </c>
      <c r="BG28" s="59">
        <v>3.7992939046508924E-3</v>
      </c>
      <c r="BH28" s="59">
        <v>4.5634202169987093E-3</v>
      </c>
      <c r="BI28" s="59">
        <v>5.3436192193936976E-3</v>
      </c>
      <c r="BJ28" s="59">
        <v>6.528527058170289E-3</v>
      </c>
      <c r="BK28" s="59">
        <v>7.8575475805401172E-3</v>
      </c>
      <c r="BL28" s="59">
        <v>7.854912425590669E-3</v>
      </c>
      <c r="BM28" s="59">
        <v>8.7058418273040297E-3</v>
      </c>
      <c r="BN28" s="59">
        <v>9.5400424779659727E-3</v>
      </c>
      <c r="BO28" s="59">
        <v>1.03939251708368E-2</v>
      </c>
      <c r="BP28" s="59">
        <v>1.1269738708344915E-2</v>
      </c>
      <c r="BQ28" s="59">
        <v>1.0221530069791991E-2</v>
      </c>
      <c r="BR28" s="59">
        <v>1.0990352644979128E-2</v>
      </c>
      <c r="BS28" s="59">
        <v>1.1791596625884661E-2</v>
      </c>
      <c r="BT28" s="59">
        <v>2.3436214900421221E-3</v>
      </c>
      <c r="BU28" s="59">
        <v>3.0130780283932485E-3</v>
      </c>
      <c r="BV28" s="59">
        <v>3.7800683028102254E-3</v>
      </c>
      <c r="BW28" s="59">
        <v>4.6442878688653299E-3</v>
      </c>
      <c r="BX28" s="59">
        <v>6.3760500730832186E-3</v>
      </c>
      <c r="BY28" s="59">
        <v>8.0822105912153035E-3</v>
      </c>
      <c r="BZ28" s="59">
        <v>8.7785012017659262E-3</v>
      </c>
      <c r="CA28" s="59">
        <v>1.006727071616806E-2</v>
      </c>
      <c r="CB28" s="59">
        <v>1.1463296262897084E-2</v>
      </c>
      <c r="CC28" s="59">
        <v>1.2577232491424112E-2</v>
      </c>
      <c r="CD28" s="59">
        <v>1.4633306819015621E-2</v>
      </c>
      <c r="CE28" s="59">
        <v>1.182400708894002E-2</v>
      </c>
      <c r="CF28" s="59">
        <v>1.3643900221204836E-2</v>
      </c>
      <c r="CG28" s="59">
        <v>1.459310845276144E-2</v>
      </c>
      <c r="CH28" s="59">
        <v>3.1651234872327699E-3</v>
      </c>
      <c r="CI28" s="59">
        <v>3.7716452445236961E-3</v>
      </c>
      <c r="CJ28" s="59">
        <v>4.3966415886871283E-3</v>
      </c>
      <c r="CK28" s="59">
        <v>5.034830675165745E-3</v>
      </c>
      <c r="CL28" s="59">
        <v>6.4595658753161421E-3</v>
      </c>
      <c r="CM28" s="59">
        <v>7.249321959032282E-3</v>
      </c>
      <c r="CN28" s="59">
        <v>1.0956589349533846E-2</v>
      </c>
      <c r="CO28" s="59">
        <v>1.216181417798257E-2</v>
      </c>
      <c r="CP28" s="59">
        <v>1.3440153809605887E-2</v>
      </c>
      <c r="CQ28" s="59">
        <v>1.4001217694980831E-2</v>
      </c>
      <c r="CR28" s="59">
        <v>1.6153707590037585E-2</v>
      </c>
      <c r="CS28" s="59">
        <v>1.2912876588302443E-2</v>
      </c>
      <c r="CT28" s="59">
        <v>1.4925693776737973E-2</v>
      </c>
      <c r="CU28" s="59">
        <v>1.5074950714505354E-2</v>
      </c>
      <c r="CV28" s="59">
        <v>3.0786332624686747E-3</v>
      </c>
      <c r="CW28" s="59">
        <v>3.7592554412871361E-3</v>
      </c>
      <c r="CX28" s="59">
        <v>4.5076085118400744E-3</v>
      </c>
      <c r="CY28" s="59">
        <v>5.3271581816857665E-3</v>
      </c>
      <c r="CZ28" s="59">
        <v>7.1572466697391156E-3</v>
      </c>
      <c r="DA28" s="59">
        <v>8.6757972814685367E-3</v>
      </c>
      <c r="DB28" s="59">
        <v>8.9571390324118295E-3</v>
      </c>
      <c r="DC28" s="59">
        <v>1.0426138970589256E-2</v>
      </c>
      <c r="DD28" s="59">
        <v>1.2054736318033731E-2</v>
      </c>
      <c r="DE28" s="59">
        <v>1.3157023777489927E-2</v>
      </c>
      <c r="DF28" s="59">
        <v>1.5880282667642593E-2</v>
      </c>
      <c r="DG28" s="59">
        <v>1.1798929992865515E-2</v>
      </c>
      <c r="DH28" s="59">
        <v>1.4024702445750784E-2</v>
      </c>
      <c r="DI28" s="59">
        <v>1.4761726953565356E-2</v>
      </c>
      <c r="DJ28" s="59">
        <v>4.625785322703223E-3</v>
      </c>
      <c r="DK28" s="59">
        <v>5.3877295386718588E-3</v>
      </c>
      <c r="DL28" s="59">
        <v>6.1828169417109209E-3</v>
      </c>
      <c r="DM28" s="59">
        <v>7.0008521665466464E-3</v>
      </c>
      <c r="DN28" s="59">
        <v>8.3987811047338858E-3</v>
      </c>
      <c r="DO28" s="59">
        <v>9.9955697454238712E-3</v>
      </c>
      <c r="DP28" s="59">
        <v>9.8828252726183303E-3</v>
      </c>
      <c r="DQ28" s="59">
        <v>1.0969050475666863E-2</v>
      </c>
      <c r="DR28" s="59">
        <v>1.2124735159246922E-2</v>
      </c>
      <c r="DS28" s="59">
        <v>1.3334396801528878E-2</v>
      </c>
      <c r="DT28" s="59">
        <v>1.4604360656108265E-2</v>
      </c>
      <c r="DU28" s="59">
        <v>1.337671080053914E-2</v>
      </c>
      <c r="DV28" s="59">
        <v>1.4494008128259222E-2</v>
      </c>
      <c r="DW28" s="59">
        <v>1.5692530412685601E-2</v>
      </c>
      <c r="DX28" s="2">
        <v>0.18831036495222719</v>
      </c>
    </row>
    <row r="29" spans="1:128" x14ac:dyDescent="0.3">
      <c r="A29" s="69">
        <v>28</v>
      </c>
      <c r="B29" s="59">
        <v>0</v>
      </c>
      <c r="C29" s="59">
        <v>0</v>
      </c>
      <c r="D29" s="59">
        <v>0</v>
      </c>
      <c r="E29" s="59">
        <v>0</v>
      </c>
      <c r="F29" s="59">
        <v>0</v>
      </c>
      <c r="G29" s="59">
        <v>0</v>
      </c>
      <c r="H29" s="59">
        <v>0</v>
      </c>
      <c r="I29" s="59">
        <v>0</v>
      </c>
      <c r="J29" s="59">
        <v>0</v>
      </c>
      <c r="K29" s="59">
        <v>0</v>
      </c>
      <c r="L29" s="59">
        <v>0</v>
      </c>
      <c r="M29" s="59">
        <v>0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59">
        <v>0</v>
      </c>
      <c r="T29" s="59">
        <v>0</v>
      </c>
      <c r="U29" s="59">
        <v>0</v>
      </c>
      <c r="V29" s="59">
        <v>0</v>
      </c>
      <c r="W29" s="59">
        <v>0</v>
      </c>
      <c r="X29" s="59">
        <v>0</v>
      </c>
      <c r="Y29" s="59">
        <v>0</v>
      </c>
      <c r="Z29" s="59">
        <v>0</v>
      </c>
      <c r="AA29" s="59">
        <v>0</v>
      </c>
      <c r="AB29" s="59">
        <v>0</v>
      </c>
      <c r="AC29" s="59">
        <v>0</v>
      </c>
      <c r="AD29" s="59">
        <v>0</v>
      </c>
      <c r="AE29" s="59">
        <v>0</v>
      </c>
      <c r="AF29" s="59">
        <v>0</v>
      </c>
      <c r="AG29" s="59">
        <v>0</v>
      </c>
      <c r="AH29" s="59">
        <v>0</v>
      </c>
      <c r="AI29" s="59">
        <v>0</v>
      </c>
      <c r="AJ29" s="59">
        <v>0</v>
      </c>
      <c r="AK29" s="59">
        <v>0</v>
      </c>
      <c r="AL29" s="59">
        <v>0</v>
      </c>
      <c r="AM29" s="59">
        <v>0</v>
      </c>
      <c r="AN29" s="59">
        <v>0</v>
      </c>
      <c r="AO29" s="59">
        <v>0</v>
      </c>
      <c r="AP29" s="59">
        <v>0</v>
      </c>
      <c r="AQ29" s="59">
        <v>0</v>
      </c>
      <c r="AR29" s="59">
        <v>1.5328472235809634E-3</v>
      </c>
      <c r="AS29" s="59">
        <v>1.9453107245111978E-3</v>
      </c>
      <c r="AT29" s="59">
        <v>2.4392573919333701E-3</v>
      </c>
      <c r="AU29" s="59">
        <v>2.9773669883704974E-3</v>
      </c>
      <c r="AV29" s="59">
        <v>3.713921961984978E-3</v>
      </c>
      <c r="AW29" s="59">
        <v>4.5436021474217518E-3</v>
      </c>
      <c r="AX29" s="59">
        <v>4.3091321053253927E-3</v>
      </c>
      <c r="AY29" s="59">
        <v>4.88718427651083E-3</v>
      </c>
      <c r="AZ29" s="59">
        <v>5.4247745469270213E-3</v>
      </c>
      <c r="BA29" s="59">
        <v>6.0214997470889944E-3</v>
      </c>
      <c r="BB29" s="59">
        <v>8.6399816745326794E-3</v>
      </c>
      <c r="BC29" s="59">
        <v>7.2020697852270971E-3</v>
      </c>
      <c r="BD29" s="59">
        <v>7.8800506749373417E-3</v>
      </c>
      <c r="BE29" s="59">
        <v>8.6018177608923347E-3</v>
      </c>
      <c r="BF29" s="59">
        <v>2.739622392977082E-3</v>
      </c>
      <c r="BG29" s="59">
        <v>3.4126073409688038E-3</v>
      </c>
      <c r="BH29" s="59">
        <v>4.0989619974889048E-3</v>
      </c>
      <c r="BI29" s="59">
        <v>4.7997534892264531E-3</v>
      </c>
      <c r="BJ29" s="59">
        <v>5.8640631452997801E-3</v>
      </c>
      <c r="BK29" s="59">
        <v>7.0578179073058061E-3</v>
      </c>
      <c r="BL29" s="59">
        <v>7.1750215820261757E-3</v>
      </c>
      <c r="BM29" s="59">
        <v>7.9522978253847888E-3</v>
      </c>
      <c r="BN29" s="59">
        <v>8.7142932936906774E-3</v>
      </c>
      <c r="BO29" s="59">
        <v>9.4942672027449344E-3</v>
      </c>
      <c r="BP29" s="59">
        <v>1.029427370733418E-2</v>
      </c>
      <c r="BQ29" s="59">
        <v>9.6897887084191024E-3</v>
      </c>
      <c r="BR29" s="59">
        <v>1.0418615826958081E-2</v>
      </c>
      <c r="BS29" s="59">
        <v>1.1178177734603598E-2</v>
      </c>
      <c r="BT29" s="59">
        <v>2.1971755695867411E-3</v>
      </c>
      <c r="BU29" s="59">
        <v>2.8247997645410071E-3</v>
      </c>
      <c r="BV29" s="59">
        <v>3.5438631031474996E-3</v>
      </c>
      <c r="BW29" s="59">
        <v>4.3540801648032203E-3</v>
      </c>
      <c r="BX29" s="59">
        <v>5.9776297113525844E-3</v>
      </c>
      <c r="BY29" s="59">
        <v>7.5771773448596912E-3</v>
      </c>
      <c r="BZ29" s="59">
        <v>8.3790914375515488E-3</v>
      </c>
      <c r="CA29" s="59">
        <v>9.6092237067061138E-3</v>
      </c>
      <c r="CB29" s="59">
        <v>1.0941732005827527E-2</v>
      </c>
      <c r="CC29" s="59">
        <v>1.2004985663815483E-2</v>
      </c>
      <c r="CD29" s="59">
        <v>1.3967511429583549E-2</v>
      </c>
      <c r="CE29" s="59">
        <v>1.128322251844084E-2</v>
      </c>
      <c r="CF29" s="59">
        <v>1.3019880744088693E-2</v>
      </c>
      <c r="CG29" s="59">
        <v>1.3925675844888907E-2</v>
      </c>
      <c r="CH29" s="59">
        <v>2.967344355913054E-3</v>
      </c>
      <c r="CI29" s="59">
        <v>3.5359663766637217E-3</v>
      </c>
      <c r="CJ29" s="59">
        <v>4.1219085624269345E-3</v>
      </c>
      <c r="CK29" s="59">
        <v>4.7202191153663062E-3</v>
      </c>
      <c r="CL29" s="59">
        <v>6.0559268600689159E-3</v>
      </c>
      <c r="CM29" s="59">
        <v>6.7963334404175253E-3</v>
      </c>
      <c r="CN29" s="59">
        <v>1.0458079562030402E-2</v>
      </c>
      <c r="CO29" s="59">
        <v>1.1608468313853744E-2</v>
      </c>
      <c r="CP29" s="59">
        <v>1.2828645245590454E-2</v>
      </c>
      <c r="CQ29" s="59">
        <v>1.336418149372799E-2</v>
      </c>
      <c r="CR29" s="59">
        <v>1.5418736050883839E-2</v>
      </c>
      <c r="CS29" s="59">
        <v>1.232229131825081E-2</v>
      </c>
      <c r="CT29" s="59">
        <v>1.4243049996356149E-2</v>
      </c>
      <c r="CU29" s="59">
        <v>1.4385480496319712E-2</v>
      </c>
      <c r="CV29" s="59">
        <v>2.9217756968399739E-3</v>
      </c>
      <c r="CW29" s="59">
        <v>3.5677199101521585E-3</v>
      </c>
      <c r="CX29" s="59">
        <v>4.2779440998446426E-3</v>
      </c>
      <c r="CY29" s="59">
        <v>5.0557373943237163E-3</v>
      </c>
      <c r="CZ29" s="59">
        <v>6.7925821600341935E-3</v>
      </c>
      <c r="DA29" s="59">
        <v>8.2337620257433991E-3</v>
      </c>
      <c r="DB29" s="59">
        <v>8.372874307903266E-3</v>
      </c>
      <c r="DC29" s="59">
        <v>9.7460529306945404E-3</v>
      </c>
      <c r="DD29" s="59">
        <v>1.1268418592207062E-2</v>
      </c>
      <c r="DE29" s="59">
        <v>1.229880500418616E-2</v>
      </c>
      <c r="DF29" s="59">
        <v>1.484442859142982E-2</v>
      </c>
      <c r="DG29" s="59">
        <v>1.0947457293777624E-2</v>
      </c>
      <c r="DH29" s="59">
        <v>1.3012606327491858E-2</v>
      </c>
      <c r="DI29" s="59">
        <v>1.3696443279541436E-2</v>
      </c>
      <c r="DJ29" s="59">
        <v>4.3900997560961863E-3</v>
      </c>
      <c r="DK29" s="59">
        <v>5.1132226170438368E-3</v>
      </c>
      <c r="DL29" s="59">
        <v>5.8678000067522605E-3</v>
      </c>
      <c r="DM29" s="59">
        <v>6.6441560177853739E-3</v>
      </c>
      <c r="DN29" s="59">
        <v>7.9708599312711889E-3</v>
      </c>
      <c r="DO29" s="59">
        <v>9.486291567846512E-3</v>
      </c>
      <c r="DP29" s="59">
        <v>9.2381790117555193E-3</v>
      </c>
      <c r="DQ29" s="59">
        <v>1.0253550891358147E-2</v>
      </c>
      <c r="DR29" s="59">
        <v>1.1333851482894158E-2</v>
      </c>
      <c r="DS29" s="59">
        <v>1.2464608173090521E-2</v>
      </c>
      <c r="DT29" s="59">
        <v>1.3651733625927264E-2</v>
      </c>
      <c r="DU29" s="59">
        <v>1.2411377159510642E-2</v>
      </c>
      <c r="DV29" s="59">
        <v>1.3448044449431299E-2</v>
      </c>
      <c r="DW29" s="59">
        <v>1.4560075076982471E-2</v>
      </c>
      <c r="DX29" s="2">
        <v>0.17472090092378967</v>
      </c>
    </row>
    <row r="30" spans="1:128" x14ac:dyDescent="0.3">
      <c r="A30" s="69">
        <v>29</v>
      </c>
      <c r="B30" s="59">
        <v>0</v>
      </c>
      <c r="C30" s="59">
        <v>0</v>
      </c>
      <c r="D30" s="59">
        <v>0</v>
      </c>
      <c r="E30" s="59">
        <v>0</v>
      </c>
      <c r="F30" s="59">
        <v>0</v>
      </c>
      <c r="G30" s="59">
        <v>0</v>
      </c>
      <c r="H30" s="59">
        <v>0</v>
      </c>
      <c r="I30" s="59">
        <v>0</v>
      </c>
      <c r="J30" s="59">
        <v>0</v>
      </c>
      <c r="K30" s="59">
        <v>0</v>
      </c>
      <c r="L30" s="59">
        <v>0</v>
      </c>
      <c r="M30" s="59">
        <v>0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0</v>
      </c>
      <c r="U30" s="59">
        <v>0</v>
      </c>
      <c r="V30" s="59">
        <v>0</v>
      </c>
      <c r="W30" s="59">
        <v>0</v>
      </c>
      <c r="X30" s="59">
        <v>0</v>
      </c>
      <c r="Y30" s="59">
        <v>0</v>
      </c>
      <c r="Z30" s="59">
        <v>0</v>
      </c>
      <c r="AA30" s="59">
        <v>0</v>
      </c>
      <c r="AB30" s="59">
        <v>0</v>
      </c>
      <c r="AC30" s="59">
        <v>0</v>
      </c>
      <c r="AD30" s="59">
        <v>0</v>
      </c>
      <c r="AE30" s="59">
        <v>0</v>
      </c>
      <c r="AF30" s="59">
        <v>0</v>
      </c>
      <c r="AG30" s="59">
        <v>0</v>
      </c>
      <c r="AH30" s="59">
        <v>0</v>
      </c>
      <c r="AI30" s="59">
        <v>0</v>
      </c>
      <c r="AJ30" s="59">
        <v>0</v>
      </c>
      <c r="AK30" s="59">
        <v>0</v>
      </c>
      <c r="AL30" s="59">
        <v>0</v>
      </c>
      <c r="AM30" s="59">
        <v>0</v>
      </c>
      <c r="AN30" s="59">
        <v>0</v>
      </c>
      <c r="AO30" s="59">
        <v>0</v>
      </c>
      <c r="AP30" s="59">
        <v>0</v>
      </c>
      <c r="AQ30" s="59">
        <v>0</v>
      </c>
      <c r="AR30" s="59">
        <v>1.3588001041454029E-3</v>
      </c>
      <c r="AS30" s="59">
        <v>1.7244304418582972E-3</v>
      </c>
      <c r="AT30" s="59">
        <v>2.1622919409107315E-3</v>
      </c>
      <c r="AU30" s="59">
        <v>2.6393018897380217E-3</v>
      </c>
      <c r="AV30" s="59">
        <v>3.2922247377946451E-3</v>
      </c>
      <c r="AW30" s="59">
        <v>4.0276988966251384E-3</v>
      </c>
      <c r="AX30" s="59">
        <v>3.8866150122480272E-3</v>
      </c>
      <c r="AY30" s="59">
        <v>4.4079882705928735E-3</v>
      </c>
      <c r="AZ30" s="59">
        <v>4.8928669803580899E-3</v>
      </c>
      <c r="BA30" s="59">
        <v>5.4310823481974798E-3</v>
      </c>
      <c r="BB30" s="59">
        <v>7.7928180573268429E-3</v>
      </c>
      <c r="BC30" s="59">
        <v>6.8291346893971493E-3</v>
      </c>
      <c r="BD30" s="59">
        <v>7.4720086063044368E-3</v>
      </c>
      <c r="BE30" s="59">
        <v>8.1564013977309807E-3</v>
      </c>
      <c r="BF30" s="59">
        <v>2.4285520015489741E-3</v>
      </c>
      <c r="BG30" s="59">
        <v>3.0251228817722111E-3</v>
      </c>
      <c r="BH30" s="59">
        <v>3.6335454071309077E-3</v>
      </c>
      <c r="BI30" s="59">
        <v>4.254765537427146E-3</v>
      </c>
      <c r="BJ30" s="59">
        <v>5.1982281664926097E-3</v>
      </c>
      <c r="BK30" s="59">
        <v>6.2564380585054926E-3</v>
      </c>
      <c r="BL30" s="59">
        <v>6.4714995763168305E-3</v>
      </c>
      <c r="BM30" s="59">
        <v>7.1725626772526068E-3</v>
      </c>
      <c r="BN30" s="59">
        <v>7.8598433068537716E-3</v>
      </c>
      <c r="BO30" s="65">
        <v>8.5633395631754712E-3</v>
      </c>
      <c r="BP30" s="59">
        <v>9.2849041879383126E-3</v>
      </c>
      <c r="BQ30" s="59">
        <v>9.1880354085609722E-3</v>
      </c>
      <c r="BR30" s="59">
        <v>9.8791226523970797E-3</v>
      </c>
      <c r="BS30" s="59">
        <v>1.0599353187081231E-2</v>
      </c>
      <c r="BT30" s="59">
        <v>2.0570204738713845E-3</v>
      </c>
      <c r="BU30" s="59">
        <v>2.6446093023603139E-3</v>
      </c>
      <c r="BV30" s="59">
        <v>3.3178044853024182E-3</v>
      </c>
      <c r="BW30" s="59">
        <v>4.0763388087198234E-3</v>
      </c>
      <c r="BX30" s="59">
        <v>5.5963241498206218E-3</v>
      </c>
      <c r="BY30" s="59">
        <v>7.0938386300473883E-3</v>
      </c>
      <c r="BZ30" s="59">
        <v>8.0020323764209023E-3</v>
      </c>
      <c r="CA30" s="59">
        <v>9.1768087013265193E-3</v>
      </c>
      <c r="CB30" s="59">
        <v>1.0449354135504864E-2</v>
      </c>
      <c r="CC30" s="59">
        <v>1.1464761385679683E-2</v>
      </c>
      <c r="CD30" s="59">
        <v>1.3338973504532657E-2</v>
      </c>
      <c r="CE30" s="59">
        <v>1.0790111191721992E-2</v>
      </c>
      <c r="CF30" s="59">
        <v>1.2450872142428505E-2</v>
      </c>
      <c r="CG30" s="59">
        <v>1.3317081227517248E-2</v>
      </c>
      <c r="CH30" s="59">
        <v>2.7780611516119791E-3</v>
      </c>
      <c r="CI30" s="59">
        <v>3.3104114811754199E-3</v>
      </c>
      <c r="CJ30" s="59">
        <v>3.8589771439761313E-3</v>
      </c>
      <c r="CK30" s="59">
        <v>4.4191222112003586E-3</v>
      </c>
      <c r="CL30" s="59">
        <v>5.6696268208427372E-3</v>
      </c>
      <c r="CM30" s="59">
        <v>6.3628037866928768E-3</v>
      </c>
      <c r="CN30" s="59">
        <v>9.9874660485871035E-3</v>
      </c>
      <c r="CO30" s="59">
        <v>1.1086087313931684E-2</v>
      </c>
      <c r="CP30" s="59">
        <v>1.2251356291539615E-2</v>
      </c>
      <c r="CQ30" s="59">
        <v>1.2762793411934113E-2</v>
      </c>
      <c r="CR30" s="59">
        <v>1.4724893027150663E-2</v>
      </c>
      <c r="CS30" s="59">
        <v>1.1783769507639702E-2</v>
      </c>
      <c r="CT30" s="59">
        <v>1.3620585158075481E-2</v>
      </c>
      <c r="CU30" s="59">
        <v>1.3756791009656235E-2</v>
      </c>
      <c r="CV30" s="59">
        <v>2.7709099868463956E-3</v>
      </c>
      <c r="CW30" s="59">
        <v>3.3835009100812536E-3</v>
      </c>
      <c r="CX30" s="59">
        <v>4.0570527170345509E-3</v>
      </c>
      <c r="CY30" s="59">
        <v>4.7946847021678243E-3</v>
      </c>
      <c r="CZ30" s="59">
        <v>6.4418475942796755E-3</v>
      </c>
      <c r="DA30" s="59">
        <v>7.8086122254779552E-3</v>
      </c>
      <c r="DB30" s="59">
        <v>7.814821285970287E-3</v>
      </c>
      <c r="DC30" s="59">
        <v>9.0964773978623945E-3</v>
      </c>
      <c r="DD30" s="59">
        <v>1.0517377215430243E-2</v>
      </c>
      <c r="DE30" s="59">
        <v>1.1479088256226368E-2</v>
      </c>
      <c r="DF30" s="59">
        <v>1.385504574275904E-2</v>
      </c>
      <c r="DG30" s="59">
        <v>1.0141928433548308E-2</v>
      </c>
      <c r="DH30" s="59">
        <v>1.2055120980683965E-2</v>
      </c>
      <c r="DI30" s="59">
        <v>1.2688640275784993E-2</v>
      </c>
      <c r="DJ30" s="59">
        <v>4.1634172228126043E-3</v>
      </c>
      <c r="DK30" s="59">
        <v>4.8492016789171161E-3</v>
      </c>
      <c r="DL30" s="59">
        <v>5.5648165111073207E-3</v>
      </c>
      <c r="DM30" s="59">
        <v>6.3010854268377497E-3</v>
      </c>
      <c r="DN30" s="59">
        <v>7.5592850646271871E-3</v>
      </c>
      <c r="DO30" s="59">
        <v>8.9964674810293355E-3</v>
      </c>
      <c r="DP30" s="59">
        <v>8.6224533332030836E-3</v>
      </c>
      <c r="DQ30" s="59">
        <v>9.570150561907971E-3</v>
      </c>
      <c r="DR30" s="59">
        <v>1.0578448996534304E-2</v>
      </c>
      <c r="DS30" s="59">
        <v>1.1633840625124599E-2</v>
      </c>
      <c r="DT30" s="59">
        <v>1.2741844031934232E-2</v>
      </c>
      <c r="DU30" s="59">
        <v>1.149813107606994E-2</v>
      </c>
      <c r="DV30" s="59">
        <v>1.2458518970869191E-2</v>
      </c>
      <c r="DW30" s="59">
        <v>1.3488724865981303E-2</v>
      </c>
      <c r="DX30" s="2">
        <v>0.16186469839177564</v>
      </c>
    </row>
    <row r="31" spans="1:128" x14ac:dyDescent="0.3">
      <c r="A31" s="69">
        <v>30</v>
      </c>
      <c r="B31" s="59">
        <v>0</v>
      </c>
      <c r="C31" s="59">
        <v>0</v>
      </c>
      <c r="D31" s="59">
        <v>0</v>
      </c>
      <c r="E31" s="59">
        <v>0</v>
      </c>
      <c r="F31" s="59">
        <v>0</v>
      </c>
      <c r="G31" s="59">
        <v>0</v>
      </c>
      <c r="H31" s="59">
        <v>0</v>
      </c>
      <c r="I31" s="59">
        <v>0</v>
      </c>
      <c r="J31" s="59">
        <v>0</v>
      </c>
      <c r="K31" s="59">
        <v>0</v>
      </c>
      <c r="L31" s="59">
        <v>0</v>
      </c>
      <c r="M31" s="59">
        <v>0</v>
      </c>
      <c r="N31" s="59">
        <v>0</v>
      </c>
      <c r="O31" s="59">
        <v>0</v>
      </c>
      <c r="P31" s="59">
        <v>0</v>
      </c>
      <c r="Q31" s="59">
        <v>0</v>
      </c>
      <c r="R31" s="59">
        <v>0</v>
      </c>
      <c r="S31" s="59">
        <v>0</v>
      </c>
      <c r="T31" s="59">
        <v>0</v>
      </c>
      <c r="U31" s="59">
        <v>0</v>
      </c>
      <c r="V31" s="59">
        <v>0</v>
      </c>
      <c r="W31" s="59">
        <v>0</v>
      </c>
      <c r="X31" s="59">
        <v>0</v>
      </c>
      <c r="Y31" s="59">
        <v>0</v>
      </c>
      <c r="Z31" s="59">
        <v>0</v>
      </c>
      <c r="AA31" s="59">
        <v>0</v>
      </c>
      <c r="AB31" s="59">
        <v>0</v>
      </c>
      <c r="AC31" s="59">
        <v>0</v>
      </c>
      <c r="AD31" s="59">
        <v>0</v>
      </c>
      <c r="AE31" s="59">
        <v>0</v>
      </c>
      <c r="AF31" s="59">
        <v>0</v>
      </c>
      <c r="AG31" s="59">
        <v>0</v>
      </c>
      <c r="AH31" s="59">
        <v>0</v>
      </c>
      <c r="AI31" s="59">
        <v>0</v>
      </c>
      <c r="AJ31" s="59">
        <v>0</v>
      </c>
      <c r="AK31" s="59">
        <v>0</v>
      </c>
      <c r="AL31" s="59">
        <v>0</v>
      </c>
      <c r="AM31" s="59">
        <v>0</v>
      </c>
      <c r="AN31" s="59">
        <v>0</v>
      </c>
      <c r="AO31" s="59">
        <v>0</v>
      </c>
      <c r="AP31" s="59">
        <v>0</v>
      </c>
      <c r="AQ31" s="59">
        <v>0</v>
      </c>
      <c r="AR31" s="59">
        <v>1.1873521827104015E-3</v>
      </c>
      <c r="AS31" s="59">
        <v>1.5068487578314249E-3</v>
      </c>
      <c r="AT31" s="59">
        <v>1.8894626574320118E-3</v>
      </c>
      <c r="AU31" s="59">
        <v>2.3062854131756729E-3</v>
      </c>
      <c r="AV31" s="59">
        <v>2.8768250874194466E-3</v>
      </c>
      <c r="AW31" s="59">
        <v>3.5195000807097293E-3</v>
      </c>
      <c r="AX31" s="59">
        <v>3.4500129609022425E-3</v>
      </c>
      <c r="AY31" s="59">
        <v>3.9128178677656977E-3</v>
      </c>
      <c r="AZ31" s="59">
        <v>4.3432278332199243E-3</v>
      </c>
      <c r="BA31" s="59">
        <v>4.8209828948741172E-3</v>
      </c>
      <c r="BB31" s="59">
        <v>6.9174135372312351E-3</v>
      </c>
      <c r="BC31" s="59">
        <v>6.4692567967707584E-3</v>
      </c>
      <c r="BD31" s="59">
        <v>7.0782529061718816E-3</v>
      </c>
      <c r="BE31" s="59">
        <v>7.7265799518327592E-3</v>
      </c>
      <c r="BF31" s="59">
        <v>2.12212709659634E-3</v>
      </c>
      <c r="BG31" s="59">
        <v>2.643425067220229E-3</v>
      </c>
      <c r="BH31" s="59">
        <v>3.1750792901562601E-3</v>
      </c>
      <c r="BI31" s="59">
        <v>3.7179163678107284E-3</v>
      </c>
      <c r="BJ31" s="59">
        <v>4.5423366843157231E-3</v>
      </c>
      <c r="BK31" s="59">
        <v>5.4670259165390837E-3</v>
      </c>
      <c r="BL31" s="59">
        <v>5.7445250801551832E-3</v>
      </c>
      <c r="BM31" s="59">
        <v>6.3668344102577748E-3</v>
      </c>
      <c r="BN31" s="59">
        <v>6.976909519942902E-3</v>
      </c>
      <c r="BO31" s="59">
        <v>7.6013786774507984E-3</v>
      </c>
      <c r="BP31" s="59">
        <v>8.2418864971642008E-3</v>
      </c>
      <c r="BQ31" s="59">
        <v>8.7038494947374624E-3</v>
      </c>
      <c r="BR31" s="59">
        <v>9.3585182123261876E-3</v>
      </c>
      <c r="BS31" s="59">
        <v>1.0040794444039899E-2</v>
      </c>
      <c r="BT31" s="59">
        <v>1.9240787522155915E-3</v>
      </c>
      <c r="BU31" s="59">
        <v>2.4736927178009875E-3</v>
      </c>
      <c r="BV31" s="59">
        <v>3.103380445291141E-3</v>
      </c>
      <c r="BW31" s="59">
        <v>3.8128919902914037E-3</v>
      </c>
      <c r="BX31" s="59">
        <v>5.2346432735866401E-3</v>
      </c>
      <c r="BY31" s="59">
        <v>6.6353759493857894E-3</v>
      </c>
      <c r="BZ31" s="59">
        <v>7.6484898287950652E-3</v>
      </c>
      <c r="CA31" s="59">
        <v>8.7713626627798653E-3</v>
      </c>
      <c r="CB31" s="59">
        <v>9.9876850109213763E-3</v>
      </c>
      <c r="CC31" s="59">
        <v>1.0958229949971041E-2</v>
      </c>
      <c r="CD31" s="59">
        <v>1.2749636389451488E-2</v>
      </c>
      <c r="CE31" s="59">
        <v>1.0345316721934833E-2</v>
      </c>
      <c r="CF31" s="59">
        <v>1.1937617091152675E-2</v>
      </c>
      <c r="CG31" s="59">
        <v>1.2768118943583569E-2</v>
      </c>
      <c r="CH31" s="59">
        <v>2.5985198018531721E-3</v>
      </c>
      <c r="CI31" s="59">
        <v>3.0964652384001621E-3</v>
      </c>
      <c r="CJ31" s="59">
        <v>3.609578038878737E-3</v>
      </c>
      <c r="CK31" s="59">
        <v>4.1335218866403118E-3</v>
      </c>
      <c r="CL31" s="59">
        <v>5.3032085181166861E-3</v>
      </c>
      <c r="CM31" s="59">
        <v>5.9515866399967293E-3</v>
      </c>
      <c r="CN31" s="59">
        <v>9.5462038760484608E-3</v>
      </c>
      <c r="CO31" s="59">
        <v>1.0596286302413792E-2</v>
      </c>
      <c r="CP31" s="59">
        <v>1.1710071838861599E-2</v>
      </c>
      <c r="CQ31" s="59">
        <v>1.2198912851918729E-2</v>
      </c>
      <c r="CR31" s="59">
        <v>1.4074323778058817E-2</v>
      </c>
      <c r="CS31" s="59">
        <v>1.1298014039775222E-2</v>
      </c>
      <c r="CT31" s="59">
        <v>1.3059111708364886E-2</v>
      </c>
      <c r="CU31" s="59">
        <v>1.3189702825448537E-2</v>
      </c>
      <c r="CV31" s="59">
        <v>2.6273337629817554E-3</v>
      </c>
      <c r="CW31" s="59">
        <v>3.2081829508483289E-3</v>
      </c>
      <c r="CX31" s="59">
        <v>3.8468343007392798E-3</v>
      </c>
      <c r="CY31" s="59">
        <v>4.5462454791592513E-3</v>
      </c>
      <c r="CZ31" s="59">
        <v>6.1080597207331848E-3</v>
      </c>
      <c r="DA31" s="59">
        <v>7.4040046913900794E-3</v>
      </c>
      <c r="DB31" s="59">
        <v>7.287466646371376E-3</v>
      </c>
      <c r="DC31" s="59">
        <v>8.4826348819265034E-3</v>
      </c>
      <c r="DD31" s="59">
        <v>9.8076504708242886E-3</v>
      </c>
      <c r="DE31" s="59">
        <v>1.0704463958527571E-2</v>
      </c>
      <c r="DF31" s="59">
        <v>1.2920088641767326E-2</v>
      </c>
      <c r="DG31" s="59">
        <v>9.388288507370451E-3</v>
      </c>
      <c r="DH31" s="59">
        <v>1.1159312994512916E-2</v>
      </c>
      <c r="DI31" s="59">
        <v>1.1745755894042776E-2</v>
      </c>
      <c r="DJ31" s="59">
        <v>3.9476874711923552E-3</v>
      </c>
      <c r="DK31" s="59">
        <v>4.5979376287956682E-3</v>
      </c>
      <c r="DL31" s="59">
        <v>5.2764724851529759E-3</v>
      </c>
      <c r="DM31" s="59">
        <v>5.9745912223603554E-3</v>
      </c>
      <c r="DN31" s="59">
        <v>7.1675965544093674E-3</v>
      </c>
      <c r="DO31" s="59">
        <v>8.5303105740280744E-3</v>
      </c>
      <c r="DP31" s="59">
        <v>8.0405985980022947E-3</v>
      </c>
      <c r="DQ31" s="59">
        <v>8.9243439444818273E-3</v>
      </c>
      <c r="DR31" s="59">
        <v>9.8646010460894384E-3</v>
      </c>
      <c r="DS31" s="59">
        <v>1.084877342966256E-2</v>
      </c>
      <c r="DT31" s="59">
        <v>1.1882007277976791E-2</v>
      </c>
      <c r="DU31" s="59">
        <v>1.0643712637591476E-2</v>
      </c>
      <c r="DV31" s="59">
        <v>1.1532734749553566E-2</v>
      </c>
      <c r="DW31" s="59">
        <v>1.2486386732869966E-2</v>
      </c>
      <c r="DX31" s="2">
        <v>0.14983664079443959</v>
      </c>
    </row>
    <row r="32" spans="1:128" x14ac:dyDescent="0.3">
      <c r="A32" s="69">
        <v>31</v>
      </c>
      <c r="B32" s="59">
        <v>0</v>
      </c>
      <c r="C32" s="59">
        <v>0</v>
      </c>
      <c r="D32" s="59">
        <v>0</v>
      </c>
      <c r="E32" s="59">
        <v>0</v>
      </c>
      <c r="F32" s="59">
        <v>0</v>
      </c>
      <c r="G32" s="59">
        <v>0</v>
      </c>
      <c r="H32" s="59">
        <v>0</v>
      </c>
      <c r="I32" s="59">
        <v>0</v>
      </c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59">
        <v>0</v>
      </c>
      <c r="T32" s="59">
        <v>0</v>
      </c>
      <c r="U32" s="59">
        <v>0</v>
      </c>
      <c r="V32" s="59">
        <v>0</v>
      </c>
      <c r="W32" s="59">
        <v>0</v>
      </c>
      <c r="X32" s="59">
        <v>0</v>
      </c>
      <c r="Y32" s="59">
        <v>0</v>
      </c>
      <c r="Z32" s="59">
        <v>0</v>
      </c>
      <c r="AA32" s="59">
        <v>0</v>
      </c>
      <c r="AB32" s="59">
        <v>0</v>
      </c>
      <c r="AC32" s="59">
        <v>0</v>
      </c>
      <c r="AD32" s="59">
        <v>0</v>
      </c>
      <c r="AE32" s="59">
        <v>0</v>
      </c>
      <c r="AF32" s="59">
        <v>0</v>
      </c>
      <c r="AG32" s="59">
        <v>0</v>
      </c>
      <c r="AH32" s="59">
        <v>0</v>
      </c>
      <c r="AI32" s="59">
        <v>0</v>
      </c>
      <c r="AJ32" s="59">
        <v>0</v>
      </c>
      <c r="AK32" s="59">
        <v>0</v>
      </c>
      <c r="AL32" s="59">
        <v>0</v>
      </c>
      <c r="AM32" s="59">
        <v>0</v>
      </c>
      <c r="AN32" s="59">
        <v>0</v>
      </c>
      <c r="AO32" s="59">
        <v>0</v>
      </c>
      <c r="AP32" s="59">
        <v>0</v>
      </c>
      <c r="AQ32" s="59">
        <v>0</v>
      </c>
      <c r="AR32" s="59">
        <v>1.0216173304143099E-3</v>
      </c>
      <c r="AS32" s="59">
        <v>1.2965174341110625E-3</v>
      </c>
      <c r="AT32" s="59">
        <v>1.6257247210316765E-3</v>
      </c>
      <c r="AU32" s="59">
        <v>1.9843658699507049E-3</v>
      </c>
      <c r="AV32" s="59">
        <v>2.4752675816617437E-3</v>
      </c>
      <c r="AW32" s="59">
        <v>3.0282357073196996E-3</v>
      </c>
      <c r="AX32" s="59">
        <v>2.999046794663287E-3</v>
      </c>
      <c r="AY32" s="59">
        <v>3.4013564637029956E-3</v>
      </c>
      <c r="AZ32" s="59">
        <v>3.7755056747103247E-3</v>
      </c>
      <c r="BA32" s="59">
        <v>4.1908112989284619E-3</v>
      </c>
      <c r="BB32" s="59">
        <v>6.0132083940833648E-3</v>
      </c>
      <c r="BC32" s="59">
        <v>6.1110602288265824E-3</v>
      </c>
      <c r="BD32" s="59">
        <v>6.6863368055005892E-3</v>
      </c>
      <c r="BE32" s="59">
        <v>7.2987666020714282E-3</v>
      </c>
      <c r="BF32" s="59">
        <v>1.8259130279911274E-3</v>
      </c>
      <c r="BG32" s="59">
        <v>2.2744463686916673E-3</v>
      </c>
      <c r="BH32" s="59">
        <v>2.7318903990715543E-3</v>
      </c>
      <c r="BI32" s="59">
        <v>3.198956341425177E-3</v>
      </c>
      <c r="BJ32" s="59">
        <v>3.9083011298977456E-3</v>
      </c>
      <c r="BK32" s="59">
        <v>4.7039189412285375E-3</v>
      </c>
      <c r="BL32" s="59">
        <v>4.9936332772491368E-3</v>
      </c>
      <c r="BM32" s="59">
        <v>5.5345978541605102E-3</v>
      </c>
      <c r="BN32" s="59">
        <v>6.0649273986983802E-3</v>
      </c>
      <c r="BO32" s="59">
        <v>6.607769482601846E-3</v>
      </c>
      <c r="BP32" s="59">
        <v>7.1645537455704974E-3</v>
      </c>
      <c r="BQ32" s="59">
        <v>8.2219256640937554E-3</v>
      </c>
      <c r="BR32" s="59">
        <v>8.8403460002767931E-3</v>
      </c>
      <c r="BS32" s="59">
        <v>9.4848452489046369E-3</v>
      </c>
      <c r="BT32" s="59">
        <v>1.7990540942650964E-3</v>
      </c>
      <c r="BU32" s="59">
        <v>2.3129547097742527E-3</v>
      </c>
      <c r="BV32" s="59">
        <v>2.901725976514332E-3</v>
      </c>
      <c r="BW32" s="59">
        <v>3.5651341912203236E-3</v>
      </c>
      <c r="BX32" s="59">
        <v>4.8945015387333165E-3</v>
      </c>
      <c r="BY32" s="59">
        <v>6.2042160462427252E-3</v>
      </c>
      <c r="BZ32" s="59">
        <v>7.3187004793279203E-3</v>
      </c>
      <c r="CA32" s="59">
        <v>8.3931570233334845E-3</v>
      </c>
      <c r="CB32" s="59">
        <v>9.5570337037791647E-3</v>
      </c>
      <c r="CC32" s="59">
        <v>1.0485730462175859E-2</v>
      </c>
      <c r="CD32" s="59">
        <v>1.219989462539893E-2</v>
      </c>
      <c r="CE32" s="59">
        <v>9.948024445767591E-3</v>
      </c>
      <c r="CF32" s="59">
        <v>1.1479175537971302E-2</v>
      </c>
      <c r="CG32" s="59">
        <v>1.2277783541215948E-2</v>
      </c>
      <c r="CH32" s="59">
        <v>2.4296706583188019E-3</v>
      </c>
      <c r="CI32" s="59">
        <v>2.8952601126532094E-3</v>
      </c>
      <c r="CJ32" s="59">
        <v>3.3750313712141342E-3</v>
      </c>
      <c r="CK32" s="59">
        <v>3.8649298867478952E-3</v>
      </c>
      <c r="CL32" s="59">
        <v>4.9586114842093132E-3</v>
      </c>
      <c r="CM32" s="59">
        <v>5.5648586627393025E-3</v>
      </c>
      <c r="CN32" s="59">
        <v>9.1345884543595594E-3</v>
      </c>
      <c r="CO32" s="59">
        <v>1.0139393184339112E-2</v>
      </c>
      <c r="CP32" s="59">
        <v>1.1205154258999945E-2</v>
      </c>
      <c r="CQ32" s="59">
        <v>1.1672917312447057E-2</v>
      </c>
      <c r="CR32" s="59">
        <v>1.3467463837488407E-2</v>
      </c>
      <c r="CS32" s="59">
        <v>1.0864135229229507E-2</v>
      </c>
      <c r="CT32" s="59">
        <v>1.2557601280526749E-2</v>
      </c>
      <c r="CU32" s="59">
        <v>1.2683177293332017E-2</v>
      </c>
      <c r="CV32" s="59">
        <v>2.4921514760101147E-3</v>
      </c>
      <c r="CW32" s="59">
        <v>3.0431146544523239E-3</v>
      </c>
      <c r="CX32" s="59">
        <v>3.648905942453839E-3</v>
      </c>
      <c r="CY32" s="59">
        <v>4.3123308278628153E-3</v>
      </c>
      <c r="CZ32" s="59">
        <v>5.7937861809028339E-3</v>
      </c>
      <c r="DA32" s="59">
        <v>7.0230518406205755E-3</v>
      </c>
      <c r="DB32" s="59">
        <v>6.7945889445316697E-3</v>
      </c>
      <c r="DC32" s="59">
        <v>7.908923633693065E-3</v>
      </c>
      <c r="DD32" s="59">
        <v>9.144323630499886E-3</v>
      </c>
      <c r="DE32" s="59">
        <v>9.980482381482263E-3</v>
      </c>
      <c r="DF32" s="59">
        <v>1.2046256361452139E-2</v>
      </c>
      <c r="DG32" s="59">
        <v>8.6914651460237337E-3</v>
      </c>
      <c r="DH32" s="59">
        <v>1.0331039557341505E-2</v>
      </c>
      <c r="DI32" s="59">
        <v>1.0873955128949191E-2</v>
      </c>
      <c r="DJ32" s="59">
        <v>3.7445699883189841E-3</v>
      </c>
      <c r="DK32" s="59">
        <v>4.3613632990431531E-3</v>
      </c>
      <c r="DL32" s="59">
        <v>5.0049859965553452E-3</v>
      </c>
      <c r="DM32" s="59">
        <v>5.667184939786362E-3</v>
      </c>
      <c r="DN32" s="59">
        <v>6.7988074390076493E-3</v>
      </c>
      <c r="DO32" s="59">
        <v>8.0914067285315725E-3</v>
      </c>
      <c r="DP32" s="59">
        <v>7.4967838609053868E-3</v>
      </c>
      <c r="DQ32" s="59">
        <v>8.3207583162754235E-3</v>
      </c>
      <c r="DR32" s="59">
        <v>9.1974224325745407E-3</v>
      </c>
      <c r="DS32" s="59">
        <v>1.0115031681636279E-2</v>
      </c>
      <c r="DT32" s="59">
        <v>1.10783841912999E-2</v>
      </c>
      <c r="DU32" s="59">
        <v>9.8537084092901895E-3</v>
      </c>
      <c r="DV32" s="59">
        <v>1.0676744971715469E-2</v>
      </c>
      <c r="DW32" s="59">
        <v>1.1559614407174738E-2</v>
      </c>
      <c r="DX32" s="2">
        <v>0.13871537288609687</v>
      </c>
    </row>
    <row r="33" spans="1:128" x14ac:dyDescent="0.3">
      <c r="A33" s="69">
        <v>32</v>
      </c>
      <c r="B33" s="59">
        <v>0</v>
      </c>
      <c r="C33" s="59">
        <v>0</v>
      </c>
      <c r="D33" s="59">
        <v>0</v>
      </c>
      <c r="E33" s="59">
        <v>0</v>
      </c>
      <c r="F33" s="59">
        <v>0</v>
      </c>
      <c r="G33" s="59">
        <v>0</v>
      </c>
      <c r="H33" s="59">
        <v>0</v>
      </c>
      <c r="I33" s="59">
        <v>0</v>
      </c>
      <c r="J33" s="59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59">
        <v>0</v>
      </c>
      <c r="U33" s="59">
        <v>0</v>
      </c>
      <c r="V33" s="59">
        <v>0</v>
      </c>
      <c r="W33" s="59">
        <v>0</v>
      </c>
      <c r="X33" s="59">
        <v>0</v>
      </c>
      <c r="Y33" s="59">
        <v>0</v>
      </c>
      <c r="Z33" s="59">
        <v>0</v>
      </c>
      <c r="AA33" s="59">
        <v>0</v>
      </c>
      <c r="AB33" s="59">
        <v>0</v>
      </c>
      <c r="AC33" s="59">
        <v>0</v>
      </c>
      <c r="AD33" s="59">
        <v>0</v>
      </c>
      <c r="AE33" s="59">
        <v>0</v>
      </c>
      <c r="AF33" s="59">
        <v>0</v>
      </c>
      <c r="AG33" s="59">
        <v>0</v>
      </c>
      <c r="AH33" s="59">
        <v>0</v>
      </c>
      <c r="AI33" s="59">
        <v>0</v>
      </c>
      <c r="AJ33" s="59">
        <v>0</v>
      </c>
      <c r="AK33" s="59">
        <v>0</v>
      </c>
      <c r="AL33" s="59">
        <v>0</v>
      </c>
      <c r="AM33" s="59">
        <v>0</v>
      </c>
      <c r="AN33" s="59">
        <v>0</v>
      </c>
      <c r="AO33" s="59">
        <v>0</v>
      </c>
      <c r="AP33" s="59">
        <v>0</v>
      </c>
      <c r="AQ33" s="59">
        <v>0</v>
      </c>
      <c r="AR33" s="59">
        <v>8.648656993123097E-4</v>
      </c>
      <c r="AS33" s="59">
        <v>1.0975865658703387E-3</v>
      </c>
      <c r="AT33" s="59">
        <v>1.3762820049011532E-3</v>
      </c>
      <c r="AU33" s="59">
        <v>1.6798951277680451E-3</v>
      </c>
      <c r="AV33" s="59">
        <v>2.0954754429731506E-3</v>
      </c>
      <c r="AW33" s="59">
        <v>2.5635990255093205E-3</v>
      </c>
      <c r="AX33" s="59">
        <v>2.5330508946912428E-3</v>
      </c>
      <c r="AY33" s="59">
        <v>2.8728491495625496E-3</v>
      </c>
      <c r="AZ33" s="59">
        <v>3.1888625560144305E-3</v>
      </c>
      <c r="BA33" s="59">
        <v>3.5396374371760176E-3</v>
      </c>
      <c r="BB33" s="59">
        <v>5.0788680355712407E-3</v>
      </c>
      <c r="BC33" s="59">
        <v>5.7410250677579818E-3</v>
      </c>
      <c r="BD33" s="59">
        <v>6.2814676626452562E-3</v>
      </c>
      <c r="BE33" s="59">
        <v>6.8568137863456655E-3</v>
      </c>
      <c r="BF33" s="59">
        <v>1.545754462873669E-3</v>
      </c>
      <c r="BG33" s="59">
        <v>1.9254671887849845E-3</v>
      </c>
      <c r="BH33" s="59">
        <v>2.3127233946583707E-3</v>
      </c>
      <c r="BI33" s="59">
        <v>2.7081251765514102E-3</v>
      </c>
      <c r="BJ33" s="59">
        <v>3.3086318029288968E-3</v>
      </c>
      <c r="BK33" s="59">
        <v>3.9821741698177577E-3</v>
      </c>
      <c r="BL33" s="59">
        <v>4.2177158633218493E-3</v>
      </c>
      <c r="BM33" s="59">
        <v>4.6746246411308555E-3</v>
      </c>
      <c r="BN33" s="59">
        <v>5.1225508721130823E-3</v>
      </c>
      <c r="BO33" s="59">
        <v>5.5810454273679672E-3</v>
      </c>
      <c r="BP33" s="59">
        <v>6.0513158072674888E-3</v>
      </c>
      <c r="BQ33" s="59">
        <v>7.7240739864003118E-3</v>
      </c>
      <c r="BR33" s="59">
        <v>8.305047912281557E-3</v>
      </c>
      <c r="BS33" s="59">
        <v>8.9105216278031127E-3</v>
      </c>
      <c r="BT33" s="59">
        <v>1.6824313299919063E-3</v>
      </c>
      <c r="BU33" s="59">
        <v>2.1630186001528485E-3</v>
      </c>
      <c r="BV33" s="59">
        <v>2.7136230697572894E-3</v>
      </c>
      <c r="BW33" s="59">
        <v>3.3340261852352004E-3</v>
      </c>
      <c r="BX33" s="59">
        <v>4.5772179723269184E-3</v>
      </c>
      <c r="BY33" s="59">
        <v>5.8020309047467572E-3</v>
      </c>
      <c r="BZ33" s="59">
        <v>7.0119718869064056E-3</v>
      </c>
      <c r="CA33" s="59">
        <v>8.0413976847717519E-3</v>
      </c>
      <c r="CB33" s="59">
        <v>9.1564959984904853E-3</v>
      </c>
      <c r="CC33" s="59">
        <v>1.0046270840312779E-2</v>
      </c>
      <c r="CD33" s="59">
        <v>1.1688593948904646E-2</v>
      </c>
      <c r="CE33" s="59">
        <v>9.5959614234451922E-3</v>
      </c>
      <c r="CF33" s="59">
        <v>1.1072924703376005E-2</v>
      </c>
      <c r="CG33" s="59">
        <v>1.1843269773733227E-2</v>
      </c>
      <c r="CH33" s="59">
        <v>2.2721684968496948E-3</v>
      </c>
      <c r="CI33" s="59">
        <v>2.7075763522238405E-3</v>
      </c>
      <c r="CJ33" s="59">
        <v>3.1562466835972163E-3</v>
      </c>
      <c r="CK33" s="59">
        <v>3.6143877776743318E-3</v>
      </c>
      <c r="CL33" s="59">
        <v>4.6371720232788721E-3</v>
      </c>
      <c r="CM33" s="59">
        <v>5.2041195376028946E-3</v>
      </c>
      <c r="CN33" s="59">
        <v>8.7517555365663711E-3</v>
      </c>
      <c r="CO33" s="59">
        <v>9.7144486455886716E-3</v>
      </c>
      <c r="CP33" s="59">
        <v>1.0735543403433875E-2</v>
      </c>
      <c r="CQ33" s="59">
        <v>1.1183702388730381E-2</v>
      </c>
      <c r="CR33" s="59">
        <v>1.290303901397933E-2</v>
      </c>
      <c r="CS33" s="59">
        <v>1.0479650821840552E-2</v>
      </c>
      <c r="CT33" s="59">
        <v>1.2113184694696705E-2</v>
      </c>
      <c r="CU33" s="59">
        <v>1.2234316541643673E-2</v>
      </c>
      <c r="CV33" s="59">
        <v>2.3662743969657526E-3</v>
      </c>
      <c r="CW33" s="59">
        <v>2.8894087551171754E-3</v>
      </c>
      <c r="CX33" s="59">
        <v>3.4646018878387256E-3</v>
      </c>
      <c r="CY33" s="59">
        <v>4.0945175794669447E-3</v>
      </c>
      <c r="CZ33" s="59">
        <v>5.5011455095471578E-3</v>
      </c>
      <c r="DA33" s="59">
        <v>6.6683216967331023E-3</v>
      </c>
      <c r="DB33" s="59">
        <v>6.3392586115432418E-3</v>
      </c>
      <c r="DC33" s="59">
        <v>7.3789176449411253E-3</v>
      </c>
      <c r="DD33" s="59">
        <v>8.5315289555577892E-3</v>
      </c>
      <c r="DE33" s="59">
        <v>9.3116536409588464E-3</v>
      </c>
      <c r="DF33" s="59">
        <v>1.1238992527671823E-2</v>
      </c>
      <c r="DG33" s="59">
        <v>8.0553685158745864E-3</v>
      </c>
      <c r="DH33" s="59">
        <v>9.5749484567094218E-3</v>
      </c>
      <c r="DI33" s="59">
        <v>1.0078130018026203E-2</v>
      </c>
      <c r="DJ33" s="59">
        <v>3.5554340000196675E-3</v>
      </c>
      <c r="DK33" s="59">
        <v>4.1410734498828743E-3</v>
      </c>
      <c r="DL33" s="59">
        <v>4.7521871502697417E-3</v>
      </c>
      <c r="DM33" s="59">
        <v>5.3809388213254591E-3</v>
      </c>
      <c r="DN33" s="59">
        <v>6.4554037455943165E-3</v>
      </c>
      <c r="DO33" s="59">
        <v>7.6827146188617043E-3</v>
      </c>
      <c r="DP33" s="59">
        <v>6.994396870375879E-3</v>
      </c>
      <c r="DQ33" s="59">
        <v>7.7631537745150138E-3</v>
      </c>
      <c r="DR33" s="59">
        <v>8.5810694120978821E-3</v>
      </c>
      <c r="DS33" s="59">
        <v>9.4371862988784846E-3</v>
      </c>
      <c r="DT33" s="59">
        <v>1.0335981022546325E-2</v>
      </c>
      <c r="DU33" s="59">
        <v>9.1325514342214566E-3</v>
      </c>
      <c r="DV33" s="59">
        <v>9.8953529528362245E-3</v>
      </c>
      <c r="DW33" s="59">
        <v>1.071360839476021E-2</v>
      </c>
      <c r="DX33" s="2">
        <v>0.12856330073712252</v>
      </c>
    </row>
    <row r="34" spans="1:128" x14ac:dyDescent="0.3">
      <c r="A34" s="69">
        <v>33</v>
      </c>
      <c r="B34" s="59">
        <v>0</v>
      </c>
      <c r="C34" s="59">
        <v>0</v>
      </c>
      <c r="D34" s="59">
        <v>0</v>
      </c>
      <c r="E34" s="59">
        <v>0</v>
      </c>
      <c r="F34" s="59">
        <v>0</v>
      </c>
      <c r="G34" s="59">
        <v>0</v>
      </c>
      <c r="H34" s="59">
        <v>0</v>
      </c>
      <c r="I34" s="59">
        <v>0</v>
      </c>
      <c r="J34" s="59">
        <v>0</v>
      </c>
      <c r="K34" s="59">
        <v>0</v>
      </c>
      <c r="L34" s="59">
        <v>0</v>
      </c>
      <c r="M34" s="59">
        <v>0</v>
      </c>
      <c r="N34" s="59">
        <v>0</v>
      </c>
      <c r="O34" s="59">
        <v>0</v>
      </c>
      <c r="P34" s="59">
        <v>0</v>
      </c>
      <c r="Q34" s="59">
        <v>0</v>
      </c>
      <c r="R34" s="59">
        <v>0</v>
      </c>
      <c r="S34" s="59">
        <v>0</v>
      </c>
      <c r="T34" s="59">
        <v>0</v>
      </c>
      <c r="U34" s="59">
        <v>0</v>
      </c>
      <c r="V34" s="59">
        <v>0</v>
      </c>
      <c r="W34" s="59">
        <v>0</v>
      </c>
      <c r="X34" s="59">
        <v>0</v>
      </c>
      <c r="Y34" s="59">
        <v>0</v>
      </c>
      <c r="Z34" s="59">
        <v>0</v>
      </c>
      <c r="AA34" s="59">
        <v>0</v>
      </c>
      <c r="AB34" s="59">
        <v>0</v>
      </c>
      <c r="AC34" s="59">
        <v>0</v>
      </c>
      <c r="AD34" s="59">
        <v>0</v>
      </c>
      <c r="AE34" s="59">
        <v>0</v>
      </c>
      <c r="AF34" s="59">
        <v>0</v>
      </c>
      <c r="AG34" s="59">
        <v>0</v>
      </c>
      <c r="AH34" s="59">
        <v>0</v>
      </c>
      <c r="AI34" s="59">
        <v>0</v>
      </c>
      <c r="AJ34" s="59">
        <v>0</v>
      </c>
      <c r="AK34" s="59">
        <v>0</v>
      </c>
      <c r="AL34" s="59">
        <v>0</v>
      </c>
      <c r="AM34" s="59">
        <v>0</v>
      </c>
      <c r="AN34" s="59">
        <v>0</v>
      </c>
      <c r="AO34" s="59">
        <v>0</v>
      </c>
      <c r="AP34" s="59">
        <v>0</v>
      </c>
      <c r="AQ34" s="59">
        <v>0</v>
      </c>
      <c r="AR34" s="59">
        <v>7.2052372237643117E-4</v>
      </c>
      <c r="AS34" s="59">
        <v>9.1440458177505202E-4</v>
      </c>
      <c r="AT34" s="59">
        <v>1.1465870758888617E-3</v>
      </c>
      <c r="AU34" s="59">
        <v>1.3995286107703251E-3</v>
      </c>
      <c r="AV34" s="59">
        <v>1.7457505454545731E-3</v>
      </c>
      <c r="AW34" s="59">
        <v>2.1357465257430138E-3</v>
      </c>
      <c r="AX34" s="59">
        <v>2.0509731799311114E-3</v>
      </c>
      <c r="AY34" s="59">
        <v>2.3261027119863267E-3</v>
      </c>
      <c r="AZ34" s="59">
        <v>2.5819740103048224E-3</v>
      </c>
      <c r="BA34" s="59">
        <v>2.8659911514383532E-3</v>
      </c>
      <c r="BB34" s="59">
        <v>4.1122829972335484E-3</v>
      </c>
      <c r="BC34" s="59">
        <v>5.3434873564732798E-3</v>
      </c>
      <c r="BD34" s="59">
        <v>5.8465069633546586E-3</v>
      </c>
      <c r="BE34" s="59">
        <v>6.382013201579404E-3</v>
      </c>
      <c r="BF34" s="59">
        <v>1.2877753856527178E-3</v>
      </c>
      <c r="BG34" s="59">
        <v>1.6041158613183237E-3</v>
      </c>
      <c r="BH34" s="59">
        <v>1.9267408459733184E-3</v>
      </c>
      <c r="BI34" s="59">
        <v>2.256151948703349E-3</v>
      </c>
      <c r="BJ34" s="59">
        <v>2.7564368716610525E-3</v>
      </c>
      <c r="BK34" s="59">
        <v>3.3175682169726758E-3</v>
      </c>
      <c r="BL34" s="59">
        <v>3.4150210461118733E-3</v>
      </c>
      <c r="BM34" s="59">
        <v>3.7849732057488399E-3</v>
      </c>
      <c r="BN34" s="59">
        <v>4.1476523324326144E-3</v>
      </c>
      <c r="BO34" s="59">
        <v>4.5188884721971238E-3</v>
      </c>
      <c r="BP34" s="59">
        <v>4.8996593199172999E-3</v>
      </c>
      <c r="BQ34" s="59">
        <v>7.18921990405323E-3</v>
      </c>
      <c r="BR34" s="59">
        <v>7.7299642468748224E-3</v>
      </c>
      <c r="BS34" s="59">
        <v>8.2935118895660648E-3</v>
      </c>
      <c r="BT34" s="59">
        <v>1.5744764296942314E-3</v>
      </c>
      <c r="BU34" s="59">
        <v>2.0242263337709333E-3</v>
      </c>
      <c r="BV34" s="59">
        <v>2.5395007131898285E-3</v>
      </c>
      <c r="BW34" s="59">
        <v>3.1200950380907669E-3</v>
      </c>
      <c r="BX34" s="59">
        <v>4.2835161724171077E-3</v>
      </c>
      <c r="BY34" s="59">
        <v>5.4297377497869188E-3</v>
      </c>
      <c r="BZ34" s="59">
        <v>6.726682484650191E-3</v>
      </c>
      <c r="CA34" s="59">
        <v>7.7142250183957059E-3</v>
      </c>
      <c r="CB34" s="59">
        <v>8.7839543921773341E-3</v>
      </c>
      <c r="CC34" s="59">
        <v>9.6375278149323142E-3</v>
      </c>
      <c r="CD34" s="59">
        <v>1.1213031291968522E-2</v>
      </c>
      <c r="CE34" s="59">
        <v>9.285396438729417E-3</v>
      </c>
      <c r="CF34" s="59">
        <v>1.0714559080640071E-2</v>
      </c>
      <c r="CG34" s="59">
        <v>1.1459972599645199E-2</v>
      </c>
      <c r="CH34" s="59">
        <v>2.12637251744523E-3</v>
      </c>
      <c r="CI34" s="59">
        <v>2.5338419893752404E-3</v>
      </c>
      <c r="CJ34" s="59">
        <v>2.9537229371782506E-3</v>
      </c>
      <c r="CK34" s="59">
        <v>3.3824669466601806E-3</v>
      </c>
      <c r="CL34" s="59">
        <v>4.3396232113231134E-3</v>
      </c>
      <c r="CM34" s="59">
        <v>4.8701919675416512E-3</v>
      </c>
      <c r="CN34" s="59">
        <v>8.3956812188153481E-3</v>
      </c>
      <c r="CO34" s="59">
        <v>9.3192061528850362E-3</v>
      </c>
      <c r="CP34" s="59">
        <v>1.0298756603677815E-2</v>
      </c>
      <c r="CQ34" s="59">
        <v>1.0728681772425547E-2</v>
      </c>
      <c r="CR34" s="59">
        <v>1.23780653907307E-2</v>
      </c>
      <c r="CS34" s="59">
        <v>1.0140485994712362E-2</v>
      </c>
      <c r="CT34" s="59">
        <v>1.1721151957843828E-2</v>
      </c>
      <c r="CU34" s="59">
        <v>1.1838363477422266E-2</v>
      </c>
      <c r="CV34" s="59">
        <v>2.2504206171531662E-3</v>
      </c>
      <c r="CW34" s="59">
        <v>2.7479420992918202E-3</v>
      </c>
      <c r="CX34" s="59">
        <v>3.2949735367199238E-3</v>
      </c>
      <c r="CY34" s="59">
        <v>3.894048293783679E-3</v>
      </c>
      <c r="CZ34" s="59">
        <v>5.2318071346751163E-3</v>
      </c>
      <c r="DA34" s="59">
        <v>6.3418378897141681E-3</v>
      </c>
      <c r="DB34" s="59">
        <v>5.9238379541645663E-3</v>
      </c>
      <c r="DC34" s="59">
        <v>6.8953666484219411E-3</v>
      </c>
      <c r="DD34" s="59">
        <v>7.9724456960880794E-3</v>
      </c>
      <c r="DE34" s="59">
        <v>8.7014476983008349E-3</v>
      </c>
      <c r="DF34" s="59">
        <v>1.0502485319144668E-2</v>
      </c>
      <c r="DG34" s="59">
        <v>7.4828913188763908E-3</v>
      </c>
      <c r="DH34" s="59">
        <v>8.894478079333511E-3</v>
      </c>
      <c r="DI34" s="59">
        <v>9.3618996416836228E-3</v>
      </c>
      <c r="DJ34" s="59">
        <v>3.3813584708652085E-3</v>
      </c>
      <c r="DK34" s="59">
        <v>3.9383247693977773E-3</v>
      </c>
      <c r="DL34" s="59">
        <v>4.5195180885406671E-3</v>
      </c>
      <c r="DM34" s="59">
        <v>5.1174858159638587E-3</v>
      </c>
      <c r="DN34" s="59">
        <v>6.1393444901240157E-3</v>
      </c>
      <c r="DO34" s="59">
        <v>7.3065657119733606E-3</v>
      </c>
      <c r="DP34" s="59">
        <v>6.5360440685879829E-3</v>
      </c>
      <c r="DQ34" s="59">
        <v>7.2544232364567668E-3</v>
      </c>
      <c r="DR34" s="59">
        <v>8.0187396958603021E-3</v>
      </c>
      <c r="DS34" s="59">
        <v>8.8187540221219534E-3</v>
      </c>
      <c r="DT34" s="59">
        <v>9.6586494457557674E-3</v>
      </c>
      <c r="DU34" s="59">
        <v>8.4835212332813187E-3</v>
      </c>
      <c r="DV34" s="59">
        <v>9.192112137647715E-3</v>
      </c>
      <c r="DW34" s="59">
        <v>9.9522159778295798E-3</v>
      </c>
      <c r="DX34" s="2">
        <v>0.11942659173395495</v>
      </c>
    </row>
    <row r="35" spans="1:128" x14ac:dyDescent="0.3">
      <c r="A35" s="69">
        <v>34</v>
      </c>
      <c r="B35" s="59">
        <v>0</v>
      </c>
      <c r="C35" s="59">
        <v>0</v>
      </c>
      <c r="D35" s="59">
        <v>0</v>
      </c>
      <c r="E35" s="59">
        <v>0</v>
      </c>
      <c r="F35" s="59">
        <v>0</v>
      </c>
      <c r="G35" s="59">
        <v>0</v>
      </c>
      <c r="H35" s="59">
        <v>0</v>
      </c>
      <c r="I35" s="59">
        <v>0</v>
      </c>
      <c r="J35" s="59">
        <v>0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0</v>
      </c>
      <c r="T35" s="59">
        <v>0</v>
      </c>
      <c r="U35" s="59">
        <v>0</v>
      </c>
      <c r="V35" s="59">
        <v>0</v>
      </c>
      <c r="W35" s="59">
        <v>0</v>
      </c>
      <c r="X35" s="59">
        <v>0</v>
      </c>
      <c r="Y35" s="59">
        <v>0</v>
      </c>
      <c r="Z35" s="59">
        <v>0</v>
      </c>
      <c r="AA35" s="59">
        <v>0</v>
      </c>
      <c r="AB35" s="59">
        <v>0</v>
      </c>
      <c r="AC35" s="59">
        <v>0</v>
      </c>
      <c r="AD35" s="59">
        <v>0</v>
      </c>
      <c r="AE35" s="59">
        <v>0</v>
      </c>
      <c r="AF35" s="59">
        <v>0</v>
      </c>
      <c r="AG35" s="59">
        <v>0</v>
      </c>
      <c r="AH35" s="59">
        <v>0</v>
      </c>
      <c r="AI35" s="59">
        <v>0</v>
      </c>
      <c r="AJ35" s="59">
        <v>0</v>
      </c>
      <c r="AK35" s="59">
        <v>0</v>
      </c>
      <c r="AL35" s="59">
        <v>0</v>
      </c>
      <c r="AM35" s="59">
        <v>0</v>
      </c>
      <c r="AN35" s="59">
        <v>0</v>
      </c>
      <c r="AO35" s="59">
        <v>0</v>
      </c>
      <c r="AP35" s="59">
        <v>0</v>
      </c>
      <c r="AQ35" s="59">
        <v>0</v>
      </c>
      <c r="AR35" s="59">
        <v>5.9217411349553838E-4</v>
      </c>
      <c r="AS35" s="59">
        <v>7.5151824398365203E-4</v>
      </c>
      <c r="AT35" s="59">
        <v>9.4234119450018849E-4</v>
      </c>
      <c r="AU35" s="59">
        <v>1.1502252995378535E-3</v>
      </c>
      <c r="AV35" s="59">
        <v>1.4347734148561747E-3</v>
      </c>
      <c r="AW35" s="59">
        <v>1.7552979398953034E-3</v>
      </c>
      <c r="AX35" s="59">
        <v>1.5513751071127677E-3</v>
      </c>
      <c r="AY35" s="59">
        <v>1.7594856331004272E-3</v>
      </c>
      <c r="AZ35" s="59">
        <v>1.953029052741474E-3</v>
      </c>
      <c r="BA35" s="59">
        <v>2.1678622485430364E-3</v>
      </c>
      <c r="BB35" s="59">
        <v>3.1105689424595468E-3</v>
      </c>
      <c r="BC35" s="59">
        <v>4.9006390985953862E-3</v>
      </c>
      <c r="BD35" s="59">
        <v>5.361970320771227E-3</v>
      </c>
      <c r="BE35" s="59">
        <v>5.8530958037213707E-3</v>
      </c>
      <c r="BF35" s="59">
        <v>1.0583790980054175E-3</v>
      </c>
      <c r="BG35" s="59">
        <v>1.318368651329477E-3</v>
      </c>
      <c r="BH35" s="59">
        <v>1.583523230348002E-3</v>
      </c>
      <c r="BI35" s="59">
        <v>1.8542550906278663E-3</v>
      </c>
      <c r="BJ35" s="59">
        <v>2.2654223729076934E-3</v>
      </c>
      <c r="BK35" s="59">
        <v>2.726597274781179E-3</v>
      </c>
      <c r="BL35" s="59">
        <v>2.5831535453730869E-3</v>
      </c>
      <c r="BM35" s="59">
        <v>2.8629887850043904E-3</v>
      </c>
      <c r="BN35" s="59">
        <v>3.1373226351552267E-3</v>
      </c>
      <c r="BO35" s="59">
        <v>3.4181290892457868E-3</v>
      </c>
      <c r="BP35" s="59">
        <v>3.706147684733783E-3</v>
      </c>
      <c r="BQ35" s="59">
        <v>6.5934042320737385E-3</v>
      </c>
      <c r="BR35" s="59">
        <v>7.0893337050920427E-3</v>
      </c>
      <c r="BS35" s="59">
        <v>7.6061766257266902E-3</v>
      </c>
      <c r="BT35" s="59">
        <v>1.4752365039965305E-3</v>
      </c>
      <c r="BU35" s="59">
        <v>1.8966384784241434E-3</v>
      </c>
      <c r="BV35" s="59">
        <v>2.3794348923663554E-3</v>
      </c>
      <c r="BW35" s="59">
        <v>2.9234341075679605E-3</v>
      </c>
      <c r="BX35" s="59">
        <v>4.0135243080370682E-3</v>
      </c>
      <c r="BY35" s="59">
        <v>5.0874990470128776E-3</v>
      </c>
      <c r="BZ35" s="59">
        <v>6.4602815799118911E-3</v>
      </c>
      <c r="CA35" s="59">
        <v>7.4087138650232986E-3</v>
      </c>
      <c r="CB35" s="59">
        <v>8.4360780946717145E-3</v>
      </c>
      <c r="CC35" s="59">
        <v>9.2558469291171702E-3</v>
      </c>
      <c r="CD35" s="59">
        <v>1.0768954782061031E-2</v>
      </c>
      <c r="CE35" s="59">
        <v>9.0111399989188674E-3</v>
      </c>
      <c r="CF35" s="59">
        <v>1.0398090435818458E-2</v>
      </c>
      <c r="CG35" s="59">
        <v>1.1121487182652575E-2</v>
      </c>
      <c r="CH35" s="59">
        <v>1.9923463442634059E-3</v>
      </c>
      <c r="CI35" s="59">
        <v>2.3741328403445697E-3</v>
      </c>
      <c r="CJ35" s="59">
        <v>2.7675485116429679E-3</v>
      </c>
      <c r="CK35" s="59">
        <v>3.169268602035437E-3</v>
      </c>
      <c r="CL35" s="59">
        <v>4.0660948961794173E-3</v>
      </c>
      <c r="CM35" s="59">
        <v>4.563221675781718E-3</v>
      </c>
      <c r="CN35" s="59">
        <v>8.0631819403537055E-3</v>
      </c>
      <c r="CO35" s="59">
        <v>8.9501319537926127E-3</v>
      </c>
      <c r="CP35" s="59">
        <v>9.8908886712817164E-3</v>
      </c>
      <c r="CQ35" s="59">
        <v>1.0303787251635319E-2</v>
      </c>
      <c r="CR35" s="59">
        <v>1.1887849325601234E-2</v>
      </c>
      <c r="CS35" s="59">
        <v>9.840973356214925E-3</v>
      </c>
      <c r="CT35" s="59">
        <v>1.1374952263770605E-2</v>
      </c>
      <c r="CU35" s="59">
        <v>1.1488701786408314E-2</v>
      </c>
      <c r="CV35" s="59">
        <v>2.1451150481470835E-3</v>
      </c>
      <c r="CW35" s="59">
        <v>2.6193556456502072E-3</v>
      </c>
      <c r="CX35" s="59">
        <v>3.1407894430889225E-3</v>
      </c>
      <c r="CY35" s="59">
        <v>3.7118312592486855E-3</v>
      </c>
      <c r="CZ35" s="59">
        <v>4.9869913775461234E-3</v>
      </c>
      <c r="DA35" s="59">
        <v>6.045079655973176E-3</v>
      </c>
      <c r="DB35" s="59">
        <v>5.5499811548209302E-3</v>
      </c>
      <c r="DC35" s="59">
        <v>6.4601961178594736E-3</v>
      </c>
      <c r="DD35" s="59">
        <v>7.4693000911707375E-3</v>
      </c>
      <c r="DE35" s="59">
        <v>8.1522943603274649E-3</v>
      </c>
      <c r="DF35" s="59">
        <v>9.8396674674496188E-3</v>
      </c>
      <c r="DG35" s="59">
        <v>6.9759087925693576E-3</v>
      </c>
      <c r="DH35" s="59">
        <v>8.2918574111076147E-3</v>
      </c>
      <c r="DI35" s="59">
        <v>8.727610123218937E-3</v>
      </c>
      <c r="DJ35" s="59">
        <v>3.2231321041700594E-3</v>
      </c>
      <c r="DK35" s="59">
        <v>3.7540358735304673E-3</v>
      </c>
      <c r="DL35" s="59">
        <v>4.3080329909018422E-3</v>
      </c>
      <c r="DM35" s="59">
        <v>4.8780195794643211E-3</v>
      </c>
      <c r="DN35" s="59">
        <v>5.8520616773337928E-3</v>
      </c>
      <c r="DO35" s="59">
        <v>6.9646642674544984E-3</v>
      </c>
      <c r="DP35" s="59">
        <v>6.1235505914270473E-3</v>
      </c>
      <c r="DQ35" s="59">
        <v>6.7965924393872477E-3</v>
      </c>
      <c r="DR35" s="59">
        <v>7.5126724501557596E-3</v>
      </c>
      <c r="DS35" s="59">
        <v>8.2621974150001287E-3</v>
      </c>
      <c r="DT35" s="59">
        <v>9.0490865583655287E-3</v>
      </c>
      <c r="DU35" s="59">
        <v>7.9087438052063419E-3</v>
      </c>
      <c r="DV35" s="59">
        <v>8.5693261001322102E-3</v>
      </c>
      <c r="DW35" s="59">
        <v>9.2779312149244685E-3</v>
      </c>
      <c r="DX35" s="2">
        <v>0.11133517457909362</v>
      </c>
    </row>
    <row r="36" spans="1:128" x14ac:dyDescent="0.3">
      <c r="A36" s="69">
        <v>35</v>
      </c>
      <c r="B36" s="59">
        <v>0</v>
      </c>
      <c r="C36" s="59">
        <v>0</v>
      </c>
      <c r="D36" s="59">
        <v>0</v>
      </c>
      <c r="E36" s="59">
        <v>0</v>
      </c>
      <c r="F36" s="59">
        <v>0</v>
      </c>
      <c r="G36" s="59">
        <v>0</v>
      </c>
      <c r="H36" s="59">
        <v>0</v>
      </c>
      <c r="I36" s="59">
        <v>0</v>
      </c>
      <c r="J36" s="59">
        <v>0</v>
      </c>
      <c r="K36" s="59">
        <v>0</v>
      </c>
      <c r="L36" s="59">
        <v>0</v>
      </c>
      <c r="M36" s="59">
        <v>0</v>
      </c>
      <c r="N36" s="59">
        <v>0</v>
      </c>
      <c r="O36" s="59">
        <v>0</v>
      </c>
      <c r="P36" s="59">
        <v>0</v>
      </c>
      <c r="Q36" s="59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59">
        <v>0</v>
      </c>
      <c r="Y36" s="59">
        <v>0</v>
      </c>
      <c r="Z36" s="59">
        <v>0</v>
      </c>
      <c r="AA36" s="59">
        <v>0</v>
      </c>
      <c r="AB36" s="59">
        <v>0</v>
      </c>
      <c r="AC36" s="59">
        <v>0</v>
      </c>
      <c r="AD36" s="59">
        <v>0</v>
      </c>
      <c r="AE36" s="59">
        <v>0</v>
      </c>
      <c r="AF36" s="59">
        <v>0</v>
      </c>
      <c r="AG36" s="59">
        <v>0</v>
      </c>
      <c r="AH36" s="59">
        <v>0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59">
        <v>0</v>
      </c>
      <c r="AP36" s="59">
        <v>0</v>
      </c>
      <c r="AQ36" s="59">
        <v>0</v>
      </c>
      <c r="AR36" s="59">
        <v>0</v>
      </c>
      <c r="AS36" s="59">
        <v>0</v>
      </c>
      <c r="AT36" s="59">
        <v>0</v>
      </c>
      <c r="AU36" s="59">
        <v>0</v>
      </c>
      <c r="AV36" s="59">
        <v>0</v>
      </c>
      <c r="AW36" s="59">
        <v>0</v>
      </c>
      <c r="AX36" s="59">
        <v>1.0324316707509692E-3</v>
      </c>
      <c r="AY36" s="59">
        <v>1.1709280905150927E-3</v>
      </c>
      <c r="AZ36" s="59">
        <v>1.299730180471753E-3</v>
      </c>
      <c r="BA36" s="59">
        <v>1.4427005003236459E-3</v>
      </c>
      <c r="BB36" s="59">
        <v>2.070066662489092E-3</v>
      </c>
      <c r="BC36" s="59">
        <v>4.3925282584618549E-3</v>
      </c>
      <c r="BD36" s="59">
        <v>4.8060274754311138E-3</v>
      </c>
      <c r="BE36" s="59">
        <v>5.2462318077451473E-3</v>
      </c>
      <c r="BF36" s="59">
        <v>0</v>
      </c>
      <c r="BG36" s="59">
        <v>0</v>
      </c>
      <c r="BH36" s="59">
        <v>0</v>
      </c>
      <c r="BI36" s="59">
        <v>0</v>
      </c>
      <c r="BJ36" s="59">
        <v>0</v>
      </c>
      <c r="BK36" s="59">
        <v>0</v>
      </c>
      <c r="BL36" s="59">
        <v>1.7190745928747002E-3</v>
      </c>
      <c r="BM36" s="59">
        <v>1.9053034182973478E-3</v>
      </c>
      <c r="BN36" s="59">
        <v>2.0878710990318216E-3</v>
      </c>
      <c r="BO36" s="59">
        <v>2.274746262378953E-3</v>
      </c>
      <c r="BP36" s="59">
        <v>2.4664210664825385E-3</v>
      </c>
      <c r="BQ36" s="59">
        <v>5.9097831581082644E-3</v>
      </c>
      <c r="BR36" s="59">
        <v>6.3542933904698687E-3</v>
      </c>
      <c r="BS36" s="59">
        <v>6.8175487105207461E-3</v>
      </c>
      <c r="BT36" s="59">
        <v>1.3845398038494722E-3</v>
      </c>
      <c r="BU36" s="59">
        <v>1.7800342248695475E-3</v>
      </c>
      <c r="BV36" s="59">
        <v>2.23314859022581E-3</v>
      </c>
      <c r="BW36" s="59">
        <v>2.7437030434738483E-3</v>
      </c>
      <c r="BX36" s="59">
        <v>3.766775119203395E-3</v>
      </c>
      <c r="BY36" s="59">
        <v>4.7747225028348089E-3</v>
      </c>
      <c r="BZ36" s="59">
        <v>6.2092893542770476E-3</v>
      </c>
      <c r="CA36" s="59">
        <v>7.1208735349893755E-3</v>
      </c>
      <c r="CB36" s="59">
        <v>8.1083230285156228E-3</v>
      </c>
      <c r="CC36" s="59">
        <v>8.8962425384822002E-3</v>
      </c>
      <c r="CD36" s="59">
        <v>1.0350563742123212E-2</v>
      </c>
      <c r="CE36" s="59">
        <v>8.7665443348488286E-3</v>
      </c>
      <c r="CF36" s="59">
        <v>1.0115847807747593E-2</v>
      </c>
      <c r="CG36" s="59">
        <v>1.0819608891646812E-2</v>
      </c>
      <c r="CH36" s="59">
        <v>1.8698580256207903E-3</v>
      </c>
      <c r="CI36" s="59">
        <v>2.2281725053429069E-3</v>
      </c>
      <c r="CJ36" s="59">
        <v>2.5974012052124937E-3</v>
      </c>
      <c r="CK36" s="59">
        <v>2.9744237732194532E-3</v>
      </c>
      <c r="CL36" s="59">
        <v>3.8161136975246863E-3</v>
      </c>
      <c r="CM36" s="59">
        <v>4.2826774058211219E-3</v>
      </c>
      <c r="CN36" s="59">
        <v>7.7499144835293781E-3</v>
      </c>
      <c r="CO36" s="59">
        <v>8.6024050767176084E-3</v>
      </c>
      <c r="CP36" s="59">
        <v>9.5066118978310299E-3</v>
      </c>
      <c r="CQ36" s="59">
        <v>9.9034687109083187E-3</v>
      </c>
      <c r="CR36" s="59">
        <v>1.1425987451109223E-2</v>
      </c>
      <c r="CS36" s="59">
        <v>9.5738529459840609E-3</v>
      </c>
      <c r="CT36" s="59">
        <v>1.1066193993112755E-2</v>
      </c>
      <c r="CU36" s="59">
        <v>1.1176855933043885E-2</v>
      </c>
      <c r="CV36" s="59">
        <v>2.0506894217924309E-3</v>
      </c>
      <c r="CW36" s="59">
        <v>2.5040544650912627E-3</v>
      </c>
      <c r="CX36" s="59">
        <v>3.0025353151026759E-3</v>
      </c>
      <c r="CY36" s="59">
        <v>3.5484404929212177E-3</v>
      </c>
      <c r="CZ36" s="59">
        <v>4.7674694526699734E-3</v>
      </c>
      <c r="DA36" s="59">
        <v>5.7789818383423269E-3</v>
      </c>
      <c r="DB36" s="59">
        <v>5.2186342716043325E-3</v>
      </c>
      <c r="DC36" s="59">
        <v>6.0745072679502582E-3</v>
      </c>
      <c r="DD36" s="59">
        <v>7.0233653688755006E-3</v>
      </c>
      <c r="DE36" s="59">
        <v>7.6655832793335512E-3</v>
      </c>
      <c r="DF36" s="59">
        <v>9.2522162570261163E-3</v>
      </c>
      <c r="DG36" s="59">
        <v>6.5352787100804765E-3</v>
      </c>
      <c r="DH36" s="59">
        <v>7.768106037102528E-3</v>
      </c>
      <c r="DI36" s="59">
        <v>8.1763346288172504E-3</v>
      </c>
      <c r="DJ36" s="59">
        <v>3.0812533419922752E-3</v>
      </c>
      <c r="DK36" s="59">
        <v>3.5887873060831688E-3</v>
      </c>
      <c r="DL36" s="59">
        <v>4.1183980741761458E-3</v>
      </c>
      <c r="DM36" s="59">
        <v>4.6632944743660917E-3</v>
      </c>
      <c r="DN36" s="59">
        <v>5.5944603007430068E-3</v>
      </c>
      <c r="DO36" s="59">
        <v>6.6580873375260488E-3</v>
      </c>
      <c r="DP36" s="59">
        <v>5.757960268489461E-3</v>
      </c>
      <c r="DQ36" s="59">
        <v>6.39081994062331E-3</v>
      </c>
      <c r="DR36" s="59">
        <v>7.0641482963711994E-3</v>
      </c>
      <c r="DS36" s="59">
        <v>7.7689248640469616E-3</v>
      </c>
      <c r="DT36" s="59">
        <v>8.5088348812103528E-3</v>
      </c>
      <c r="DU36" s="59">
        <v>7.4091916265735767E-3</v>
      </c>
      <c r="DV36" s="59">
        <v>8.0280485435223255E-3</v>
      </c>
      <c r="DW36" s="59">
        <v>8.69189494092488E-3</v>
      </c>
      <c r="DX36" s="2">
        <v>0.10430273929109857</v>
      </c>
    </row>
    <row r="37" spans="1:128" x14ac:dyDescent="0.3">
      <c r="A37" s="69">
        <v>36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  <c r="BA37" s="59">
        <v>0</v>
      </c>
      <c r="BB37" s="59">
        <v>0</v>
      </c>
      <c r="BC37" s="59">
        <v>0</v>
      </c>
      <c r="BD37" s="59">
        <v>0</v>
      </c>
      <c r="BE37" s="59">
        <v>0</v>
      </c>
      <c r="BF37" s="59">
        <v>0</v>
      </c>
      <c r="BG37" s="59">
        <v>0</v>
      </c>
      <c r="BH37" s="59">
        <v>0</v>
      </c>
      <c r="BI37" s="59">
        <v>0</v>
      </c>
      <c r="BJ37" s="59">
        <v>0</v>
      </c>
      <c r="BK37" s="59">
        <v>0</v>
      </c>
      <c r="BL37" s="59">
        <v>0</v>
      </c>
      <c r="BM37" s="59">
        <v>0</v>
      </c>
      <c r="BN37" s="59">
        <v>0</v>
      </c>
      <c r="BO37" s="59">
        <v>0</v>
      </c>
      <c r="BP37" s="59">
        <v>0</v>
      </c>
      <c r="BQ37" s="59">
        <v>0</v>
      </c>
      <c r="BR37" s="59">
        <v>0</v>
      </c>
      <c r="BS37" s="59">
        <v>0</v>
      </c>
      <c r="BT37" s="59">
        <v>1.3019957205300092E-3</v>
      </c>
      <c r="BU37" s="59">
        <v>1.6739113868257367E-3</v>
      </c>
      <c r="BV37" s="59">
        <v>2.1000117870917765E-3</v>
      </c>
      <c r="BW37" s="59">
        <v>2.5801277876417732E-3</v>
      </c>
      <c r="BX37" s="59">
        <v>3.5422059169163012E-3</v>
      </c>
      <c r="BY37" s="59">
        <v>4.4900610644236375E-3</v>
      </c>
      <c r="BZ37" s="59">
        <v>5.9692968635639597E-3</v>
      </c>
      <c r="CA37" s="59">
        <v>6.8456478081454723E-3</v>
      </c>
      <c r="CB37" s="59">
        <v>7.7949318289608207E-3</v>
      </c>
      <c r="CC37" s="59">
        <v>8.5523978111741658E-3</v>
      </c>
      <c r="CD37" s="59">
        <v>9.9505086905663578E-3</v>
      </c>
      <c r="CE37" s="59">
        <v>8.5435034008915396E-3</v>
      </c>
      <c r="CF37" s="59">
        <v>9.8584775080457192E-3</v>
      </c>
      <c r="CG37" s="59">
        <v>1.0544333300710428E-2</v>
      </c>
      <c r="CH37" s="59">
        <v>1.7583800339926133E-3</v>
      </c>
      <c r="CI37" s="59">
        <v>2.0953323685553647E-3</v>
      </c>
      <c r="CJ37" s="59">
        <v>2.4425482346434779E-3</v>
      </c>
      <c r="CK37" s="59">
        <v>2.7970933107210917E-3</v>
      </c>
      <c r="CL37" s="59">
        <v>3.5886030068755441E-3</v>
      </c>
      <c r="CM37" s="59">
        <v>4.0273509214299851E-3</v>
      </c>
      <c r="CN37" s="59">
        <v>7.4503759737908183E-3</v>
      </c>
      <c r="CO37" s="59">
        <v>8.269917330907808E-3</v>
      </c>
      <c r="CP37" s="59">
        <v>9.1391760549464334E-3</v>
      </c>
      <c r="CQ37" s="59">
        <v>9.5206941312387643E-3</v>
      </c>
      <c r="CR37" s="59">
        <v>1.0984366674432202E-2</v>
      </c>
      <c r="CS37" s="59">
        <v>9.3302722349217198E-3</v>
      </c>
      <c r="CT37" s="59">
        <v>1.0784644713339567E-2</v>
      </c>
      <c r="CU37" s="59">
        <v>1.0892491160472964E-2</v>
      </c>
      <c r="CV37" s="59">
        <v>1.9672822902043886E-3</v>
      </c>
      <c r="CW37" s="59">
        <v>2.4022077407389528E-3</v>
      </c>
      <c r="CX37" s="59">
        <v>2.8804140150836708E-3</v>
      </c>
      <c r="CY37" s="59">
        <v>3.4041157404841927E-3</v>
      </c>
      <c r="CZ37" s="59">
        <v>4.5735634678069634E-3</v>
      </c>
      <c r="DA37" s="59">
        <v>5.5439348860767713E-3</v>
      </c>
      <c r="DB37" s="59">
        <v>4.9300352382734376E-3</v>
      </c>
      <c r="DC37" s="59">
        <v>5.7385770543633609E-3</v>
      </c>
      <c r="DD37" s="59">
        <v>6.6349617462617945E-3</v>
      </c>
      <c r="DE37" s="59">
        <v>7.2416639530894014E-3</v>
      </c>
      <c r="DF37" s="59">
        <v>8.7405535251740031E-3</v>
      </c>
      <c r="DG37" s="59">
        <v>6.1608413801235761E-3</v>
      </c>
      <c r="DH37" s="59">
        <v>7.3230341415660418E-3</v>
      </c>
      <c r="DI37" s="59">
        <v>7.707873367551351E-3</v>
      </c>
      <c r="DJ37" s="59">
        <v>2.9559303651335894E-3</v>
      </c>
      <c r="DK37" s="59">
        <v>3.4428215387178008E-3</v>
      </c>
      <c r="DL37" s="59">
        <v>3.9508915924757098E-3</v>
      </c>
      <c r="DM37" s="59">
        <v>4.4736255699850099E-3</v>
      </c>
      <c r="DN37" s="59">
        <v>5.3669183426534681E-3</v>
      </c>
      <c r="DO37" s="59">
        <v>6.3872847670420601E-3</v>
      </c>
      <c r="DP37" s="59">
        <v>5.4395356230825887E-3</v>
      </c>
      <c r="DQ37" s="59">
        <v>6.0373971175120261E-3</v>
      </c>
      <c r="DR37" s="59">
        <v>6.6734893109864895E-3</v>
      </c>
      <c r="DS37" s="59">
        <v>7.3392905786968535E-3</v>
      </c>
      <c r="DT37" s="59">
        <v>8.0382823585223445E-3</v>
      </c>
      <c r="DU37" s="59">
        <v>6.9846836518005963E-3</v>
      </c>
      <c r="DV37" s="59">
        <v>7.568083300301065E-3</v>
      </c>
      <c r="DW37" s="59">
        <v>8.1938947670492455E-3</v>
      </c>
      <c r="DX37" s="2">
        <v>9.8326737204590953E-2</v>
      </c>
    </row>
    <row r="38" spans="1:128" x14ac:dyDescent="0.3">
      <c r="A38" s="69">
        <v>37</v>
      </c>
      <c r="B38" s="59">
        <v>0</v>
      </c>
      <c r="C38" s="59">
        <v>0</v>
      </c>
      <c r="D38" s="59">
        <v>0</v>
      </c>
      <c r="E38" s="59">
        <v>0</v>
      </c>
      <c r="F38" s="59">
        <v>0</v>
      </c>
      <c r="G38" s="59">
        <v>0</v>
      </c>
      <c r="H38" s="59">
        <v>0</v>
      </c>
      <c r="I38" s="59">
        <v>0</v>
      </c>
      <c r="J38" s="59">
        <v>0</v>
      </c>
      <c r="K38" s="59">
        <v>0</v>
      </c>
      <c r="L38" s="59">
        <v>0</v>
      </c>
      <c r="M38" s="59">
        <v>0</v>
      </c>
      <c r="N38" s="59">
        <v>0</v>
      </c>
      <c r="O38" s="59">
        <v>0</v>
      </c>
      <c r="P38" s="59">
        <v>0</v>
      </c>
      <c r="Q38" s="59">
        <v>0</v>
      </c>
      <c r="R38" s="59">
        <v>0</v>
      </c>
      <c r="S38" s="59">
        <v>0</v>
      </c>
      <c r="T38" s="59">
        <v>0</v>
      </c>
      <c r="U38" s="59">
        <v>0</v>
      </c>
      <c r="V38" s="59">
        <v>0</v>
      </c>
      <c r="W38" s="59">
        <v>0</v>
      </c>
      <c r="X38" s="59">
        <v>0</v>
      </c>
      <c r="Y38" s="59">
        <v>0</v>
      </c>
      <c r="Z38" s="59">
        <v>0</v>
      </c>
      <c r="AA38" s="59">
        <v>0</v>
      </c>
      <c r="AB38" s="59">
        <v>0</v>
      </c>
      <c r="AC38" s="59">
        <v>0</v>
      </c>
      <c r="AD38" s="59">
        <v>0</v>
      </c>
      <c r="AE38" s="59">
        <v>0</v>
      </c>
      <c r="AF38" s="59">
        <v>0</v>
      </c>
      <c r="AG38" s="59">
        <v>0</v>
      </c>
      <c r="AH38" s="59">
        <v>0</v>
      </c>
      <c r="AI38" s="59">
        <v>0</v>
      </c>
      <c r="AJ38" s="59">
        <v>0</v>
      </c>
      <c r="AK38" s="59">
        <v>0</v>
      </c>
      <c r="AL38" s="59">
        <v>0</v>
      </c>
      <c r="AM38" s="59">
        <v>0</v>
      </c>
      <c r="AN38" s="59">
        <v>0</v>
      </c>
      <c r="AO38" s="59">
        <v>0</v>
      </c>
      <c r="AP38" s="59">
        <v>0</v>
      </c>
      <c r="AQ38" s="59">
        <v>0</v>
      </c>
      <c r="AR38" s="59">
        <v>0</v>
      </c>
      <c r="AS38" s="59">
        <v>0</v>
      </c>
      <c r="AT38" s="59">
        <v>0</v>
      </c>
      <c r="AU38" s="59">
        <v>0</v>
      </c>
      <c r="AV38" s="59">
        <v>0</v>
      </c>
      <c r="AW38" s="59">
        <v>0</v>
      </c>
      <c r="AX38" s="59">
        <v>0</v>
      </c>
      <c r="AY38" s="59">
        <v>0</v>
      </c>
      <c r="AZ38" s="59">
        <v>0</v>
      </c>
      <c r="BA38" s="59">
        <v>0</v>
      </c>
      <c r="BB38" s="59">
        <v>0</v>
      </c>
      <c r="BC38" s="59">
        <v>0</v>
      </c>
      <c r="BD38" s="59">
        <v>0</v>
      </c>
      <c r="BE38" s="59">
        <v>0</v>
      </c>
      <c r="BF38" s="59">
        <v>0</v>
      </c>
      <c r="BG38" s="59">
        <v>0</v>
      </c>
      <c r="BH38" s="59">
        <v>0</v>
      </c>
      <c r="BI38" s="59">
        <v>0</v>
      </c>
      <c r="BJ38" s="59">
        <v>0</v>
      </c>
      <c r="BK38" s="59">
        <v>0</v>
      </c>
      <c r="BL38" s="59">
        <v>0</v>
      </c>
      <c r="BM38" s="59">
        <v>0</v>
      </c>
      <c r="BN38" s="59">
        <v>0</v>
      </c>
      <c r="BO38" s="59">
        <v>0</v>
      </c>
      <c r="BP38" s="59">
        <v>0</v>
      </c>
      <c r="BQ38" s="59">
        <v>0</v>
      </c>
      <c r="BR38" s="59">
        <v>0</v>
      </c>
      <c r="BS38" s="59">
        <v>0</v>
      </c>
      <c r="BT38" s="59">
        <v>1.2269947856412833E-3</v>
      </c>
      <c r="BU38" s="59">
        <v>1.5774864009727048E-3</v>
      </c>
      <c r="BV38" s="59">
        <v>1.9790414606723379E-3</v>
      </c>
      <c r="BW38" s="59">
        <v>2.4315005739311635E-3</v>
      </c>
      <c r="BX38" s="59">
        <v>3.3381585831593575E-3</v>
      </c>
      <c r="BY38" s="59">
        <v>4.2314129197107229E-3</v>
      </c>
      <c r="BZ38" s="59">
        <v>5.7349660378238848E-3</v>
      </c>
      <c r="CA38" s="59">
        <v>6.5769149338600558E-3</v>
      </c>
      <c r="CB38" s="59">
        <v>7.4889338439690983E-3</v>
      </c>
      <c r="CC38" s="59">
        <v>8.2166647278720372E-3</v>
      </c>
      <c r="CD38" s="59">
        <v>9.5598913412723793E-3</v>
      </c>
      <c r="CE38" s="59">
        <v>8.3324528749558532E-3</v>
      </c>
      <c r="CF38" s="59">
        <v>9.6149431211124785E-3</v>
      </c>
      <c r="CG38" s="59">
        <v>1.0283856189116621E-2</v>
      </c>
      <c r="CH38" s="59">
        <v>1.657089266012646E-3</v>
      </c>
      <c r="CI38" s="59">
        <v>1.9746315981409362E-3</v>
      </c>
      <c r="CJ38" s="59">
        <v>2.3018462352279233E-3</v>
      </c>
      <c r="CK38" s="59">
        <v>2.635967886138524E-3</v>
      </c>
      <c r="CL38" s="59">
        <v>3.38188298758808E-3</v>
      </c>
      <c r="CM38" s="59">
        <v>3.7953570066502481E-3</v>
      </c>
      <c r="CN38" s="59">
        <v>7.1579038796872486E-3</v>
      </c>
      <c r="CO38" s="59">
        <v>7.9452733064528467E-3</v>
      </c>
      <c r="CP38" s="59">
        <v>8.7804083942841539E-3</v>
      </c>
      <c r="CQ38" s="59">
        <v>9.1469495900668146E-3</v>
      </c>
      <c r="CR38" s="59">
        <v>1.0553164177407339E-2</v>
      </c>
      <c r="CS38" s="59">
        <v>9.0997861251956007E-3</v>
      </c>
      <c r="CT38" s="59">
        <v>1.0518231178753475E-2</v>
      </c>
      <c r="CU38" s="59">
        <v>1.0623413490541009E-2</v>
      </c>
      <c r="CV38" s="59">
        <v>1.8948390257683243E-3</v>
      </c>
      <c r="CW38" s="59">
        <v>2.3137487679422055E-3</v>
      </c>
      <c r="CX38" s="59">
        <v>2.774345559519842E-3</v>
      </c>
      <c r="CY38" s="59">
        <v>3.2787624762440899E-3</v>
      </c>
      <c r="CZ38" s="59">
        <v>4.4051464239677485E-3</v>
      </c>
      <c r="DA38" s="59">
        <v>5.3397848548544314E-3</v>
      </c>
      <c r="DB38" s="59">
        <v>4.6837138642535289E-3</v>
      </c>
      <c r="DC38" s="59">
        <v>5.4518581737403229E-3</v>
      </c>
      <c r="DD38" s="59">
        <v>6.3034564293786843E-3</v>
      </c>
      <c r="DE38" s="59">
        <v>6.879845724840768E-3</v>
      </c>
      <c r="DF38" s="59">
        <v>8.3038456620534527E-3</v>
      </c>
      <c r="DG38" s="59">
        <v>5.8514196469993448E-3</v>
      </c>
      <c r="DH38" s="59">
        <v>6.9552425079230026E-3</v>
      </c>
      <c r="DI38" s="59">
        <v>7.320753591381751E-3</v>
      </c>
      <c r="DJ38" s="59">
        <v>2.8470810931393209E-3</v>
      </c>
      <c r="DK38" s="59">
        <v>3.3160429709558764E-3</v>
      </c>
      <c r="DL38" s="59">
        <v>3.8054038372018063E-3</v>
      </c>
      <c r="DM38" s="59">
        <v>4.3088886424133745E-3</v>
      </c>
      <c r="DN38" s="59">
        <v>5.169286774149278E-3</v>
      </c>
      <c r="DO38" s="59">
        <v>6.1520791934895217E-3</v>
      </c>
      <c r="DP38" s="59">
        <v>5.1677578722247302E-3</v>
      </c>
      <c r="DQ38" s="59">
        <v>5.7357481674306455E-3</v>
      </c>
      <c r="DR38" s="59">
        <v>6.3400590255743624E-3</v>
      </c>
      <c r="DS38" s="59">
        <v>6.9725945912845807E-3</v>
      </c>
      <c r="DT38" s="59">
        <v>7.6366623579309017E-3</v>
      </c>
      <c r="DU38" s="59">
        <v>6.6338853131455476E-3</v>
      </c>
      <c r="DV38" s="59">
        <v>7.187984332201882E-3</v>
      </c>
      <c r="DW38" s="59">
        <v>7.782365080854484E-3</v>
      </c>
      <c r="DX38" s="2">
        <v>9.3388380970253815E-2</v>
      </c>
    </row>
    <row r="39" spans="1:128" x14ac:dyDescent="0.3">
      <c r="A39" s="69">
        <v>38</v>
      </c>
      <c r="B39" s="59">
        <v>0</v>
      </c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0</v>
      </c>
      <c r="S39" s="59">
        <v>0</v>
      </c>
      <c r="T39" s="59">
        <v>0</v>
      </c>
      <c r="U39" s="59">
        <v>0</v>
      </c>
      <c r="V39" s="59">
        <v>0</v>
      </c>
      <c r="W39" s="59">
        <v>0</v>
      </c>
      <c r="X39" s="59">
        <v>0</v>
      </c>
      <c r="Y39" s="59">
        <v>0</v>
      </c>
      <c r="Z39" s="59">
        <v>0</v>
      </c>
      <c r="AA39" s="59">
        <v>0</v>
      </c>
      <c r="AB39" s="59">
        <v>0</v>
      </c>
      <c r="AC39" s="59">
        <v>0</v>
      </c>
      <c r="AD39" s="59">
        <v>0</v>
      </c>
      <c r="AE39" s="59">
        <v>0</v>
      </c>
      <c r="AF39" s="59">
        <v>0</v>
      </c>
      <c r="AG39" s="59">
        <v>0</v>
      </c>
      <c r="AH39" s="59">
        <v>0</v>
      </c>
      <c r="AI39" s="59">
        <v>0</v>
      </c>
      <c r="AJ39" s="59">
        <v>0</v>
      </c>
      <c r="AK39" s="59">
        <v>0</v>
      </c>
      <c r="AL39" s="59">
        <v>0</v>
      </c>
      <c r="AM39" s="59">
        <v>0</v>
      </c>
      <c r="AN39" s="59">
        <v>0</v>
      </c>
      <c r="AO39" s="59">
        <v>0</v>
      </c>
      <c r="AP39" s="59">
        <v>0</v>
      </c>
      <c r="AQ39" s="59">
        <v>0</v>
      </c>
      <c r="AR39" s="59">
        <v>0</v>
      </c>
      <c r="AS39" s="59">
        <v>0</v>
      </c>
      <c r="AT39" s="59">
        <v>0</v>
      </c>
      <c r="AU39" s="59">
        <v>0</v>
      </c>
      <c r="AV39" s="59">
        <v>0</v>
      </c>
      <c r="AW39" s="59">
        <v>0</v>
      </c>
      <c r="AX39" s="59">
        <v>0</v>
      </c>
      <c r="AY39" s="59">
        <v>0</v>
      </c>
      <c r="AZ39" s="59">
        <v>0</v>
      </c>
      <c r="BA39" s="59">
        <v>0</v>
      </c>
      <c r="BB39" s="59">
        <v>0</v>
      </c>
      <c r="BC39" s="59">
        <v>0</v>
      </c>
      <c r="BD39" s="59">
        <v>0</v>
      </c>
      <c r="BE39" s="59">
        <v>0</v>
      </c>
      <c r="BF39" s="59">
        <v>0</v>
      </c>
      <c r="BG39" s="59">
        <v>0</v>
      </c>
      <c r="BH39" s="59">
        <v>0</v>
      </c>
      <c r="BI39" s="59">
        <v>0</v>
      </c>
      <c r="BJ39" s="59">
        <v>0</v>
      </c>
      <c r="BK39" s="59">
        <v>0</v>
      </c>
      <c r="BL39" s="59">
        <v>0</v>
      </c>
      <c r="BM39" s="59">
        <v>0</v>
      </c>
      <c r="BN39" s="59">
        <v>0</v>
      </c>
      <c r="BO39" s="59">
        <v>0</v>
      </c>
      <c r="BP39" s="59">
        <v>0</v>
      </c>
      <c r="BQ39" s="59">
        <v>0</v>
      </c>
      <c r="BR39" s="59">
        <v>0</v>
      </c>
      <c r="BS39" s="59">
        <v>0</v>
      </c>
      <c r="BT39" s="59">
        <v>1.1587086711126804E-3</v>
      </c>
      <c r="BU39" s="59">
        <v>1.4896943269519204E-3</v>
      </c>
      <c r="BV39" s="59">
        <v>1.8689015860601621E-3</v>
      </c>
      <c r="BW39" s="59">
        <v>2.296179928227646E-3</v>
      </c>
      <c r="BX39" s="59">
        <v>3.152379570899643E-3</v>
      </c>
      <c r="BY39" s="59">
        <v>3.9959214973880443E-3</v>
      </c>
      <c r="BZ39" s="59">
        <v>5.5000296813410279E-3</v>
      </c>
      <c r="CA39" s="59">
        <v>6.3074876310185071E-3</v>
      </c>
      <c r="CB39" s="59">
        <v>7.1821451342122637E-3</v>
      </c>
      <c r="CC39" s="59">
        <v>7.8800640817869652E-3</v>
      </c>
      <c r="CD39" s="59">
        <v>9.168264603593778E-3</v>
      </c>
      <c r="CE39" s="59">
        <v>8.1223701584876695E-3</v>
      </c>
      <c r="CF39" s="59">
        <v>9.3725255041294253E-3</v>
      </c>
      <c r="CG39" s="59">
        <v>1.0024573541329762E-2</v>
      </c>
      <c r="CH39" s="59">
        <v>1.5648670424732709E-3</v>
      </c>
      <c r="CI39" s="59">
        <v>1.8647371462325879E-3</v>
      </c>
      <c r="CJ39" s="59">
        <v>2.1737412607932879E-3</v>
      </c>
      <c r="CK39" s="59">
        <v>2.4892679921593515E-3</v>
      </c>
      <c r="CL39" s="59">
        <v>3.1936705748579998E-3</v>
      </c>
      <c r="CM39" s="59">
        <v>3.5841334657958344E-3</v>
      </c>
      <c r="CN39" s="59">
        <v>6.8646760128686472E-3</v>
      </c>
      <c r="CO39" s="59">
        <v>7.6197903742841969E-3</v>
      </c>
      <c r="CP39" s="59">
        <v>8.42071364753595E-3</v>
      </c>
      <c r="CQ39" s="59">
        <v>8.7722392612785277E-3</v>
      </c>
      <c r="CR39" s="59">
        <v>1.0120847416531411E-2</v>
      </c>
      <c r="CS39" s="59">
        <v>8.8703569502396346E-3</v>
      </c>
      <c r="CT39" s="59">
        <v>1.0253039330490593E-2</v>
      </c>
      <c r="CU39" s="59">
        <v>1.0355569723795501E-2</v>
      </c>
      <c r="CV39" s="59">
        <v>1.8331118211398557E-3</v>
      </c>
      <c r="CW39" s="59">
        <v>2.2383749542749867E-3</v>
      </c>
      <c r="CX39" s="59">
        <v>2.6839671190646563E-3</v>
      </c>
      <c r="CY39" s="59">
        <v>3.1719519031310536E-3</v>
      </c>
      <c r="CZ39" s="59">
        <v>4.2616422154134808E-3</v>
      </c>
      <c r="DA39" s="59">
        <v>5.1658334067761725E-3</v>
      </c>
      <c r="DB39" s="59">
        <v>4.4784918346366847E-3</v>
      </c>
      <c r="DC39" s="59">
        <v>5.2129790636953523E-3</v>
      </c>
      <c r="DD39" s="59">
        <v>6.0272636132650955E-3</v>
      </c>
      <c r="DE39" s="59">
        <v>6.5783977833090935E-3</v>
      </c>
      <c r="DF39" s="59">
        <v>7.9400036106852621E-3</v>
      </c>
      <c r="DG39" s="59">
        <v>5.6048188905952366E-3</v>
      </c>
      <c r="DH39" s="59">
        <v>6.6621225187751786E-3</v>
      </c>
      <c r="DI39" s="59">
        <v>7.0122295951565621E-3</v>
      </c>
      <c r="DJ39" s="59">
        <v>2.7543331842984661E-3</v>
      </c>
      <c r="DK39" s="59">
        <v>3.2080179301786052E-3</v>
      </c>
      <c r="DL39" s="59">
        <v>3.6814371370449584E-3</v>
      </c>
      <c r="DM39" s="59">
        <v>4.1685201745200731E-3</v>
      </c>
      <c r="DN39" s="59">
        <v>5.000889555096982E-3</v>
      </c>
      <c r="DO39" s="59">
        <v>5.9516660469885472E-3</v>
      </c>
      <c r="DP39" s="59">
        <v>4.9413269266453067E-3</v>
      </c>
      <c r="DQ39" s="59">
        <v>5.484430107786791E-3</v>
      </c>
      <c r="DR39" s="59">
        <v>6.0622624268006397E-3</v>
      </c>
      <c r="DS39" s="59">
        <v>6.6670827570455551E-3</v>
      </c>
      <c r="DT39" s="59">
        <v>7.30205367046299E-3</v>
      </c>
      <c r="DU39" s="59">
        <v>6.3543085207070325E-3</v>
      </c>
      <c r="DV39" s="59">
        <v>6.8850557302085457E-3</v>
      </c>
      <c r="DW39" s="59">
        <v>7.4543870462358639E-3</v>
      </c>
      <c r="DX39" s="2">
        <v>8.9452644554830374E-2</v>
      </c>
    </row>
    <row r="40" spans="1:128" x14ac:dyDescent="0.3">
      <c r="A40" s="69">
        <v>39</v>
      </c>
      <c r="B40" s="59">
        <v>0</v>
      </c>
      <c r="C40" s="59">
        <v>0</v>
      </c>
      <c r="D40" s="59">
        <v>0</v>
      </c>
      <c r="E40" s="59">
        <v>0</v>
      </c>
      <c r="F40" s="59">
        <v>0</v>
      </c>
      <c r="G40" s="59">
        <v>0</v>
      </c>
      <c r="H40" s="59">
        <v>0</v>
      </c>
      <c r="I40" s="59">
        <v>0</v>
      </c>
      <c r="J40" s="59">
        <v>0</v>
      </c>
      <c r="K40" s="59">
        <v>0</v>
      </c>
      <c r="L40" s="59">
        <v>0</v>
      </c>
      <c r="M40" s="59">
        <v>0</v>
      </c>
      <c r="N40" s="59">
        <v>0</v>
      </c>
      <c r="O40" s="59">
        <v>0</v>
      </c>
      <c r="P40" s="59">
        <v>0</v>
      </c>
      <c r="Q40" s="59">
        <v>0</v>
      </c>
      <c r="R40" s="59">
        <v>0</v>
      </c>
      <c r="S40" s="59">
        <v>0</v>
      </c>
      <c r="T40" s="59">
        <v>0</v>
      </c>
      <c r="U40" s="59">
        <v>0</v>
      </c>
      <c r="V40" s="59">
        <v>0</v>
      </c>
      <c r="W40" s="59">
        <v>0</v>
      </c>
      <c r="X40" s="59">
        <v>0</v>
      </c>
      <c r="Y40" s="59">
        <v>0</v>
      </c>
      <c r="Z40" s="59">
        <v>0</v>
      </c>
      <c r="AA40" s="59">
        <v>0</v>
      </c>
      <c r="AB40" s="59">
        <v>0</v>
      </c>
      <c r="AC40" s="59">
        <v>0</v>
      </c>
      <c r="AD40" s="59">
        <v>0</v>
      </c>
      <c r="AE40" s="59">
        <v>0</v>
      </c>
      <c r="AF40" s="59">
        <v>0</v>
      </c>
      <c r="AG40" s="59">
        <v>0</v>
      </c>
      <c r="AH40" s="59">
        <v>0</v>
      </c>
      <c r="AI40" s="59">
        <v>0</v>
      </c>
      <c r="AJ40" s="59">
        <v>0</v>
      </c>
      <c r="AK40" s="59">
        <v>0</v>
      </c>
      <c r="AL40" s="59">
        <v>0</v>
      </c>
      <c r="AM40" s="59">
        <v>0</v>
      </c>
      <c r="AN40" s="59">
        <v>0</v>
      </c>
      <c r="AO40" s="59">
        <v>0</v>
      </c>
      <c r="AP40" s="59">
        <v>0</v>
      </c>
      <c r="AQ40" s="59">
        <v>0</v>
      </c>
      <c r="AR40" s="59">
        <v>0</v>
      </c>
      <c r="AS40" s="59">
        <v>0</v>
      </c>
      <c r="AT40" s="59">
        <v>0</v>
      </c>
      <c r="AU40" s="59">
        <v>0</v>
      </c>
      <c r="AV40" s="59">
        <v>0</v>
      </c>
      <c r="AW40" s="59">
        <v>0</v>
      </c>
      <c r="AX40" s="59">
        <v>0</v>
      </c>
      <c r="AY40" s="59">
        <v>0</v>
      </c>
      <c r="AZ40" s="59">
        <v>0</v>
      </c>
      <c r="BA40" s="59">
        <v>0</v>
      </c>
      <c r="BB40" s="59">
        <v>0</v>
      </c>
      <c r="BC40" s="59">
        <v>0</v>
      </c>
      <c r="BD40" s="59">
        <v>0</v>
      </c>
      <c r="BE40" s="59">
        <v>0</v>
      </c>
      <c r="BF40" s="59">
        <v>0</v>
      </c>
      <c r="BG40" s="59">
        <v>0</v>
      </c>
      <c r="BH40" s="59">
        <v>0</v>
      </c>
      <c r="BI40" s="59">
        <v>0</v>
      </c>
      <c r="BJ40" s="59">
        <v>0</v>
      </c>
      <c r="BK40" s="59">
        <v>0</v>
      </c>
      <c r="BL40" s="59">
        <v>0</v>
      </c>
      <c r="BM40" s="59">
        <v>0</v>
      </c>
      <c r="BN40" s="59">
        <v>0</v>
      </c>
      <c r="BO40" s="59">
        <v>0</v>
      </c>
      <c r="BP40" s="59">
        <v>0</v>
      </c>
      <c r="BQ40" s="59">
        <v>0</v>
      </c>
      <c r="BR40" s="59">
        <v>0</v>
      </c>
      <c r="BS40" s="59">
        <v>0</v>
      </c>
      <c r="BT40" s="59">
        <v>1.0960901891998315E-3</v>
      </c>
      <c r="BU40" s="59">
        <v>1.4091888473663266E-3</v>
      </c>
      <c r="BV40" s="59">
        <v>1.7679031357325018E-3</v>
      </c>
      <c r="BW40" s="59">
        <v>2.1720906684430459E-3</v>
      </c>
      <c r="BX40" s="59">
        <v>2.9820199040877442E-3</v>
      </c>
      <c r="BY40" s="59">
        <v>3.7799754669082006E-3</v>
      </c>
      <c r="BZ40" s="59">
        <v>5.2572914726323272E-3</v>
      </c>
      <c r="CA40" s="59">
        <v>6.0291130880228763E-3</v>
      </c>
      <c r="CB40" s="59">
        <v>6.8651684730718599E-3</v>
      </c>
      <c r="CC40" s="59">
        <v>7.5322854786619813E-3</v>
      </c>
      <c r="CD40" s="59">
        <v>8.763632582353284E-3</v>
      </c>
      <c r="CE40" s="59">
        <v>7.9007743764691902E-3</v>
      </c>
      <c r="CF40" s="59">
        <v>9.1168227870591645E-3</v>
      </c>
      <c r="CG40" s="59">
        <v>9.7510815470045076E-3</v>
      </c>
      <c r="CH40" s="59">
        <v>1.4802991083254849E-3</v>
      </c>
      <c r="CI40" s="59">
        <v>1.7639637489372572E-3</v>
      </c>
      <c r="CJ40" s="59">
        <v>2.0562687837024857E-3</v>
      </c>
      <c r="CK40" s="59">
        <v>2.3547439425606006E-3</v>
      </c>
      <c r="CL40" s="59">
        <v>3.021079475720626E-3</v>
      </c>
      <c r="CM40" s="59">
        <v>3.3904411234526501E-3</v>
      </c>
      <c r="CN40" s="59">
        <v>6.5617105280854756E-3</v>
      </c>
      <c r="CO40" s="59">
        <v>7.2834986861748776E-3</v>
      </c>
      <c r="CP40" s="59">
        <v>8.0490740264287774E-3</v>
      </c>
      <c r="CQ40" s="59">
        <v>8.385085415205518E-3</v>
      </c>
      <c r="CR40" s="59">
        <v>9.6741741229603995E-3</v>
      </c>
      <c r="CS40" s="59">
        <v>8.6283544747531721E-3</v>
      </c>
      <c r="CT40" s="59">
        <v>9.9733142965198057E-3</v>
      </c>
      <c r="CU40" s="59">
        <v>1.0073047439485004E-2</v>
      </c>
      <c r="CV40" s="59">
        <v>1.781659689244803E-3</v>
      </c>
      <c r="CW40" s="59">
        <v>2.1755478195362426E-3</v>
      </c>
      <c r="CX40" s="59">
        <v>2.6086330185370469E-3</v>
      </c>
      <c r="CY40" s="59">
        <v>3.0829209526988099E-3</v>
      </c>
      <c r="CZ40" s="59">
        <v>4.1420256296556997E-3</v>
      </c>
      <c r="DA40" s="59">
        <v>5.0208378103656697E-3</v>
      </c>
      <c r="DB40" s="59">
        <v>4.3124827101816239E-3</v>
      </c>
      <c r="DC40" s="59">
        <v>5.0197439028151639E-3</v>
      </c>
      <c r="DD40" s="59">
        <v>5.8038444819496198E-3</v>
      </c>
      <c r="DE40" s="59">
        <v>6.3345491626912885E-3</v>
      </c>
      <c r="DF40" s="59">
        <v>7.6456828669505998E-3</v>
      </c>
      <c r="DG40" s="59">
        <v>5.4178270263857929E-3</v>
      </c>
      <c r="DH40" s="59">
        <v>6.4398561559016439E-3</v>
      </c>
      <c r="DI40" s="59">
        <v>6.7782827166118914E-3</v>
      </c>
      <c r="DJ40" s="59">
        <v>2.6770240356436261E-3</v>
      </c>
      <c r="DK40" s="59">
        <v>3.1179746716268122E-3</v>
      </c>
      <c r="DL40" s="59">
        <v>3.5781058579848523E-3</v>
      </c>
      <c r="DM40" s="59">
        <v>4.0515173559504845E-3</v>
      </c>
      <c r="DN40" s="59">
        <v>4.8605236341454465E-3</v>
      </c>
      <c r="DO40" s="59">
        <v>5.7846135502922225E-3</v>
      </c>
      <c r="DP40" s="59">
        <v>4.758161390784694E-3</v>
      </c>
      <c r="DQ40" s="59">
        <v>5.2811327760182887E-3</v>
      </c>
      <c r="DR40" s="59">
        <v>5.8375459564240367E-3</v>
      </c>
      <c r="DS40" s="59">
        <v>6.4199467541155956E-3</v>
      </c>
      <c r="DT40" s="59">
        <v>7.0313805105429016E-3</v>
      </c>
      <c r="DU40" s="59">
        <v>6.142311662424467E-3</v>
      </c>
      <c r="DV40" s="59">
        <v>6.6553517145555297E-3</v>
      </c>
      <c r="DW40" s="59">
        <v>7.2056886034274226E-3</v>
      </c>
      <c r="DX40" s="2">
        <v>8.6468263241129079E-2</v>
      </c>
    </row>
    <row r="41" spans="1:128" x14ac:dyDescent="0.3">
      <c r="A41" s="69">
        <v>40</v>
      </c>
      <c r="B41" s="59">
        <v>0</v>
      </c>
      <c r="C41" s="59">
        <v>0</v>
      </c>
      <c r="D41" s="59">
        <v>0</v>
      </c>
      <c r="E41" s="59">
        <v>0</v>
      </c>
      <c r="F41" s="59">
        <v>0</v>
      </c>
      <c r="G41" s="59">
        <v>0</v>
      </c>
      <c r="H41" s="59">
        <v>0</v>
      </c>
      <c r="I41" s="59">
        <v>0</v>
      </c>
      <c r="J41" s="59">
        <v>0</v>
      </c>
      <c r="K41" s="59">
        <v>0</v>
      </c>
      <c r="L41" s="59">
        <v>0</v>
      </c>
      <c r="M41" s="59">
        <v>0</v>
      </c>
      <c r="N41" s="59">
        <v>0</v>
      </c>
      <c r="O41" s="59">
        <v>0</v>
      </c>
      <c r="P41" s="59">
        <v>0</v>
      </c>
      <c r="Q41" s="59">
        <v>0</v>
      </c>
      <c r="R41" s="59">
        <v>0</v>
      </c>
      <c r="S41" s="59">
        <v>0</v>
      </c>
      <c r="T41" s="59">
        <v>0</v>
      </c>
      <c r="U41" s="59">
        <v>0</v>
      </c>
      <c r="V41" s="59">
        <v>0</v>
      </c>
      <c r="W41" s="59">
        <v>0</v>
      </c>
      <c r="X41" s="59">
        <v>0</v>
      </c>
      <c r="Y41" s="59">
        <v>0</v>
      </c>
      <c r="Z41" s="59">
        <v>0</v>
      </c>
      <c r="AA41" s="59">
        <v>0</v>
      </c>
      <c r="AB41" s="59">
        <v>0</v>
      </c>
      <c r="AC41" s="59">
        <v>0</v>
      </c>
      <c r="AD41" s="59">
        <v>0</v>
      </c>
      <c r="AE41" s="59">
        <v>0</v>
      </c>
      <c r="AF41" s="59">
        <v>0</v>
      </c>
      <c r="AG41" s="59">
        <v>0</v>
      </c>
      <c r="AH41" s="59">
        <v>0</v>
      </c>
      <c r="AI41" s="59">
        <v>0</v>
      </c>
      <c r="AJ41" s="59">
        <v>0</v>
      </c>
      <c r="AK41" s="59">
        <v>0</v>
      </c>
      <c r="AL41" s="59">
        <v>0</v>
      </c>
      <c r="AM41" s="59">
        <v>0</v>
      </c>
      <c r="AN41" s="59">
        <v>0</v>
      </c>
      <c r="AO41" s="59">
        <v>0</v>
      </c>
      <c r="AP41" s="59">
        <v>0</v>
      </c>
      <c r="AQ41" s="59">
        <v>0</v>
      </c>
      <c r="AR41" s="59">
        <v>0</v>
      </c>
      <c r="AS41" s="59">
        <v>0</v>
      </c>
      <c r="AT41" s="59">
        <v>0</v>
      </c>
      <c r="AU41" s="59">
        <v>0</v>
      </c>
      <c r="AV41" s="59">
        <v>0</v>
      </c>
      <c r="AW41" s="59">
        <v>0</v>
      </c>
      <c r="AX41" s="59">
        <v>0</v>
      </c>
      <c r="AY41" s="59">
        <v>0</v>
      </c>
      <c r="AZ41" s="59">
        <v>0</v>
      </c>
      <c r="BA41" s="59">
        <v>0</v>
      </c>
      <c r="BB41" s="59">
        <v>0</v>
      </c>
      <c r="BC41" s="59">
        <v>0</v>
      </c>
      <c r="BD41" s="59">
        <v>0</v>
      </c>
      <c r="BE41" s="59">
        <v>0</v>
      </c>
      <c r="BF41" s="59">
        <v>0</v>
      </c>
      <c r="BG41" s="59">
        <v>0</v>
      </c>
      <c r="BH41" s="59">
        <v>0</v>
      </c>
      <c r="BI41" s="59">
        <v>0</v>
      </c>
      <c r="BJ41" s="59">
        <v>0</v>
      </c>
      <c r="BK41" s="59">
        <v>0</v>
      </c>
      <c r="BL41" s="59">
        <v>0</v>
      </c>
      <c r="BM41" s="59">
        <v>0</v>
      </c>
      <c r="BN41" s="59">
        <v>0</v>
      </c>
      <c r="BO41" s="59">
        <v>0</v>
      </c>
      <c r="BP41" s="59">
        <v>0</v>
      </c>
      <c r="BQ41" s="59">
        <v>0</v>
      </c>
      <c r="BR41" s="59">
        <v>0</v>
      </c>
      <c r="BS41" s="59">
        <v>0</v>
      </c>
      <c r="BT41" s="59">
        <v>1.0378732924845905E-3</v>
      </c>
      <c r="BU41" s="59">
        <v>1.3343422677803123E-3</v>
      </c>
      <c r="BV41" s="59">
        <v>1.6740040795511625E-3</v>
      </c>
      <c r="BW41" s="59">
        <v>2.056723904515344E-3</v>
      </c>
      <c r="BX41" s="59">
        <v>2.8236351776577016E-3</v>
      </c>
      <c r="BY41" s="59">
        <v>3.5792087384843418E-3</v>
      </c>
      <c r="BZ41" s="59">
        <v>4.9986259644476689E-3</v>
      </c>
      <c r="CA41" s="59">
        <v>5.7324729627921244E-3</v>
      </c>
      <c r="CB41" s="59">
        <v>6.5273933466394474E-3</v>
      </c>
      <c r="CC41" s="59">
        <v>7.1616873367722966E-3</v>
      </c>
      <c r="CD41" s="59">
        <v>8.3324505778442134E-3</v>
      </c>
      <c r="CE41" s="59">
        <v>7.6537263774200601E-3</v>
      </c>
      <c r="CF41" s="59">
        <v>8.8317503726466663E-3</v>
      </c>
      <c r="CG41" s="59">
        <v>9.4461766009871877E-3</v>
      </c>
      <c r="CH41" s="59">
        <v>1.4016756326788685E-3</v>
      </c>
      <c r="CI41" s="59">
        <v>1.6702739263358187E-3</v>
      </c>
      <c r="CJ41" s="59">
        <v>1.9470536948538464E-3</v>
      </c>
      <c r="CK41" s="59">
        <v>2.2296758722086842E-3</v>
      </c>
      <c r="CL41" s="59">
        <v>2.8606201690508379E-3</v>
      </c>
      <c r="CM41" s="59">
        <v>3.2103638244785205E-3</v>
      </c>
      <c r="CN41" s="59">
        <v>6.2388659231889495E-3</v>
      </c>
      <c r="CO41" s="59">
        <v>6.9251411747397332E-3</v>
      </c>
      <c r="CP41" s="59">
        <v>7.653049222725119E-3</v>
      </c>
      <c r="CQ41" s="59">
        <v>7.9725284186253145E-3</v>
      </c>
      <c r="CR41" s="59">
        <v>9.1981923025098982E-3</v>
      </c>
      <c r="CS41" s="59">
        <v>8.3585558947022118E-3</v>
      </c>
      <c r="CT41" s="59">
        <v>9.6614603916441687E-3</v>
      </c>
      <c r="CU41" s="59">
        <v>9.7580749955606099E-3</v>
      </c>
      <c r="CV41" s="59">
        <v>1.7398484632792121E-3</v>
      </c>
      <c r="CW41" s="59">
        <v>2.1244929957499247E-3</v>
      </c>
      <c r="CX41" s="59">
        <v>2.5474147369214445E-3</v>
      </c>
      <c r="CY41" s="59">
        <v>3.0105722851247107E-3</v>
      </c>
      <c r="CZ41" s="59">
        <v>4.0448223474563857E-3</v>
      </c>
      <c r="DA41" s="59">
        <v>4.9030109405694714E-3</v>
      </c>
      <c r="DB41" s="59">
        <v>4.1830919273136711E-3</v>
      </c>
      <c r="DC41" s="59">
        <v>4.8691326106589262E-3</v>
      </c>
      <c r="DD41" s="59">
        <v>5.629707208450456E-3</v>
      </c>
      <c r="DE41" s="59">
        <v>6.144488742659682E-3</v>
      </c>
      <c r="DF41" s="59">
        <v>7.4162834795909295E-3</v>
      </c>
      <c r="DG41" s="59">
        <v>5.2862145054319515E-3</v>
      </c>
      <c r="DH41" s="59">
        <v>6.2834160002579629E-3</v>
      </c>
      <c r="DI41" s="59">
        <v>6.6136213363709893E-3</v>
      </c>
      <c r="DJ41" s="59">
        <v>2.614200782951044E-3</v>
      </c>
      <c r="DK41" s="59">
        <v>3.0448033784009794E-3</v>
      </c>
      <c r="DL41" s="59">
        <v>3.4941364032903795E-3</v>
      </c>
      <c r="DM41" s="59">
        <v>3.9564380831265244E-3</v>
      </c>
      <c r="DN41" s="59">
        <v>4.7464589487259262E-3</v>
      </c>
      <c r="DO41" s="59">
        <v>5.6488627187866805E-3</v>
      </c>
      <c r="DP41" s="59">
        <v>4.615398562794186E-3</v>
      </c>
      <c r="DQ41" s="59">
        <v>5.122678829593115E-3</v>
      </c>
      <c r="DR41" s="59">
        <v>5.6623975112961153E-3</v>
      </c>
      <c r="DS41" s="59">
        <v>6.2273240835308821E-3</v>
      </c>
      <c r="DT41" s="59">
        <v>6.8204125159921957E-3</v>
      </c>
      <c r="DU41" s="59">
        <v>5.9930996040773125E-3</v>
      </c>
      <c r="DV41" s="59">
        <v>6.4936766347271765E-3</v>
      </c>
      <c r="DW41" s="59">
        <v>7.030644469001061E-3</v>
      </c>
      <c r="DX41" s="2">
        <v>8.4367733628012725E-2</v>
      </c>
    </row>
    <row r="42" spans="1:128" x14ac:dyDescent="0.3">
      <c r="A42" s="69">
        <v>41</v>
      </c>
      <c r="B42" s="59">
        <v>0</v>
      </c>
      <c r="C42" s="59">
        <v>0</v>
      </c>
      <c r="D42" s="59">
        <v>0</v>
      </c>
      <c r="E42" s="59">
        <v>0</v>
      </c>
      <c r="F42" s="59">
        <v>0</v>
      </c>
      <c r="G42" s="59">
        <v>0</v>
      </c>
      <c r="H42" s="59">
        <v>0</v>
      </c>
      <c r="I42" s="59">
        <v>0</v>
      </c>
      <c r="J42" s="59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</v>
      </c>
      <c r="P42" s="59">
        <v>0</v>
      </c>
      <c r="Q42" s="59">
        <v>0</v>
      </c>
      <c r="R42" s="59">
        <v>0</v>
      </c>
      <c r="S42" s="59">
        <v>0</v>
      </c>
      <c r="T42" s="59">
        <v>0</v>
      </c>
      <c r="U42" s="59">
        <v>0</v>
      </c>
      <c r="V42" s="59">
        <v>0</v>
      </c>
      <c r="W42" s="59">
        <v>0</v>
      </c>
      <c r="X42" s="59">
        <v>0</v>
      </c>
      <c r="Y42" s="59">
        <v>0</v>
      </c>
      <c r="Z42" s="59">
        <v>0</v>
      </c>
      <c r="AA42" s="59">
        <v>0</v>
      </c>
      <c r="AB42" s="59">
        <v>0</v>
      </c>
      <c r="AC42" s="59">
        <v>0</v>
      </c>
      <c r="AD42" s="59">
        <v>0</v>
      </c>
      <c r="AE42" s="59">
        <v>0</v>
      </c>
      <c r="AF42" s="59">
        <v>0</v>
      </c>
      <c r="AG42" s="59">
        <v>0</v>
      </c>
      <c r="AH42" s="59">
        <v>0</v>
      </c>
      <c r="AI42" s="59">
        <v>0</v>
      </c>
      <c r="AJ42" s="59">
        <v>0</v>
      </c>
      <c r="AK42" s="59">
        <v>0</v>
      </c>
      <c r="AL42" s="59">
        <v>0</v>
      </c>
      <c r="AM42" s="59">
        <v>0</v>
      </c>
      <c r="AN42" s="59">
        <v>0</v>
      </c>
      <c r="AO42" s="59">
        <v>0</v>
      </c>
      <c r="AP42" s="59">
        <v>0</v>
      </c>
      <c r="AQ42" s="59">
        <v>0</v>
      </c>
      <c r="AR42" s="59">
        <v>0</v>
      </c>
      <c r="AS42" s="59">
        <v>0</v>
      </c>
      <c r="AT42" s="59">
        <v>0</v>
      </c>
      <c r="AU42" s="59">
        <v>0</v>
      </c>
      <c r="AV42" s="59">
        <v>0</v>
      </c>
      <c r="AW42" s="59">
        <v>0</v>
      </c>
      <c r="AX42" s="59">
        <v>0</v>
      </c>
      <c r="AY42" s="59">
        <v>0</v>
      </c>
      <c r="AZ42" s="59">
        <v>0</v>
      </c>
      <c r="BA42" s="59">
        <v>0</v>
      </c>
      <c r="BB42" s="59">
        <v>0</v>
      </c>
      <c r="BC42" s="59">
        <v>0</v>
      </c>
      <c r="BD42" s="59">
        <v>0</v>
      </c>
      <c r="BE42" s="59">
        <v>0</v>
      </c>
      <c r="BF42" s="59">
        <v>0</v>
      </c>
      <c r="BG42" s="59">
        <v>0</v>
      </c>
      <c r="BH42" s="59">
        <v>0</v>
      </c>
      <c r="BI42" s="59">
        <v>0</v>
      </c>
      <c r="BJ42" s="59">
        <v>0</v>
      </c>
      <c r="BK42" s="59">
        <v>0</v>
      </c>
      <c r="BL42" s="59">
        <v>0</v>
      </c>
      <c r="BM42" s="59">
        <v>0</v>
      </c>
      <c r="BN42" s="59">
        <v>0</v>
      </c>
      <c r="BO42" s="59">
        <v>0</v>
      </c>
      <c r="BP42" s="59">
        <v>0</v>
      </c>
      <c r="BQ42" s="59">
        <v>0</v>
      </c>
      <c r="BR42" s="59">
        <v>0</v>
      </c>
      <c r="BS42" s="59">
        <v>0</v>
      </c>
      <c r="BT42" s="59">
        <v>9.8257307387505217E-4</v>
      </c>
      <c r="BU42" s="59">
        <v>1.2632455167197352E-3</v>
      </c>
      <c r="BV42" s="59">
        <v>1.5848093847625282E-3</v>
      </c>
      <c r="BW42" s="59">
        <v>1.9471370384087085E-3</v>
      </c>
      <c r="BX42" s="59">
        <v>2.6731855575270517E-3</v>
      </c>
      <c r="BY42" s="59">
        <v>3.3885004630902211E-3</v>
      </c>
      <c r="BZ42" s="59">
        <v>4.7149785837699524E-3</v>
      </c>
      <c r="CA42" s="59">
        <v>5.4071833827622094E-3</v>
      </c>
      <c r="CB42" s="59">
        <v>6.1569959537166883E-3</v>
      </c>
      <c r="CC42" s="59">
        <v>6.7552968869254073E-3</v>
      </c>
      <c r="CD42" s="59">
        <v>7.8596250858305929E-3</v>
      </c>
      <c r="CE42" s="59">
        <v>7.3658287333961845E-3</v>
      </c>
      <c r="CF42" s="59">
        <v>8.499540936417898E-3</v>
      </c>
      <c r="CG42" s="59">
        <v>9.0908553033143581E-3</v>
      </c>
      <c r="CH42" s="59">
        <v>1.3269912088016106E-3</v>
      </c>
      <c r="CI42" s="59">
        <v>1.5812779824831119E-3</v>
      </c>
      <c r="CJ42" s="59">
        <v>1.8433103036811463E-3</v>
      </c>
      <c r="CK42" s="59">
        <v>2.1108737370594327E-3</v>
      </c>
      <c r="CL42" s="59">
        <v>2.7081999055631207E-3</v>
      </c>
      <c r="CM42" s="59">
        <v>3.0393084340032414E-3</v>
      </c>
      <c r="CN42" s="59">
        <v>5.8848410391311281E-3</v>
      </c>
      <c r="CO42" s="59">
        <v>6.5321735534355522E-3</v>
      </c>
      <c r="CP42" s="59">
        <v>7.2187764082230895E-3</v>
      </c>
      <c r="CQ42" s="59">
        <v>7.5201267347614576E-3</v>
      </c>
      <c r="CR42" s="59">
        <v>8.6762402356552332E-3</v>
      </c>
      <c r="CS42" s="59">
        <v>8.0441458373181375E-3</v>
      </c>
      <c r="CT42" s="59">
        <v>9.2980411174994424E-3</v>
      </c>
      <c r="CU42" s="59">
        <v>9.3910215286744352E-3</v>
      </c>
      <c r="CV42" s="59">
        <v>1.7068507967093617E-3</v>
      </c>
      <c r="CW42" s="59">
        <v>2.0842002271650047E-3</v>
      </c>
      <c r="CX42" s="59">
        <v>2.4991009073677922E-3</v>
      </c>
      <c r="CY42" s="59">
        <v>2.9534742892097445E-3</v>
      </c>
      <c r="CZ42" s="59">
        <v>3.9681089428279821E-3</v>
      </c>
      <c r="DA42" s="59">
        <v>4.8100212787570247E-3</v>
      </c>
      <c r="DB42" s="59">
        <v>4.0870167981250137E-3</v>
      </c>
      <c r="DC42" s="59">
        <v>4.7573008477585646E-3</v>
      </c>
      <c r="DD42" s="59">
        <v>5.5004069547757699E-3</v>
      </c>
      <c r="DE42" s="59">
        <v>6.003365248362395E-3</v>
      </c>
      <c r="DF42" s="59">
        <v>7.2459500502084747E-3</v>
      </c>
      <c r="DG42" s="59">
        <v>5.2047343143818625E-3</v>
      </c>
      <c r="DH42" s="59">
        <v>6.1865652319771612E-3</v>
      </c>
      <c r="DI42" s="59">
        <v>6.511680877945264E-3</v>
      </c>
      <c r="DJ42" s="59">
        <v>2.5646203007406131E-3</v>
      </c>
      <c r="DK42" s="59">
        <v>2.9870561614612563E-3</v>
      </c>
      <c r="DL42" s="59">
        <v>3.4278672135196558E-3</v>
      </c>
      <c r="DM42" s="59">
        <v>3.881400959246664E-3</v>
      </c>
      <c r="DN42" s="59">
        <v>4.6564384250520749E-3</v>
      </c>
      <c r="DO42" s="59">
        <v>5.5417273604911289E-3</v>
      </c>
      <c r="DP42" s="59">
        <v>4.5093944345362749E-3</v>
      </c>
      <c r="DQ42" s="59">
        <v>5.0050237460097097E-3</v>
      </c>
      <c r="DR42" s="59">
        <v>5.5323464433616205E-3</v>
      </c>
      <c r="DS42" s="59">
        <v>6.0842980692283272E-3</v>
      </c>
      <c r="DT42" s="59">
        <v>6.6637647480301144E-3</v>
      </c>
      <c r="DU42" s="59">
        <v>5.9007236892859895E-3</v>
      </c>
      <c r="DV42" s="59">
        <v>6.393584969458699E-3</v>
      </c>
      <c r="DW42" s="59">
        <v>6.9222761358676242E-3</v>
      </c>
      <c r="DX42" s="2">
        <v>8.3067313630411491E-2</v>
      </c>
    </row>
    <row r="43" spans="1:128" x14ac:dyDescent="0.3">
      <c r="A43" s="69">
        <v>42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  <c r="BA43" s="59">
        <v>0</v>
      </c>
      <c r="BB43" s="59">
        <v>0</v>
      </c>
      <c r="BC43" s="59">
        <v>0</v>
      </c>
      <c r="BD43" s="59">
        <v>0</v>
      </c>
      <c r="BE43" s="59">
        <v>0</v>
      </c>
      <c r="BF43" s="59">
        <v>0</v>
      </c>
      <c r="BG43" s="59">
        <v>0</v>
      </c>
      <c r="BH43" s="59">
        <v>0</v>
      </c>
      <c r="BI43" s="59">
        <v>0</v>
      </c>
      <c r="BJ43" s="59">
        <v>0</v>
      </c>
      <c r="BK43" s="59">
        <v>0</v>
      </c>
      <c r="BL43" s="59">
        <v>0</v>
      </c>
      <c r="BM43" s="59">
        <v>0</v>
      </c>
      <c r="BN43" s="59">
        <v>0</v>
      </c>
      <c r="BO43" s="59">
        <v>0</v>
      </c>
      <c r="BP43" s="59">
        <v>0</v>
      </c>
      <c r="BQ43" s="59">
        <v>0</v>
      </c>
      <c r="BR43" s="59">
        <v>0</v>
      </c>
      <c r="BS43" s="59">
        <v>0</v>
      </c>
      <c r="BT43" s="59">
        <v>9.2848576660550461E-4</v>
      </c>
      <c r="BU43" s="59">
        <v>1.1937081456718621E-3</v>
      </c>
      <c r="BV43" s="59">
        <v>1.4975710159974853E-3</v>
      </c>
      <c r="BW43" s="59">
        <v>1.8399537641134057E-3</v>
      </c>
      <c r="BX43" s="59">
        <v>2.5260357805967017E-3</v>
      </c>
      <c r="BY43" s="59">
        <v>3.20197503246004E-3</v>
      </c>
      <c r="BZ43" s="59">
        <v>4.396365631814691E-3</v>
      </c>
      <c r="CA43" s="59">
        <v>5.0417949448856138E-3</v>
      </c>
      <c r="CB43" s="59">
        <v>5.7409392058148214E-3</v>
      </c>
      <c r="CC43" s="59">
        <v>6.2988101724605105E-3</v>
      </c>
      <c r="CD43" s="59">
        <v>7.3285137975464681E-3</v>
      </c>
      <c r="CE43" s="59">
        <v>7.0202257399907299E-3</v>
      </c>
      <c r="CF43" s="59">
        <v>8.1007444266809909E-3</v>
      </c>
      <c r="CG43" s="59">
        <v>8.6643144592140255E-3</v>
      </c>
      <c r="CH43" s="59">
        <v>1.2539448541204442E-3</v>
      </c>
      <c r="CI43" s="59">
        <v>1.4942340054078654E-3</v>
      </c>
      <c r="CJ43" s="59">
        <v>1.7418423381535225E-3</v>
      </c>
      <c r="CK43" s="59">
        <v>1.9946773141579941E-3</v>
      </c>
      <c r="CL43" s="59">
        <v>2.5591227078114358E-3</v>
      </c>
      <c r="CM43" s="59">
        <v>2.8720048374284335E-3</v>
      </c>
      <c r="CN43" s="59">
        <v>5.4871750599643975E-3</v>
      </c>
      <c r="CO43" s="59">
        <v>6.0907643165604821E-3</v>
      </c>
      <c r="CP43" s="59">
        <v>6.7309702347558174E-3</v>
      </c>
      <c r="CQ43" s="59">
        <v>7.0119569232828536E-3</v>
      </c>
      <c r="CR43" s="59">
        <v>8.0899464775307083E-3</v>
      </c>
      <c r="CS43" s="59">
        <v>7.6667163610987868E-3</v>
      </c>
      <c r="CT43" s="59">
        <v>8.8617791625553478E-3</v>
      </c>
      <c r="CU43" s="59">
        <v>8.9503969541809003E-3</v>
      </c>
      <c r="CV43" s="59">
        <v>1.6816461632717177E-3</v>
      </c>
      <c r="CW43" s="59">
        <v>2.0534233702554122E-3</v>
      </c>
      <c r="CX43" s="59">
        <v>2.4621973171914712E-3</v>
      </c>
      <c r="CY43" s="59">
        <v>2.909861082378454E-3</v>
      </c>
      <c r="CZ43" s="59">
        <v>3.9095128830332806E-3</v>
      </c>
      <c r="DA43" s="59">
        <v>4.7389929127205407E-3</v>
      </c>
      <c r="DB43" s="59">
        <v>4.0202465103744848E-3</v>
      </c>
      <c r="DC43" s="59">
        <v>4.6795800156185039E-3</v>
      </c>
      <c r="DD43" s="59">
        <v>5.4105458719233869E-3</v>
      </c>
      <c r="DE43" s="59">
        <v>5.905287250423023E-3</v>
      </c>
      <c r="DF43" s="59">
        <v>7.1275717332658231E-3</v>
      </c>
      <c r="DG43" s="59">
        <v>5.1671219754704191E-3</v>
      </c>
      <c r="DH43" s="59">
        <v>6.1418576303691611E-3</v>
      </c>
      <c r="DI43" s="59">
        <v>6.4646238077336934E-3</v>
      </c>
      <c r="DJ43" s="59">
        <v>2.5267492022758107E-3</v>
      </c>
      <c r="DK43" s="59">
        <v>2.9429470596273794E-3</v>
      </c>
      <c r="DL43" s="59">
        <v>3.377248766519925E-3</v>
      </c>
      <c r="DM43" s="59">
        <v>3.8240852942858262E-3</v>
      </c>
      <c r="DN43" s="59">
        <v>4.5876779781198274E-3</v>
      </c>
      <c r="DO43" s="59">
        <v>5.4598940760577008E-3</v>
      </c>
      <c r="DP43" s="59">
        <v>4.4357236915844086E-3</v>
      </c>
      <c r="DQ43" s="59">
        <v>4.9232558227967167E-3</v>
      </c>
      <c r="DR43" s="59">
        <v>5.4419635596581967E-3</v>
      </c>
      <c r="DS43" s="59">
        <v>5.9848978580452602E-3</v>
      </c>
      <c r="DT43" s="59">
        <v>6.5548976912732336E-3</v>
      </c>
      <c r="DU43" s="59">
        <v>5.8580817395113526E-3</v>
      </c>
      <c r="DV43" s="59">
        <v>6.3473813267355926E-3</v>
      </c>
      <c r="DW43" s="59">
        <v>6.8722518732762736E-3</v>
      </c>
      <c r="DX43" s="2">
        <v>8.2467022479315283E-2</v>
      </c>
    </row>
    <row r="44" spans="1:128" x14ac:dyDescent="0.3">
      <c r="A44" s="69">
        <v>43</v>
      </c>
      <c r="B44" s="59">
        <v>0</v>
      </c>
      <c r="C44" s="59">
        <v>0</v>
      </c>
      <c r="D44" s="59">
        <v>0</v>
      </c>
      <c r="E44" s="59">
        <v>0</v>
      </c>
      <c r="F44" s="59">
        <v>0</v>
      </c>
      <c r="G44" s="59">
        <v>0</v>
      </c>
      <c r="H44" s="59">
        <v>0</v>
      </c>
      <c r="I44" s="59">
        <v>0</v>
      </c>
      <c r="J44" s="59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0</v>
      </c>
      <c r="Q44" s="59">
        <v>0</v>
      </c>
      <c r="R44" s="59">
        <v>0</v>
      </c>
      <c r="S44" s="59">
        <v>0</v>
      </c>
      <c r="T44" s="59">
        <v>0</v>
      </c>
      <c r="U44" s="59">
        <v>0</v>
      </c>
      <c r="V44" s="59">
        <v>0</v>
      </c>
      <c r="W44" s="59">
        <v>0</v>
      </c>
      <c r="X44" s="59">
        <v>0</v>
      </c>
      <c r="Y44" s="59">
        <v>0</v>
      </c>
      <c r="Z44" s="59">
        <v>0</v>
      </c>
      <c r="AA44" s="59">
        <v>0</v>
      </c>
      <c r="AB44" s="59">
        <v>0</v>
      </c>
      <c r="AC44" s="59">
        <v>0</v>
      </c>
      <c r="AD44" s="59">
        <v>0</v>
      </c>
      <c r="AE44" s="59">
        <v>0</v>
      </c>
      <c r="AF44" s="59">
        <v>0</v>
      </c>
      <c r="AG44" s="59">
        <v>0</v>
      </c>
      <c r="AH44" s="59">
        <v>0</v>
      </c>
      <c r="AI44" s="59">
        <v>0</v>
      </c>
      <c r="AJ44" s="59">
        <v>0</v>
      </c>
      <c r="AK44" s="59">
        <v>0</v>
      </c>
      <c r="AL44" s="59">
        <v>0</v>
      </c>
      <c r="AM44" s="59">
        <v>0</v>
      </c>
      <c r="AN44" s="59">
        <v>0</v>
      </c>
      <c r="AO44" s="59">
        <v>0</v>
      </c>
      <c r="AP44" s="59">
        <v>0</v>
      </c>
      <c r="AQ44" s="59">
        <v>0</v>
      </c>
      <c r="AR44" s="59">
        <v>0</v>
      </c>
      <c r="AS44" s="59">
        <v>0</v>
      </c>
      <c r="AT44" s="59">
        <v>0</v>
      </c>
      <c r="AU44" s="59">
        <v>0</v>
      </c>
      <c r="AV44" s="59">
        <v>0</v>
      </c>
      <c r="AW44" s="59">
        <v>0</v>
      </c>
      <c r="AX44" s="59">
        <v>0</v>
      </c>
      <c r="AY44" s="59">
        <v>0</v>
      </c>
      <c r="AZ44" s="59">
        <v>0</v>
      </c>
      <c r="BA44" s="59">
        <v>0</v>
      </c>
      <c r="BB44" s="59">
        <v>0</v>
      </c>
      <c r="BC44" s="59">
        <v>0</v>
      </c>
      <c r="BD44" s="59">
        <v>0</v>
      </c>
      <c r="BE44" s="59">
        <v>0</v>
      </c>
      <c r="BF44" s="59">
        <v>0</v>
      </c>
      <c r="BG44" s="59">
        <v>0</v>
      </c>
      <c r="BH44" s="59">
        <v>0</v>
      </c>
      <c r="BI44" s="59">
        <v>0</v>
      </c>
      <c r="BJ44" s="59">
        <v>0</v>
      </c>
      <c r="BK44" s="59">
        <v>0</v>
      </c>
      <c r="BL44" s="59">
        <v>0</v>
      </c>
      <c r="BM44" s="59">
        <v>0</v>
      </c>
      <c r="BN44" s="59">
        <v>0</v>
      </c>
      <c r="BO44" s="59">
        <v>0</v>
      </c>
      <c r="BP44" s="59">
        <v>0</v>
      </c>
      <c r="BQ44" s="59">
        <v>0</v>
      </c>
      <c r="BR44" s="59">
        <v>0</v>
      </c>
      <c r="BS44" s="59">
        <v>0</v>
      </c>
      <c r="BT44" s="59">
        <v>8.7368874423656578E-4</v>
      </c>
      <c r="BU44" s="59">
        <v>1.1232583290855431E-3</v>
      </c>
      <c r="BV44" s="59">
        <v>1.4091879352716441E-3</v>
      </c>
      <c r="BW44" s="59">
        <v>1.7313640676460676E-3</v>
      </c>
      <c r="BX44" s="59">
        <v>2.3769551547512986E-3</v>
      </c>
      <c r="BY44" s="59">
        <v>3.0130020790889132E-3</v>
      </c>
      <c r="BZ44" s="59">
        <v>4.0318742840305712E-3</v>
      </c>
      <c r="CA44" s="59">
        <v>4.6237927156319979E-3</v>
      </c>
      <c r="CB44" s="59">
        <v>5.2649727271553998E-3</v>
      </c>
      <c r="CC44" s="59">
        <v>5.7765920492493178E-3</v>
      </c>
      <c r="CD44" s="59">
        <v>6.7209255996968633E-3</v>
      </c>
      <c r="CE44" s="59">
        <v>6.5986034163331743E-3</v>
      </c>
      <c r="CF44" s="59">
        <v>7.6142280645251298E-3</v>
      </c>
      <c r="CG44" s="59">
        <v>8.1439510791044868E-3</v>
      </c>
      <c r="CH44" s="59">
        <v>1.1799400102208302E-3</v>
      </c>
      <c r="CI44" s="59">
        <v>1.4060478671129174E-3</v>
      </c>
      <c r="CJ44" s="59">
        <v>1.6390429447757271E-3</v>
      </c>
      <c r="CK44" s="59">
        <v>1.8769562016391302E-3</v>
      </c>
      <c r="CL44" s="59">
        <v>2.4080893701895951E-3</v>
      </c>
      <c r="CM44" s="59">
        <v>2.702505940427966E-3</v>
      </c>
      <c r="CN44" s="59">
        <v>5.0322475128421907E-3</v>
      </c>
      <c r="CO44" s="59">
        <v>5.5857947392548299E-3</v>
      </c>
      <c r="CP44" s="59">
        <v>6.1729228341923063E-3</v>
      </c>
      <c r="CQ44" s="59">
        <v>6.4306136403046808E-3</v>
      </c>
      <c r="CR44" s="59">
        <v>7.4192298579306643E-3</v>
      </c>
      <c r="CS44" s="59">
        <v>7.2062669558074222E-3</v>
      </c>
      <c r="CT44" s="59">
        <v>8.3295564021143662E-3</v>
      </c>
      <c r="CU44" s="59">
        <v>8.4128519661355108E-3</v>
      </c>
      <c r="CV44" s="59">
        <v>1.6630208569730109E-3</v>
      </c>
      <c r="CW44" s="59">
        <v>2.0306803937201333E-3</v>
      </c>
      <c r="CX44" s="59">
        <v>2.4349269078734227E-3</v>
      </c>
      <c r="CY44" s="59">
        <v>2.8776325106790765E-3</v>
      </c>
      <c r="CZ44" s="59">
        <v>3.8662125285856071E-3</v>
      </c>
      <c r="DA44" s="59">
        <v>4.6865055366752143E-3</v>
      </c>
      <c r="DB44" s="59">
        <v>3.978062127487427E-3</v>
      </c>
      <c r="DC44" s="59">
        <v>4.6304772567155239E-3</v>
      </c>
      <c r="DD44" s="59">
        <v>5.3537730998806238E-3</v>
      </c>
      <c r="DE44" s="59">
        <v>5.843323164940439E-3</v>
      </c>
      <c r="DF44" s="59">
        <v>7.0527822360857001E-3</v>
      </c>
      <c r="DG44" s="59">
        <v>5.1660955465192135E-3</v>
      </c>
      <c r="DH44" s="59">
        <v>6.1406375739207304E-3</v>
      </c>
      <c r="DI44" s="59">
        <v>6.463339635022769E-3</v>
      </c>
      <c r="DJ44" s="59">
        <v>2.4987638395638115E-3</v>
      </c>
      <c r="DK44" s="59">
        <v>2.9103520395788113E-3</v>
      </c>
      <c r="DL44" s="59">
        <v>3.3398435774277179E-3</v>
      </c>
      <c r="DM44" s="59">
        <v>3.7817311049955643E-3</v>
      </c>
      <c r="DN44" s="59">
        <v>4.5368665117076108E-3</v>
      </c>
      <c r="DO44" s="59">
        <v>5.3994222587717012E-3</v>
      </c>
      <c r="DP44" s="59">
        <v>4.389179713222854E-3</v>
      </c>
      <c r="DQ44" s="59">
        <v>4.8715961775128132E-3</v>
      </c>
      <c r="DR44" s="59">
        <v>5.3848611223162018E-3</v>
      </c>
      <c r="DS44" s="59">
        <v>5.9220984197192288E-3</v>
      </c>
      <c r="DT44" s="59">
        <v>6.4861172537352381E-3</v>
      </c>
      <c r="DU44" s="59">
        <v>5.8569180540546297E-3</v>
      </c>
      <c r="DV44" s="59">
        <v>6.3461204437935924E-3</v>
      </c>
      <c r="DW44" s="59">
        <v>6.8708867268144338E-3</v>
      </c>
      <c r="DX44" s="2">
        <v>8.2450640721773202E-2</v>
      </c>
    </row>
    <row r="45" spans="1:128" x14ac:dyDescent="0.3">
      <c r="A45" s="69">
        <v>44</v>
      </c>
      <c r="B45" s="59">
        <v>0</v>
      </c>
      <c r="C45" s="59">
        <v>0</v>
      </c>
      <c r="D45" s="59">
        <v>0</v>
      </c>
      <c r="E45" s="59">
        <v>0</v>
      </c>
      <c r="F45" s="59">
        <v>0</v>
      </c>
      <c r="G45" s="59">
        <v>0</v>
      </c>
      <c r="H45" s="59">
        <v>0</v>
      </c>
      <c r="I45" s="59">
        <v>0</v>
      </c>
      <c r="J45" s="59">
        <v>0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59">
        <v>0</v>
      </c>
      <c r="Q45" s="59">
        <v>0</v>
      </c>
      <c r="R45" s="59">
        <v>0</v>
      </c>
      <c r="S45" s="59">
        <v>0</v>
      </c>
      <c r="T45" s="59">
        <v>0</v>
      </c>
      <c r="U45" s="59">
        <v>0</v>
      </c>
      <c r="V45" s="59">
        <v>0</v>
      </c>
      <c r="W45" s="59">
        <v>0</v>
      </c>
      <c r="X45" s="59">
        <v>0</v>
      </c>
      <c r="Y45" s="59">
        <v>0</v>
      </c>
      <c r="Z45" s="59">
        <v>0</v>
      </c>
      <c r="AA45" s="59">
        <v>0</v>
      </c>
      <c r="AB45" s="59">
        <v>0</v>
      </c>
      <c r="AC45" s="59">
        <v>0</v>
      </c>
      <c r="AD45" s="59">
        <v>0</v>
      </c>
      <c r="AE45" s="59">
        <v>0</v>
      </c>
      <c r="AF45" s="59">
        <v>0</v>
      </c>
      <c r="AG45" s="59">
        <v>0</v>
      </c>
      <c r="AH45" s="59">
        <v>0</v>
      </c>
      <c r="AI45" s="59">
        <v>0</v>
      </c>
      <c r="AJ45" s="59">
        <v>0</v>
      </c>
      <c r="AK45" s="59">
        <v>0</v>
      </c>
      <c r="AL45" s="59">
        <v>0</v>
      </c>
      <c r="AM45" s="59">
        <v>0</v>
      </c>
      <c r="AN45" s="59">
        <v>0</v>
      </c>
      <c r="AO45" s="59">
        <v>0</v>
      </c>
      <c r="AP45" s="59">
        <v>0</v>
      </c>
      <c r="AQ45" s="59">
        <v>0</v>
      </c>
      <c r="AR45" s="59">
        <v>0</v>
      </c>
      <c r="AS45" s="59">
        <v>0</v>
      </c>
      <c r="AT45" s="59">
        <v>0</v>
      </c>
      <c r="AU45" s="59">
        <v>0</v>
      </c>
      <c r="AV45" s="59">
        <v>0</v>
      </c>
      <c r="AW45" s="59">
        <v>0</v>
      </c>
      <c r="AX45" s="59">
        <v>0</v>
      </c>
      <c r="AY45" s="59">
        <v>0</v>
      </c>
      <c r="AZ45" s="59">
        <v>0</v>
      </c>
      <c r="BA45" s="59">
        <v>0</v>
      </c>
      <c r="BB45" s="59">
        <v>0</v>
      </c>
      <c r="BC45" s="59">
        <v>0</v>
      </c>
      <c r="BD45" s="59">
        <v>0</v>
      </c>
      <c r="BE45" s="59">
        <v>0</v>
      </c>
      <c r="BF45" s="59">
        <v>0</v>
      </c>
      <c r="BG45" s="59">
        <v>0</v>
      </c>
      <c r="BH45" s="59">
        <v>0</v>
      </c>
      <c r="BI45" s="59">
        <v>0</v>
      </c>
      <c r="BJ45" s="59">
        <v>0</v>
      </c>
      <c r="BK45" s="59">
        <v>0</v>
      </c>
      <c r="BL45" s="59">
        <v>0</v>
      </c>
      <c r="BM45" s="59">
        <v>0</v>
      </c>
      <c r="BN45" s="59">
        <v>0</v>
      </c>
      <c r="BO45" s="59">
        <v>0</v>
      </c>
      <c r="BP45" s="59">
        <v>0</v>
      </c>
      <c r="BQ45" s="59">
        <v>0</v>
      </c>
      <c r="BR45" s="59">
        <v>0</v>
      </c>
      <c r="BS45" s="59">
        <v>0</v>
      </c>
      <c r="BT45" s="59">
        <v>8.1604052065498308E-4</v>
      </c>
      <c r="BU45" s="59">
        <v>1.0491428643709547E-3</v>
      </c>
      <c r="BV45" s="59">
        <v>1.3162061019850154E-3</v>
      </c>
      <c r="BW45" s="59">
        <v>1.6171242270492958E-3</v>
      </c>
      <c r="BX45" s="59">
        <v>2.2201175588586861E-3</v>
      </c>
      <c r="BY45" s="59">
        <v>2.8141964762321819E-3</v>
      </c>
      <c r="BZ45" s="59">
        <v>3.6096625900990313E-3</v>
      </c>
      <c r="CA45" s="59">
        <v>4.1395962309877122E-3</v>
      </c>
      <c r="CB45" s="59">
        <v>4.7136328546697366E-3</v>
      </c>
      <c r="CC45" s="59">
        <v>5.1716761856954417E-3</v>
      </c>
      <c r="CD45" s="59">
        <v>6.0171205744570556E-3</v>
      </c>
      <c r="CE45" s="59">
        <v>6.0811895050899532E-3</v>
      </c>
      <c r="CF45" s="59">
        <v>7.0171763438213056E-3</v>
      </c>
      <c r="CG45" s="59">
        <v>7.5053623785951143E-3</v>
      </c>
      <c r="CH45" s="59">
        <v>1.1020845428466879E-3</v>
      </c>
      <c r="CI45" s="59">
        <v>1.3132732235748915E-3</v>
      </c>
      <c r="CJ45" s="59">
        <v>1.5308946885877516E-3</v>
      </c>
      <c r="CK45" s="59">
        <v>1.7531098187267818E-3</v>
      </c>
      <c r="CL45" s="59">
        <v>2.2491974589307108E-3</v>
      </c>
      <c r="CM45" s="59">
        <v>2.5241876689473357E-3</v>
      </c>
      <c r="CN45" s="59">
        <v>4.5052782680184422E-3</v>
      </c>
      <c r="CO45" s="59">
        <v>5.0008588775004702E-3</v>
      </c>
      <c r="CP45" s="59">
        <v>5.5265038184367917E-3</v>
      </c>
      <c r="CQ45" s="59">
        <v>5.7572096383877117E-3</v>
      </c>
      <c r="CR45" s="59">
        <v>6.6422994813086795E-3</v>
      </c>
      <c r="CS45" s="59">
        <v>6.6412045424734363E-3</v>
      </c>
      <c r="CT45" s="59">
        <v>7.6764138983125589E-3</v>
      </c>
      <c r="CU45" s="59">
        <v>7.753178037295686E-3</v>
      </c>
      <c r="CV45" s="59">
        <v>1.6495679920901741E-3</v>
      </c>
      <c r="CW45" s="59">
        <v>2.0142533784831343E-3</v>
      </c>
      <c r="CX45" s="59">
        <v>2.4152297750600509E-3</v>
      </c>
      <c r="CY45" s="59">
        <v>2.8543541487834317E-3</v>
      </c>
      <c r="CZ45" s="59">
        <v>3.8349371332486752E-3</v>
      </c>
      <c r="DA45" s="59">
        <v>4.6485944512590551E-3</v>
      </c>
      <c r="DB45" s="59">
        <v>3.955036588556087E-3</v>
      </c>
      <c r="DC45" s="59">
        <v>4.603675454499195E-3</v>
      </c>
      <c r="DD45" s="59">
        <v>5.3227847676248071E-3</v>
      </c>
      <c r="DE45" s="59">
        <v>5.8095012534893692E-3</v>
      </c>
      <c r="DF45" s="59">
        <v>7.0119598188516539E-3</v>
      </c>
      <c r="DG45" s="59">
        <v>5.1933556209368559E-3</v>
      </c>
      <c r="DH45" s="59">
        <v>6.1730400402958702E-3</v>
      </c>
      <c r="DI45" s="59">
        <v>6.4974449119869042E-3</v>
      </c>
      <c r="DJ45" s="59">
        <v>2.478550303355398E-3</v>
      </c>
      <c r="DK45" s="59">
        <v>2.8868089958546299E-3</v>
      </c>
      <c r="DL45" s="59">
        <v>3.3128261986687243E-3</v>
      </c>
      <c r="DM45" s="59">
        <v>3.7511391149039142E-3</v>
      </c>
      <c r="DN45" s="59">
        <v>4.5001659183761698E-3</v>
      </c>
      <c r="DO45" s="59">
        <v>5.3557440945514092E-3</v>
      </c>
      <c r="DP45" s="59">
        <v>4.3637745724471131E-3</v>
      </c>
      <c r="DQ45" s="59">
        <v>4.8433987477471971E-3</v>
      </c>
      <c r="DR45" s="59">
        <v>5.3536928485592335E-3</v>
      </c>
      <c r="DS45" s="59">
        <v>5.8878205468885711E-3</v>
      </c>
      <c r="DT45" s="59">
        <v>6.4485747668275627E-3</v>
      </c>
      <c r="DU45" s="59">
        <v>5.8878234100577997E-3</v>
      </c>
      <c r="DV45" s="59">
        <v>6.3796071871190614E-3</v>
      </c>
      <c r="DW45" s="59">
        <v>6.9071425184082129E-3</v>
      </c>
      <c r="DX45" s="2">
        <v>8.2885710220898551E-2</v>
      </c>
    </row>
    <row r="46" spans="1:128" x14ac:dyDescent="0.3">
      <c r="A46" s="69">
        <v>45</v>
      </c>
      <c r="B46" s="59">
        <v>0</v>
      </c>
      <c r="C46" s="59">
        <v>0</v>
      </c>
      <c r="D46" s="59">
        <v>0</v>
      </c>
      <c r="E46" s="59">
        <v>0</v>
      </c>
      <c r="F46" s="59">
        <v>0</v>
      </c>
      <c r="G46" s="59">
        <v>0</v>
      </c>
      <c r="H46" s="59">
        <v>0</v>
      </c>
      <c r="I46" s="59">
        <v>0</v>
      </c>
      <c r="J46" s="59">
        <v>0</v>
      </c>
      <c r="K46" s="59">
        <v>0</v>
      </c>
      <c r="L46" s="59">
        <v>0</v>
      </c>
      <c r="M46" s="59">
        <v>0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0</v>
      </c>
      <c r="U46" s="59">
        <v>0</v>
      </c>
      <c r="V46" s="59">
        <v>0</v>
      </c>
      <c r="W46" s="59">
        <v>0</v>
      </c>
      <c r="X46" s="59">
        <v>0</v>
      </c>
      <c r="Y46" s="59">
        <v>0</v>
      </c>
      <c r="Z46" s="59">
        <v>0</v>
      </c>
      <c r="AA46" s="59">
        <v>0</v>
      </c>
      <c r="AB46" s="59">
        <v>0</v>
      </c>
      <c r="AC46" s="59">
        <v>0</v>
      </c>
      <c r="AD46" s="59">
        <v>0</v>
      </c>
      <c r="AE46" s="59">
        <v>0</v>
      </c>
      <c r="AF46" s="59">
        <v>0</v>
      </c>
      <c r="AG46" s="59">
        <v>0</v>
      </c>
      <c r="AH46" s="59">
        <v>0</v>
      </c>
      <c r="AI46" s="59">
        <v>0</v>
      </c>
      <c r="AJ46" s="59">
        <v>0</v>
      </c>
      <c r="AK46" s="59">
        <v>0</v>
      </c>
      <c r="AL46" s="59">
        <v>0</v>
      </c>
      <c r="AM46" s="59">
        <v>0</v>
      </c>
      <c r="AN46" s="59">
        <v>0</v>
      </c>
      <c r="AO46" s="59">
        <v>0</v>
      </c>
      <c r="AP46" s="59">
        <v>0</v>
      </c>
      <c r="AQ46" s="59">
        <v>0</v>
      </c>
      <c r="AR46" s="59">
        <v>0</v>
      </c>
      <c r="AS46" s="59">
        <v>0</v>
      </c>
      <c r="AT46" s="59">
        <v>0</v>
      </c>
      <c r="AU46" s="59">
        <v>0</v>
      </c>
      <c r="AV46" s="59">
        <v>0</v>
      </c>
      <c r="AW46" s="59">
        <v>0</v>
      </c>
      <c r="AX46" s="59">
        <v>0</v>
      </c>
      <c r="AY46" s="59">
        <v>0</v>
      </c>
      <c r="AZ46" s="59">
        <v>0</v>
      </c>
      <c r="BA46" s="59">
        <v>0</v>
      </c>
      <c r="BB46" s="59">
        <v>0</v>
      </c>
      <c r="BC46" s="59">
        <v>0</v>
      </c>
      <c r="BD46" s="59">
        <v>0</v>
      </c>
      <c r="BE46" s="59">
        <v>0</v>
      </c>
      <c r="BF46" s="59">
        <v>0</v>
      </c>
      <c r="BG46" s="59">
        <v>0</v>
      </c>
      <c r="BH46" s="59">
        <v>0</v>
      </c>
      <c r="BI46" s="59">
        <v>0</v>
      </c>
      <c r="BJ46" s="59">
        <v>0</v>
      </c>
      <c r="BK46" s="59">
        <v>0</v>
      </c>
      <c r="BL46" s="59">
        <v>0</v>
      </c>
      <c r="BM46" s="59">
        <v>0</v>
      </c>
      <c r="BN46" s="59">
        <v>0</v>
      </c>
      <c r="BO46" s="59">
        <v>0</v>
      </c>
      <c r="BP46" s="59">
        <v>0</v>
      </c>
      <c r="BQ46" s="59">
        <v>0</v>
      </c>
      <c r="BR46" s="59">
        <v>0</v>
      </c>
      <c r="BS46" s="59">
        <v>0</v>
      </c>
      <c r="BT46" s="59">
        <v>7.5318075007378292E-4</v>
      </c>
      <c r="BU46" s="59">
        <v>9.6832717189979101E-4</v>
      </c>
      <c r="BV46" s="59">
        <v>1.2148184729222492E-3</v>
      </c>
      <c r="BW46" s="59">
        <v>1.4925568123919574E-3</v>
      </c>
      <c r="BX46" s="59">
        <v>2.0491014427703107E-3</v>
      </c>
      <c r="BY46" s="59">
        <v>2.5974183379059248E-3</v>
      </c>
      <c r="BZ46" s="59">
        <v>3.1169594739342615E-3</v>
      </c>
      <c r="CA46" s="59">
        <v>3.5745594964557946E-3</v>
      </c>
      <c r="CB46" s="59">
        <v>4.0702426379989037E-3</v>
      </c>
      <c r="CC46" s="59">
        <v>4.4657650627343993E-3</v>
      </c>
      <c r="CD46" s="59">
        <v>5.1958099994725941E-3</v>
      </c>
      <c r="CE46" s="59">
        <v>5.4467534724645453E-3</v>
      </c>
      <c r="CF46" s="59">
        <v>6.2850910312224175E-3</v>
      </c>
      <c r="CG46" s="59">
        <v>6.7223457784864726E-3</v>
      </c>
      <c r="CH46" s="59">
        <v>1.0171907419005955E-3</v>
      </c>
      <c r="CI46" s="59">
        <v>1.2121115147444381E-3</v>
      </c>
      <c r="CJ46" s="59">
        <v>1.4129695531651075E-3</v>
      </c>
      <c r="CK46" s="59">
        <v>1.618067405734392E-3</v>
      </c>
      <c r="CL46" s="59">
        <v>2.0759413121076058E-3</v>
      </c>
      <c r="CM46" s="59">
        <v>2.3297489692041297E-3</v>
      </c>
      <c r="CN46" s="59">
        <v>3.8903275388476022E-3</v>
      </c>
      <c r="CO46" s="59">
        <v>4.3182635681208378E-3</v>
      </c>
      <c r="CP46" s="59">
        <v>4.7721602794287311E-3</v>
      </c>
      <c r="CQ46" s="59">
        <v>4.9713757665383069E-3</v>
      </c>
      <c r="CR46" s="59">
        <v>5.7356547267775832E-3</v>
      </c>
      <c r="CS46" s="59">
        <v>5.948343473392452E-3</v>
      </c>
      <c r="CT46" s="59">
        <v>6.8755519001196695E-3</v>
      </c>
      <c r="CU46" s="59">
        <v>6.9443074191208667E-3</v>
      </c>
      <c r="CV46" s="59">
        <v>1.6396875031703655E-3</v>
      </c>
      <c r="CW46" s="59">
        <v>2.002188517693388E-3</v>
      </c>
      <c r="CX46" s="59">
        <v>2.400763168563259E-3</v>
      </c>
      <c r="CY46" s="59">
        <v>2.8372572999869603E-3</v>
      </c>
      <c r="CZ46" s="59">
        <v>3.8119668440366422E-3</v>
      </c>
      <c r="DA46" s="59">
        <v>4.6207505635329433E-3</v>
      </c>
      <c r="DB46" s="59">
        <v>3.9450347083392068E-3</v>
      </c>
      <c r="DC46" s="59">
        <v>4.5920332333914231E-3</v>
      </c>
      <c r="DD46" s="59">
        <v>5.3093239931227285E-3</v>
      </c>
      <c r="DE46" s="59">
        <v>5.7948096231197916E-3</v>
      </c>
      <c r="DF46" s="59">
        <v>6.9942272946073346E-3</v>
      </c>
      <c r="DG46" s="59">
        <v>5.2395853277186575E-3</v>
      </c>
      <c r="DH46" s="59">
        <v>6.227990606335429E-3</v>
      </c>
      <c r="DI46" s="59">
        <v>6.5552832336880232E-3</v>
      </c>
      <c r="DJ46" s="59">
        <v>2.4637044231449927E-3</v>
      </c>
      <c r="DK46" s="59">
        <v>2.8695177508535653E-3</v>
      </c>
      <c r="DL46" s="59">
        <v>3.2929832199578434E-3</v>
      </c>
      <c r="DM46" s="59">
        <v>3.728670754315452E-3</v>
      </c>
      <c r="DN46" s="59">
        <v>4.473211079468636E-3</v>
      </c>
      <c r="DO46" s="59">
        <v>5.3236645619481535E-3</v>
      </c>
      <c r="DP46" s="59">
        <v>4.352739035963487E-3</v>
      </c>
      <c r="DQ46" s="59">
        <v>4.831150291119077E-3</v>
      </c>
      <c r="DR46" s="59">
        <v>5.3401539107035892E-3</v>
      </c>
      <c r="DS46" s="59">
        <v>5.8729308550918204E-3</v>
      </c>
      <c r="DT46" s="59">
        <v>6.4322669853587294E-3</v>
      </c>
      <c r="DU46" s="59">
        <v>5.9402350625032173E-3</v>
      </c>
      <c r="DV46" s="59">
        <v>6.4363965524485995E-3</v>
      </c>
      <c r="DW46" s="59">
        <v>6.9686278463219837E-3</v>
      </c>
      <c r="DX46" s="2">
        <v>8.3623534155863807E-2</v>
      </c>
    </row>
    <row r="47" spans="1:128" x14ac:dyDescent="0.3">
      <c r="A47" s="69">
        <v>46</v>
      </c>
      <c r="B47" s="59">
        <v>0</v>
      </c>
      <c r="C47" s="59">
        <v>0</v>
      </c>
      <c r="D47" s="59">
        <v>0</v>
      </c>
      <c r="E47" s="59">
        <v>0</v>
      </c>
      <c r="F47" s="59">
        <v>0</v>
      </c>
      <c r="G47" s="59">
        <v>0</v>
      </c>
      <c r="H47" s="59">
        <v>0</v>
      </c>
      <c r="I47" s="59">
        <v>0</v>
      </c>
      <c r="J47" s="59">
        <v>0</v>
      </c>
      <c r="K47" s="59">
        <v>0</v>
      </c>
      <c r="L47" s="59">
        <v>0</v>
      </c>
      <c r="M47" s="59">
        <v>0</v>
      </c>
      <c r="N47" s="59">
        <v>0</v>
      </c>
      <c r="O47" s="59">
        <v>0</v>
      </c>
      <c r="P47" s="59">
        <v>0</v>
      </c>
      <c r="Q47" s="59">
        <v>0</v>
      </c>
      <c r="R47" s="59">
        <v>0</v>
      </c>
      <c r="S47" s="59">
        <v>0</v>
      </c>
      <c r="T47" s="59">
        <v>0</v>
      </c>
      <c r="U47" s="59">
        <v>0</v>
      </c>
      <c r="V47" s="59">
        <v>0</v>
      </c>
      <c r="W47" s="59">
        <v>0</v>
      </c>
      <c r="X47" s="59">
        <v>0</v>
      </c>
      <c r="Y47" s="59">
        <v>0</v>
      </c>
      <c r="Z47" s="59">
        <v>0</v>
      </c>
      <c r="AA47" s="59">
        <v>0</v>
      </c>
      <c r="AB47" s="59">
        <v>0</v>
      </c>
      <c r="AC47" s="59">
        <v>0</v>
      </c>
      <c r="AD47" s="59">
        <v>0</v>
      </c>
      <c r="AE47" s="59">
        <v>0</v>
      </c>
      <c r="AF47" s="59">
        <v>0</v>
      </c>
      <c r="AG47" s="59">
        <v>0</v>
      </c>
      <c r="AH47" s="59">
        <v>0</v>
      </c>
      <c r="AI47" s="59">
        <v>0</v>
      </c>
      <c r="AJ47" s="59">
        <v>0</v>
      </c>
      <c r="AK47" s="59">
        <v>0</v>
      </c>
      <c r="AL47" s="59">
        <v>0</v>
      </c>
      <c r="AM47" s="59">
        <v>0</v>
      </c>
      <c r="AN47" s="59">
        <v>0</v>
      </c>
      <c r="AO47" s="59">
        <v>0</v>
      </c>
      <c r="AP47" s="59">
        <v>0</v>
      </c>
      <c r="AQ47" s="59">
        <v>0</v>
      </c>
      <c r="AR47" s="59">
        <v>0</v>
      </c>
      <c r="AS47" s="59">
        <v>0</v>
      </c>
      <c r="AT47" s="59">
        <v>0</v>
      </c>
      <c r="AU47" s="59">
        <v>0</v>
      </c>
      <c r="AV47" s="59">
        <v>0</v>
      </c>
      <c r="AW47" s="59">
        <v>0</v>
      </c>
      <c r="AX47" s="59">
        <v>0</v>
      </c>
      <c r="AY47" s="59">
        <v>0</v>
      </c>
      <c r="AZ47" s="59">
        <v>0</v>
      </c>
      <c r="BA47" s="59">
        <v>0</v>
      </c>
      <c r="BB47" s="59">
        <v>0</v>
      </c>
      <c r="BC47" s="59">
        <v>0</v>
      </c>
      <c r="BD47" s="59">
        <v>0</v>
      </c>
      <c r="BE47" s="59">
        <v>0</v>
      </c>
      <c r="BF47" s="59">
        <v>0</v>
      </c>
      <c r="BG47" s="59">
        <v>0</v>
      </c>
      <c r="BH47" s="59">
        <v>0</v>
      </c>
      <c r="BI47" s="59">
        <v>0</v>
      </c>
      <c r="BJ47" s="59">
        <v>0</v>
      </c>
      <c r="BK47" s="59">
        <v>0</v>
      </c>
      <c r="BL47" s="59">
        <v>0</v>
      </c>
      <c r="BM47" s="59">
        <v>0</v>
      </c>
      <c r="BN47" s="59">
        <v>0</v>
      </c>
      <c r="BO47" s="59">
        <v>0</v>
      </c>
      <c r="BP47" s="59">
        <v>0</v>
      </c>
      <c r="BQ47" s="59">
        <v>0</v>
      </c>
      <c r="BR47" s="59">
        <v>0</v>
      </c>
      <c r="BS47" s="59">
        <v>0</v>
      </c>
      <c r="BT47" s="59">
        <v>6.8253022703224466E-4</v>
      </c>
      <c r="BU47" s="59">
        <v>8.7749529500523156E-4</v>
      </c>
      <c r="BV47" s="59">
        <v>1.1008650022525969E-3</v>
      </c>
      <c r="BW47" s="59">
        <v>1.3525506857691347E-3</v>
      </c>
      <c r="BX47" s="59">
        <v>1.8568898273211491E-3</v>
      </c>
      <c r="BY47" s="59">
        <v>2.3537730188868716E-3</v>
      </c>
      <c r="BZ47" s="59">
        <v>2.5400647336834871E-3</v>
      </c>
      <c r="CA47" s="59">
        <v>2.9129709870562982E-3</v>
      </c>
      <c r="CB47" s="59">
        <v>3.316911839494101E-3</v>
      </c>
      <c r="CC47" s="59">
        <v>3.6392299738340164E-3</v>
      </c>
      <c r="CD47" s="59">
        <v>4.2341563478597542E-3</v>
      </c>
      <c r="CE47" s="59">
        <v>4.6726065081970844E-3</v>
      </c>
      <c r="CF47" s="59">
        <v>5.3917911661628196E-3</v>
      </c>
      <c r="CG47" s="59">
        <v>5.7668989047698366E-3</v>
      </c>
      <c r="CH47" s="59">
        <v>9.2177532144375638E-4</v>
      </c>
      <c r="CI47" s="59">
        <v>1.0984119645461934E-3</v>
      </c>
      <c r="CJ47" s="59">
        <v>1.2804289406187772E-3</v>
      </c>
      <c r="CK47" s="59">
        <v>1.4662880240648513E-3</v>
      </c>
      <c r="CL47" s="59">
        <v>1.8812120396327423E-3</v>
      </c>
      <c r="CM47" s="59">
        <v>2.1112118076879439E-3</v>
      </c>
      <c r="CN47" s="59">
        <v>3.1702958817849802E-3</v>
      </c>
      <c r="CO47" s="59">
        <v>3.5190284287813286E-3</v>
      </c>
      <c r="CP47" s="59">
        <v>3.8889167891432469E-3</v>
      </c>
      <c r="CQ47" s="59">
        <v>4.051260970208876E-3</v>
      </c>
      <c r="CR47" s="59">
        <v>4.6740852481099672E-3</v>
      </c>
      <c r="CS47" s="59">
        <v>5.102905532125889E-3</v>
      </c>
      <c r="CT47" s="59">
        <v>5.8983298433386419E-3</v>
      </c>
      <c r="CU47" s="59">
        <v>5.9573131417720287E-3</v>
      </c>
      <c r="CV47" s="59">
        <v>1.6315861450309228E-3</v>
      </c>
      <c r="CW47" s="59">
        <v>1.9922961167248179E-3</v>
      </c>
      <c r="CX47" s="59">
        <v>2.3889014923603792E-3</v>
      </c>
      <c r="CY47" s="59">
        <v>2.823238996208649E-3</v>
      </c>
      <c r="CZ47" s="59">
        <v>3.793132701213993E-3</v>
      </c>
      <c r="DA47" s="59">
        <v>4.5979203869804999E-3</v>
      </c>
      <c r="DB47" s="59">
        <v>3.9412131772624797E-3</v>
      </c>
      <c r="DC47" s="59">
        <v>4.5875849587869756E-3</v>
      </c>
      <c r="DD47" s="59">
        <v>5.3041808833312644E-3</v>
      </c>
      <c r="DE47" s="59">
        <v>5.7891962263576149E-3</v>
      </c>
      <c r="DF47" s="59">
        <v>6.987452029257317E-3</v>
      </c>
      <c r="DG47" s="59">
        <v>5.2944503314467563E-3</v>
      </c>
      <c r="DH47" s="59">
        <v>6.2932054480572524E-3</v>
      </c>
      <c r="DI47" s="59">
        <v>6.623925238075732E-3</v>
      </c>
      <c r="DJ47" s="59">
        <v>2.4515317671705852E-3</v>
      </c>
      <c r="DK47" s="59">
        <v>2.8553400548339239E-3</v>
      </c>
      <c r="DL47" s="59">
        <v>3.2767132682990827E-3</v>
      </c>
      <c r="DM47" s="59">
        <v>3.7102481603111855E-3</v>
      </c>
      <c r="DN47" s="59">
        <v>4.451109865110393E-3</v>
      </c>
      <c r="DO47" s="59">
        <v>5.2973614321461552E-3</v>
      </c>
      <c r="DP47" s="59">
        <v>4.3485225641895758E-3</v>
      </c>
      <c r="DQ47" s="59">
        <v>4.8264703852782427E-3</v>
      </c>
      <c r="DR47" s="59">
        <v>5.334980936158874E-3</v>
      </c>
      <c r="DS47" s="59">
        <v>5.8672417827683862E-3</v>
      </c>
      <c r="DT47" s="59">
        <v>6.426036087535095E-3</v>
      </c>
      <c r="DU47" s="59">
        <v>6.0024367442137669E-3</v>
      </c>
      <c r="DV47" s="59">
        <v>6.5037936647691979E-3</v>
      </c>
      <c r="DW47" s="59">
        <v>7.0415980851585482E-3</v>
      </c>
      <c r="DX47" s="2">
        <v>8.4499177021902572E-2</v>
      </c>
    </row>
    <row r="48" spans="1:128" x14ac:dyDescent="0.3">
      <c r="A48" s="69">
        <v>47</v>
      </c>
      <c r="B48" s="59">
        <v>0</v>
      </c>
      <c r="C48" s="59">
        <v>0</v>
      </c>
      <c r="D48" s="59">
        <v>0</v>
      </c>
      <c r="E48" s="59">
        <v>0</v>
      </c>
      <c r="F48" s="59">
        <v>0</v>
      </c>
      <c r="G48" s="59">
        <v>0</v>
      </c>
      <c r="H48" s="59">
        <v>0</v>
      </c>
      <c r="I48" s="59">
        <v>0</v>
      </c>
      <c r="J48" s="59">
        <v>0</v>
      </c>
      <c r="K48" s="59">
        <v>0</v>
      </c>
      <c r="L48" s="59">
        <v>0</v>
      </c>
      <c r="M48" s="59">
        <v>0</v>
      </c>
      <c r="N48" s="59">
        <v>0</v>
      </c>
      <c r="O48" s="59">
        <v>0</v>
      </c>
      <c r="P48" s="59">
        <v>0</v>
      </c>
      <c r="Q48" s="59">
        <v>0</v>
      </c>
      <c r="R48" s="59">
        <v>0</v>
      </c>
      <c r="S48" s="59">
        <v>0</v>
      </c>
      <c r="T48" s="59">
        <v>0</v>
      </c>
      <c r="U48" s="59">
        <v>0</v>
      </c>
      <c r="V48" s="59">
        <v>0</v>
      </c>
      <c r="W48" s="59">
        <v>0</v>
      </c>
      <c r="X48" s="59">
        <v>0</v>
      </c>
      <c r="Y48" s="59">
        <v>0</v>
      </c>
      <c r="Z48" s="59">
        <v>0</v>
      </c>
      <c r="AA48" s="59">
        <v>0</v>
      </c>
      <c r="AB48" s="59">
        <v>0</v>
      </c>
      <c r="AC48" s="59">
        <v>0</v>
      </c>
      <c r="AD48" s="59">
        <v>0</v>
      </c>
      <c r="AE48" s="59">
        <v>0</v>
      </c>
      <c r="AF48" s="59">
        <v>0</v>
      </c>
      <c r="AG48" s="59">
        <v>0</v>
      </c>
      <c r="AH48" s="59">
        <v>0</v>
      </c>
      <c r="AI48" s="59">
        <v>0</v>
      </c>
      <c r="AJ48" s="59">
        <v>0</v>
      </c>
      <c r="AK48" s="59">
        <v>0</v>
      </c>
      <c r="AL48" s="59">
        <v>0</v>
      </c>
      <c r="AM48" s="59">
        <v>0</v>
      </c>
      <c r="AN48" s="59">
        <v>0</v>
      </c>
      <c r="AO48" s="59">
        <v>0</v>
      </c>
      <c r="AP48" s="59">
        <v>0</v>
      </c>
      <c r="AQ48" s="59">
        <v>0</v>
      </c>
      <c r="AR48" s="59">
        <v>0</v>
      </c>
      <c r="AS48" s="59">
        <v>0</v>
      </c>
      <c r="AT48" s="59">
        <v>0</v>
      </c>
      <c r="AU48" s="59">
        <v>0</v>
      </c>
      <c r="AV48" s="59">
        <v>0</v>
      </c>
      <c r="AW48" s="59">
        <v>0</v>
      </c>
      <c r="AX48" s="59">
        <v>0</v>
      </c>
      <c r="AY48" s="59">
        <v>0</v>
      </c>
      <c r="AZ48" s="59">
        <v>0</v>
      </c>
      <c r="BA48" s="59">
        <v>0</v>
      </c>
      <c r="BB48" s="59">
        <v>0</v>
      </c>
      <c r="BC48" s="59">
        <v>0</v>
      </c>
      <c r="BD48" s="59">
        <v>0</v>
      </c>
      <c r="BE48" s="59">
        <v>0</v>
      </c>
      <c r="BF48" s="59">
        <v>0</v>
      </c>
      <c r="BG48" s="59">
        <v>0</v>
      </c>
      <c r="BH48" s="59">
        <v>0</v>
      </c>
      <c r="BI48" s="59">
        <v>0</v>
      </c>
      <c r="BJ48" s="59">
        <v>0</v>
      </c>
      <c r="BK48" s="59">
        <v>0</v>
      </c>
      <c r="BL48" s="59">
        <v>0</v>
      </c>
      <c r="BM48" s="59">
        <v>0</v>
      </c>
      <c r="BN48" s="59">
        <v>0</v>
      </c>
      <c r="BO48" s="59">
        <v>0</v>
      </c>
      <c r="BP48" s="59">
        <v>0</v>
      </c>
      <c r="BQ48" s="59">
        <v>0</v>
      </c>
      <c r="BR48" s="59">
        <v>0</v>
      </c>
      <c r="BS48" s="59">
        <v>0</v>
      </c>
      <c r="BT48" s="59">
        <v>6.0129088639586273E-4</v>
      </c>
      <c r="BU48" s="59">
        <v>7.730498999818919E-4</v>
      </c>
      <c r="BV48" s="59">
        <v>9.6983264152984607E-4</v>
      </c>
      <c r="BW48" s="59">
        <v>1.1915610013020471E-3</v>
      </c>
      <c r="BX48" s="59">
        <v>1.6358703043296075E-3</v>
      </c>
      <c r="BY48" s="59">
        <v>2.0736111147122717E-3</v>
      </c>
      <c r="BZ48" s="59">
        <v>1.8643490417267533E-3</v>
      </c>
      <c r="CA48" s="59">
        <v>2.1380536473260474E-3</v>
      </c>
      <c r="CB48" s="59">
        <v>2.4345369342163832E-3</v>
      </c>
      <c r="CC48" s="59">
        <v>2.6711110249941243E-3</v>
      </c>
      <c r="CD48" s="59">
        <v>3.1077732882051944E-3</v>
      </c>
      <c r="CE48" s="59">
        <v>3.7346015255641032E-3</v>
      </c>
      <c r="CF48" s="59">
        <v>4.3094130608580241E-3</v>
      </c>
      <c r="CG48" s="59">
        <v>4.6092195886268672E-3</v>
      </c>
      <c r="CH48" s="59">
        <v>8.1205941969594701E-4</v>
      </c>
      <c r="CI48" s="59">
        <v>9.6767158087871668E-4</v>
      </c>
      <c r="CJ48" s="59">
        <v>1.1280236715951444E-3</v>
      </c>
      <c r="CK48" s="59">
        <v>1.2917605562104142E-3</v>
      </c>
      <c r="CL48" s="59">
        <v>1.6572975232581188E-3</v>
      </c>
      <c r="CM48" s="59">
        <v>1.8599211711602668E-3</v>
      </c>
      <c r="CN48" s="59">
        <v>2.3269241963864862E-3</v>
      </c>
      <c r="CO48" s="59">
        <v>2.5828858579889998E-3</v>
      </c>
      <c r="CP48" s="59">
        <v>2.8543753995907972E-3</v>
      </c>
      <c r="CQ48" s="59">
        <v>2.9735322912975322E-3</v>
      </c>
      <c r="CR48" s="59">
        <v>3.430670973737799E-3</v>
      </c>
      <c r="CS48" s="59">
        <v>4.0785199335006865E-3</v>
      </c>
      <c r="CT48" s="59">
        <v>4.7142663506052843E-3</v>
      </c>
      <c r="CU48" s="59">
        <v>4.7614090141113374E-3</v>
      </c>
      <c r="CV48" s="59">
        <v>1.6232774927595029E-3</v>
      </c>
      <c r="CW48" s="59">
        <v>1.9821505931764717E-3</v>
      </c>
      <c r="CX48" s="59">
        <v>2.376736304594384E-3</v>
      </c>
      <c r="CY48" s="59">
        <v>2.8088619979912692E-3</v>
      </c>
      <c r="CZ48" s="59">
        <v>3.7738166382958803E-3</v>
      </c>
      <c r="DA48" s="59">
        <v>4.5745060415084936E-3</v>
      </c>
      <c r="DB48" s="59">
        <v>3.9360205614180268E-3</v>
      </c>
      <c r="DC48" s="59">
        <v>4.5815407370528652E-3</v>
      </c>
      <c r="DD48" s="59">
        <v>5.2971925341966557E-3</v>
      </c>
      <c r="DE48" s="59">
        <v>5.7815688612038946E-3</v>
      </c>
      <c r="DF48" s="59">
        <v>6.9782459415661446E-3</v>
      </c>
      <c r="DG48" s="59">
        <v>5.3465988322902447E-3</v>
      </c>
      <c r="DH48" s="59">
        <v>6.3551913406563387E-3</v>
      </c>
      <c r="DI48" s="59">
        <v>6.6891686059874691E-3</v>
      </c>
      <c r="DJ48" s="59">
        <v>2.4390476424139521E-3</v>
      </c>
      <c r="DK48" s="59">
        <v>2.8407995859138341E-3</v>
      </c>
      <c r="DL48" s="59">
        <v>3.2600270079858533E-3</v>
      </c>
      <c r="DM48" s="59">
        <v>3.691354176748879E-3</v>
      </c>
      <c r="DN48" s="59">
        <v>4.4284431342094715E-3</v>
      </c>
      <c r="DO48" s="59">
        <v>5.2703852689629984E-3</v>
      </c>
      <c r="DP48" s="59">
        <v>4.3427933112536923E-3</v>
      </c>
      <c r="DQ48" s="59">
        <v>4.8201114279044161E-3</v>
      </c>
      <c r="DR48" s="59">
        <v>5.3279520074272909E-3</v>
      </c>
      <c r="DS48" s="59">
        <v>5.8595115912577602E-3</v>
      </c>
      <c r="DT48" s="59">
        <v>6.4175696749599852E-3</v>
      </c>
      <c r="DU48" s="59">
        <v>6.0615586658530028E-3</v>
      </c>
      <c r="DV48" s="59">
        <v>6.5678537783184021E-3</v>
      </c>
      <c r="DW48" s="59">
        <v>7.1109553858593102E-3</v>
      </c>
      <c r="DX48" s="2">
        <v>8.5331464630311715E-2</v>
      </c>
    </row>
    <row r="49" spans="1:128" x14ac:dyDescent="0.3">
      <c r="A49" s="69">
        <v>48</v>
      </c>
      <c r="B49" s="59">
        <v>0</v>
      </c>
      <c r="C49" s="59">
        <v>0</v>
      </c>
      <c r="D49" s="59">
        <v>0</v>
      </c>
      <c r="E49" s="59">
        <v>0</v>
      </c>
      <c r="F49" s="59">
        <v>0</v>
      </c>
      <c r="G49" s="59">
        <v>0</v>
      </c>
      <c r="H49" s="59">
        <v>0</v>
      </c>
      <c r="I49" s="59">
        <v>0</v>
      </c>
      <c r="J49" s="59">
        <v>0</v>
      </c>
      <c r="K49" s="59">
        <v>0</v>
      </c>
      <c r="L49" s="59">
        <v>0</v>
      </c>
      <c r="M49" s="59">
        <v>0</v>
      </c>
      <c r="N49" s="59">
        <v>0</v>
      </c>
      <c r="O49" s="59">
        <v>0</v>
      </c>
      <c r="P49" s="59">
        <v>0</v>
      </c>
      <c r="Q49" s="59">
        <v>0</v>
      </c>
      <c r="R49" s="59">
        <v>0</v>
      </c>
      <c r="S49" s="59">
        <v>0</v>
      </c>
      <c r="T49" s="59">
        <v>0</v>
      </c>
      <c r="U49" s="59">
        <v>0</v>
      </c>
      <c r="V49" s="59">
        <v>0</v>
      </c>
      <c r="W49" s="59">
        <v>0</v>
      </c>
      <c r="X49" s="59">
        <v>0</v>
      </c>
      <c r="Y49" s="59">
        <v>0</v>
      </c>
      <c r="Z49" s="59">
        <v>0</v>
      </c>
      <c r="AA49" s="59">
        <v>0</v>
      </c>
      <c r="AB49" s="59">
        <v>0</v>
      </c>
      <c r="AC49" s="59">
        <v>0</v>
      </c>
      <c r="AD49" s="59">
        <v>0</v>
      </c>
      <c r="AE49" s="59">
        <v>0</v>
      </c>
      <c r="AF49" s="59">
        <v>0</v>
      </c>
      <c r="AG49" s="59">
        <v>0</v>
      </c>
      <c r="AH49" s="59">
        <v>0</v>
      </c>
      <c r="AI49" s="59">
        <v>0</v>
      </c>
      <c r="AJ49" s="59">
        <v>0</v>
      </c>
      <c r="AK49" s="59">
        <v>0</v>
      </c>
      <c r="AL49" s="59">
        <v>0</v>
      </c>
      <c r="AM49" s="59">
        <v>0</v>
      </c>
      <c r="AN49" s="59">
        <v>0</v>
      </c>
      <c r="AO49" s="59">
        <v>0</v>
      </c>
      <c r="AP49" s="59">
        <v>0</v>
      </c>
      <c r="AQ49" s="59">
        <v>0</v>
      </c>
      <c r="AR49" s="59">
        <v>0</v>
      </c>
      <c r="AS49" s="59">
        <v>0</v>
      </c>
      <c r="AT49" s="59">
        <v>0</v>
      </c>
      <c r="AU49" s="59">
        <v>0</v>
      </c>
      <c r="AV49" s="59">
        <v>0</v>
      </c>
      <c r="AW49" s="59">
        <v>0</v>
      </c>
      <c r="AX49" s="59">
        <v>0</v>
      </c>
      <c r="AY49" s="59">
        <v>0</v>
      </c>
      <c r="AZ49" s="59">
        <v>0</v>
      </c>
      <c r="BA49" s="59">
        <v>0</v>
      </c>
      <c r="BB49" s="59">
        <v>0</v>
      </c>
      <c r="BC49" s="59">
        <v>0</v>
      </c>
      <c r="BD49" s="59">
        <v>0</v>
      </c>
      <c r="BE49" s="59">
        <v>0</v>
      </c>
      <c r="BF49" s="59">
        <v>0</v>
      </c>
      <c r="BG49" s="59">
        <v>0</v>
      </c>
      <c r="BH49" s="59">
        <v>0</v>
      </c>
      <c r="BI49" s="59">
        <v>0</v>
      </c>
      <c r="BJ49" s="59">
        <v>0</v>
      </c>
      <c r="BK49" s="59">
        <v>0</v>
      </c>
      <c r="BL49" s="59">
        <v>0</v>
      </c>
      <c r="BM49" s="59">
        <v>0</v>
      </c>
      <c r="BN49" s="59">
        <v>0</v>
      </c>
      <c r="BO49" s="59">
        <v>0</v>
      </c>
      <c r="BP49" s="59">
        <v>0</v>
      </c>
      <c r="BQ49" s="59">
        <v>0</v>
      </c>
      <c r="BR49" s="59">
        <v>0</v>
      </c>
      <c r="BS49" s="59">
        <v>0</v>
      </c>
      <c r="BT49" s="59">
        <v>5.0644580335632895E-4</v>
      </c>
      <c r="BU49" s="59">
        <v>6.5111227608580116E-4</v>
      </c>
      <c r="BV49" s="59">
        <v>8.1685533969229492E-4</v>
      </c>
      <c r="BW49" s="59">
        <v>1.0036092051380196E-3</v>
      </c>
      <c r="BX49" s="59">
        <v>1.3778350365974727E-3</v>
      </c>
      <c r="BY49" s="59">
        <v>1.7465284616798333E-3</v>
      </c>
      <c r="BZ49" s="59">
        <v>1.052257753835362E-3</v>
      </c>
      <c r="CA49" s="59">
        <v>1.2067394453299733E-3</v>
      </c>
      <c r="CB49" s="59">
        <v>1.3740776585778522E-3</v>
      </c>
      <c r="CC49" s="59">
        <v>1.5076025060210456E-3</v>
      </c>
      <c r="CD49" s="59">
        <v>1.7540591737304231E-3</v>
      </c>
      <c r="CE49" s="59">
        <v>1.2824340890276213E-3</v>
      </c>
      <c r="CF49" s="59">
        <v>1.4798200491042805E-3</v>
      </c>
      <c r="CG49" s="59">
        <v>1.5827713569458036E-3</v>
      </c>
      <c r="CH49" s="59">
        <v>6.8396859903549338E-4</v>
      </c>
      <c r="CI49" s="59">
        <v>8.1503515561446324E-4</v>
      </c>
      <c r="CJ49" s="59">
        <v>9.5009398527595831E-4</v>
      </c>
      <c r="CK49" s="59">
        <v>1.088003705752662E-3</v>
      </c>
      <c r="CL49" s="59">
        <v>1.395882416575219E-3</v>
      </c>
      <c r="CM49" s="59">
        <v>1.5665450666544258E-3</v>
      </c>
      <c r="CN49" s="59">
        <v>1.3133399237124526E-3</v>
      </c>
      <c r="CO49" s="59">
        <v>1.4578073153208224E-3</v>
      </c>
      <c r="CP49" s="59">
        <v>1.6110388019372488E-3</v>
      </c>
      <c r="CQ49" s="59">
        <v>1.6782921758576182E-3</v>
      </c>
      <c r="CR49" s="59">
        <v>1.9363059449586694E-3</v>
      </c>
      <c r="CS49" s="59">
        <v>1.4005330849078742E-3</v>
      </c>
      <c r="CT49" s="59">
        <v>1.6188436253206052E-3</v>
      </c>
      <c r="CU49" s="59">
        <v>1.6350320615738112E-3</v>
      </c>
      <c r="CV49" s="59">
        <v>1.6125819417138862E-3</v>
      </c>
      <c r="CW49" s="59">
        <v>1.9690904768722788E-3</v>
      </c>
      <c r="CX49" s="59">
        <v>2.3610763175735904E-3</v>
      </c>
      <c r="CY49" s="59">
        <v>2.7903547945010406E-3</v>
      </c>
      <c r="CZ49" s="59">
        <v>3.7489514820476552E-3</v>
      </c>
      <c r="DA49" s="59">
        <v>4.5443652534462742E-3</v>
      </c>
      <c r="DB49" s="59">
        <v>3.9211973025646439E-3</v>
      </c>
      <c r="DC49" s="59">
        <v>4.5642864155286443E-3</v>
      </c>
      <c r="DD49" s="59">
        <v>5.2772430306548563E-3</v>
      </c>
      <c r="DE49" s="59">
        <v>5.7597951711352117E-3</v>
      </c>
      <c r="DF49" s="59">
        <v>6.9519655031587968E-3</v>
      </c>
      <c r="DG49" s="59">
        <v>5.3836615660050671E-3</v>
      </c>
      <c r="DH49" s="59">
        <v>6.3992456585047182E-3</v>
      </c>
      <c r="DI49" s="59">
        <v>6.7355380611483799E-3</v>
      </c>
      <c r="DJ49" s="59">
        <v>2.4229770946003538E-3</v>
      </c>
      <c r="DK49" s="59">
        <v>2.8220819500708971E-3</v>
      </c>
      <c r="DL49" s="59">
        <v>3.2385471406005625E-3</v>
      </c>
      <c r="DM49" s="59">
        <v>3.6670323542626003E-3</v>
      </c>
      <c r="DN49" s="59">
        <v>4.3992647344560003E-3</v>
      </c>
      <c r="DO49" s="59">
        <v>5.2356594288489747E-3</v>
      </c>
      <c r="DP49" s="59">
        <v>4.3264381249951481E-3</v>
      </c>
      <c r="DQ49" s="59">
        <v>4.8019586367075541E-3</v>
      </c>
      <c r="DR49" s="59">
        <v>5.3078866621039831E-3</v>
      </c>
      <c r="DS49" s="59">
        <v>5.8374443647998993E-3</v>
      </c>
      <c r="DT49" s="59">
        <v>6.3934007726341099E-3</v>
      </c>
      <c r="DU49" s="59">
        <v>6.1035775159250299E-3</v>
      </c>
      <c r="DV49" s="59">
        <v>6.6133822765841715E-3</v>
      </c>
      <c r="DW49" s="59">
        <v>7.1602486757041343E-3</v>
      </c>
      <c r="DX49" s="2">
        <v>8.5922984108449618E-2</v>
      </c>
    </row>
    <row r="50" spans="1:128" x14ac:dyDescent="0.3">
      <c r="A50" s="69">
        <v>49</v>
      </c>
      <c r="B50" s="59">
        <v>0</v>
      </c>
      <c r="C50" s="59">
        <v>0</v>
      </c>
      <c r="D50" s="59">
        <v>0</v>
      </c>
      <c r="E50" s="59">
        <v>0</v>
      </c>
      <c r="F50" s="59">
        <v>0</v>
      </c>
      <c r="G50" s="59">
        <v>0</v>
      </c>
      <c r="H50" s="59">
        <v>0</v>
      </c>
      <c r="I50" s="59">
        <v>0</v>
      </c>
      <c r="J50" s="59">
        <v>0</v>
      </c>
      <c r="K50" s="59">
        <v>0</v>
      </c>
      <c r="L50" s="59">
        <v>0</v>
      </c>
      <c r="M50" s="59">
        <v>0</v>
      </c>
      <c r="N50" s="59">
        <v>0</v>
      </c>
      <c r="O50" s="59">
        <v>0</v>
      </c>
      <c r="P50" s="59">
        <v>0</v>
      </c>
      <c r="Q50" s="59">
        <v>0</v>
      </c>
      <c r="R50" s="59">
        <v>0</v>
      </c>
      <c r="S50" s="59">
        <v>0</v>
      </c>
      <c r="T50" s="59">
        <v>0</v>
      </c>
      <c r="U50" s="59">
        <v>0</v>
      </c>
      <c r="V50" s="59">
        <v>0</v>
      </c>
      <c r="W50" s="59">
        <v>0</v>
      </c>
      <c r="X50" s="59">
        <v>0</v>
      </c>
      <c r="Y50" s="59">
        <v>0</v>
      </c>
      <c r="Z50" s="59">
        <v>0</v>
      </c>
      <c r="AA50" s="59">
        <v>0</v>
      </c>
      <c r="AB50" s="59">
        <v>0</v>
      </c>
      <c r="AC50" s="59">
        <v>0</v>
      </c>
      <c r="AD50" s="59">
        <v>0</v>
      </c>
      <c r="AE50" s="59">
        <v>0</v>
      </c>
      <c r="AF50" s="59">
        <v>0</v>
      </c>
      <c r="AG50" s="59">
        <v>0</v>
      </c>
      <c r="AH50" s="59">
        <v>0</v>
      </c>
      <c r="AI50" s="59">
        <v>0</v>
      </c>
      <c r="AJ50" s="59">
        <v>0</v>
      </c>
      <c r="AK50" s="59">
        <v>0</v>
      </c>
      <c r="AL50" s="59">
        <v>0</v>
      </c>
      <c r="AM50" s="59">
        <v>0</v>
      </c>
      <c r="AN50" s="59">
        <v>0</v>
      </c>
      <c r="AO50" s="59">
        <v>0</v>
      </c>
      <c r="AP50" s="59">
        <v>0</v>
      </c>
      <c r="AQ50" s="59">
        <v>0</v>
      </c>
      <c r="AR50" s="59">
        <v>0</v>
      </c>
      <c r="AS50" s="59">
        <v>0</v>
      </c>
      <c r="AT50" s="59">
        <v>0</v>
      </c>
      <c r="AU50" s="59">
        <v>0</v>
      </c>
      <c r="AV50" s="59">
        <v>0</v>
      </c>
      <c r="AW50" s="59">
        <v>0</v>
      </c>
      <c r="AX50" s="59">
        <v>0</v>
      </c>
      <c r="AY50" s="59">
        <v>0</v>
      </c>
      <c r="AZ50" s="59">
        <v>0</v>
      </c>
      <c r="BA50" s="59">
        <v>0</v>
      </c>
      <c r="BB50" s="59">
        <v>0</v>
      </c>
      <c r="BC50" s="59">
        <v>0</v>
      </c>
      <c r="BD50" s="59">
        <v>0</v>
      </c>
      <c r="BE50" s="59">
        <v>0</v>
      </c>
      <c r="BF50" s="59">
        <v>0</v>
      </c>
      <c r="BG50" s="59">
        <v>0</v>
      </c>
      <c r="BH50" s="59">
        <v>0</v>
      </c>
      <c r="BI50" s="59">
        <v>0</v>
      </c>
      <c r="BJ50" s="59">
        <v>0</v>
      </c>
      <c r="BK50" s="59">
        <v>0</v>
      </c>
      <c r="BL50" s="59">
        <v>0</v>
      </c>
      <c r="BM50" s="59">
        <v>0</v>
      </c>
      <c r="BN50" s="59">
        <v>0</v>
      </c>
      <c r="BO50" s="59">
        <v>0</v>
      </c>
      <c r="BP50" s="59">
        <v>0</v>
      </c>
      <c r="BQ50" s="59">
        <v>0</v>
      </c>
      <c r="BR50" s="59">
        <v>0</v>
      </c>
      <c r="BS50" s="59">
        <v>0</v>
      </c>
      <c r="BT50" s="59">
        <v>0</v>
      </c>
      <c r="BU50" s="59">
        <v>0</v>
      </c>
      <c r="BV50" s="59">
        <v>0</v>
      </c>
      <c r="BW50" s="59">
        <v>0</v>
      </c>
      <c r="BX50" s="59">
        <v>0</v>
      </c>
      <c r="BY50" s="59">
        <v>0</v>
      </c>
      <c r="BZ50" s="59">
        <v>0</v>
      </c>
      <c r="CA50" s="59">
        <v>0</v>
      </c>
      <c r="CB50" s="59">
        <v>0</v>
      </c>
      <c r="CC50" s="59">
        <v>0</v>
      </c>
      <c r="CD50" s="59">
        <v>0</v>
      </c>
      <c r="CE50" s="59">
        <v>0</v>
      </c>
      <c r="CF50" s="59">
        <v>0</v>
      </c>
      <c r="CG50" s="59">
        <v>0</v>
      </c>
      <c r="CH50" s="59">
        <v>0</v>
      </c>
      <c r="CI50" s="59">
        <v>0</v>
      </c>
      <c r="CJ50" s="59">
        <v>0</v>
      </c>
      <c r="CK50" s="59">
        <v>0</v>
      </c>
      <c r="CL50" s="59">
        <v>0</v>
      </c>
      <c r="CM50" s="59">
        <v>0</v>
      </c>
      <c r="CN50" s="59">
        <v>0</v>
      </c>
      <c r="CO50" s="59">
        <v>0</v>
      </c>
      <c r="CP50" s="59">
        <v>0</v>
      </c>
      <c r="CQ50" s="59">
        <v>0</v>
      </c>
      <c r="CR50" s="59">
        <v>0</v>
      </c>
      <c r="CS50" s="59">
        <v>0</v>
      </c>
      <c r="CT50" s="59">
        <v>0</v>
      </c>
      <c r="CU50" s="59">
        <v>0</v>
      </c>
      <c r="CV50" s="59">
        <v>1.5971267075221187E-3</v>
      </c>
      <c r="CW50" s="59">
        <v>1.9502184098612247E-3</v>
      </c>
      <c r="CX50" s="59">
        <v>2.3384473977718766E-3</v>
      </c>
      <c r="CY50" s="59">
        <v>2.763611603527874E-3</v>
      </c>
      <c r="CZ50" s="59">
        <v>3.7130209524852079E-3</v>
      </c>
      <c r="DA50" s="59">
        <v>4.5008113555461788E-3</v>
      </c>
      <c r="DB50" s="59">
        <v>3.8877757181280852E-3</v>
      </c>
      <c r="DC50" s="59">
        <v>4.5253835825267309E-3</v>
      </c>
      <c r="DD50" s="59">
        <v>5.232263446631906E-3</v>
      </c>
      <c r="DE50" s="59">
        <v>5.710702645104075E-3</v>
      </c>
      <c r="DF50" s="59">
        <v>6.892711738521168E-3</v>
      </c>
      <c r="DG50" s="59">
        <v>5.3922518039339262E-3</v>
      </c>
      <c r="DH50" s="59">
        <v>6.4094563751513362E-3</v>
      </c>
      <c r="DI50" s="59">
        <v>6.7462853701712013E-3</v>
      </c>
      <c r="DJ50" s="59">
        <v>2.3997549081987524E-3</v>
      </c>
      <c r="DK50" s="59">
        <v>2.7950346811424424E-3</v>
      </c>
      <c r="DL50" s="59">
        <v>3.2075084050149066E-3</v>
      </c>
      <c r="DM50" s="59">
        <v>3.6318869502630488E-3</v>
      </c>
      <c r="DN50" s="59">
        <v>4.3571015023226075E-3</v>
      </c>
      <c r="DO50" s="59">
        <v>5.1854800608875581E-3</v>
      </c>
      <c r="DP50" s="59">
        <v>4.2895625469645555E-3</v>
      </c>
      <c r="DQ50" s="59">
        <v>4.7610300494282005E-3</v>
      </c>
      <c r="DR50" s="59">
        <v>5.2626458928774099E-3</v>
      </c>
      <c r="DS50" s="59">
        <v>5.7876900105356364E-3</v>
      </c>
      <c r="DT50" s="59">
        <v>6.3389078289560162E-3</v>
      </c>
      <c r="DU50" s="59">
        <v>6.1133164607744053E-3</v>
      </c>
      <c r="DV50" s="59">
        <v>6.623934672304788E-3</v>
      </c>
      <c r="DW50" s="59">
        <v>7.1716736583112293E-3</v>
      </c>
      <c r="DX50" s="2">
        <v>8.6060083899734754E-2</v>
      </c>
    </row>
    <row r="51" spans="1:128" x14ac:dyDescent="0.3">
      <c r="A51" s="69">
        <v>50</v>
      </c>
      <c r="B51" s="59">
        <v>0</v>
      </c>
      <c r="C51" s="59">
        <v>0</v>
      </c>
      <c r="D51" s="59">
        <v>0</v>
      </c>
      <c r="E51" s="59">
        <v>0</v>
      </c>
      <c r="F51" s="59">
        <v>0</v>
      </c>
      <c r="G51" s="59">
        <v>0</v>
      </c>
      <c r="H51" s="59">
        <v>0</v>
      </c>
      <c r="I51" s="59">
        <v>0</v>
      </c>
      <c r="J51" s="59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59">
        <v>0</v>
      </c>
      <c r="Q51" s="59">
        <v>0</v>
      </c>
      <c r="R51" s="59">
        <v>0</v>
      </c>
      <c r="S51" s="59">
        <v>0</v>
      </c>
      <c r="T51" s="59">
        <v>0</v>
      </c>
      <c r="U51" s="59">
        <v>0</v>
      </c>
      <c r="V51" s="59">
        <v>0</v>
      </c>
      <c r="W51" s="59">
        <v>0</v>
      </c>
      <c r="X51" s="59">
        <v>0</v>
      </c>
      <c r="Y51" s="59">
        <v>0</v>
      </c>
      <c r="Z51" s="59">
        <v>0</v>
      </c>
      <c r="AA51" s="59">
        <v>0</v>
      </c>
      <c r="AB51" s="59">
        <v>0</v>
      </c>
      <c r="AC51" s="59">
        <v>0</v>
      </c>
      <c r="AD51" s="59">
        <v>0</v>
      </c>
      <c r="AE51" s="59">
        <v>0</v>
      </c>
      <c r="AF51" s="59">
        <v>0</v>
      </c>
      <c r="AG51" s="59">
        <v>0</v>
      </c>
      <c r="AH51" s="59">
        <v>0</v>
      </c>
      <c r="AI51" s="59">
        <v>0</v>
      </c>
      <c r="AJ51" s="59">
        <v>0</v>
      </c>
      <c r="AK51" s="59">
        <v>0</v>
      </c>
      <c r="AL51" s="59">
        <v>0</v>
      </c>
      <c r="AM51" s="59">
        <v>0</v>
      </c>
      <c r="AN51" s="59">
        <v>0</v>
      </c>
      <c r="AO51" s="59">
        <v>0</v>
      </c>
      <c r="AP51" s="59">
        <v>0</v>
      </c>
      <c r="AQ51" s="59">
        <v>0</v>
      </c>
      <c r="AR51" s="59">
        <v>0</v>
      </c>
      <c r="AS51" s="59">
        <v>0</v>
      </c>
      <c r="AT51" s="59">
        <v>0</v>
      </c>
      <c r="AU51" s="59">
        <v>0</v>
      </c>
      <c r="AV51" s="59">
        <v>0</v>
      </c>
      <c r="AW51" s="59">
        <v>0</v>
      </c>
      <c r="AX51" s="59">
        <v>0</v>
      </c>
      <c r="AY51" s="59">
        <v>0</v>
      </c>
      <c r="AZ51" s="59">
        <v>0</v>
      </c>
      <c r="BA51" s="59">
        <v>0</v>
      </c>
      <c r="BB51" s="59">
        <v>0</v>
      </c>
      <c r="BC51" s="59">
        <v>0</v>
      </c>
      <c r="BD51" s="59">
        <v>0</v>
      </c>
      <c r="BE51" s="59">
        <v>0</v>
      </c>
      <c r="BF51" s="59">
        <v>0</v>
      </c>
      <c r="BG51" s="59">
        <v>0</v>
      </c>
      <c r="BH51" s="59">
        <v>0</v>
      </c>
      <c r="BI51" s="59">
        <v>0</v>
      </c>
      <c r="BJ51" s="59">
        <v>0</v>
      </c>
      <c r="BK51" s="59">
        <v>0</v>
      </c>
      <c r="BL51" s="59">
        <v>0</v>
      </c>
      <c r="BM51" s="59">
        <v>0</v>
      </c>
      <c r="BN51" s="59">
        <v>0</v>
      </c>
      <c r="BO51" s="59">
        <v>0</v>
      </c>
      <c r="BP51" s="59">
        <v>0</v>
      </c>
      <c r="BQ51" s="59">
        <v>0</v>
      </c>
      <c r="BR51" s="59">
        <v>0</v>
      </c>
      <c r="BS51" s="59">
        <v>0</v>
      </c>
      <c r="BT51" s="59">
        <v>0</v>
      </c>
      <c r="BU51" s="59">
        <v>0</v>
      </c>
      <c r="BV51" s="59">
        <v>0</v>
      </c>
      <c r="BW51" s="59">
        <v>0</v>
      </c>
      <c r="BX51" s="59">
        <v>0</v>
      </c>
      <c r="BY51" s="59">
        <v>0</v>
      </c>
      <c r="BZ51" s="59">
        <v>0</v>
      </c>
      <c r="CA51" s="59">
        <v>0</v>
      </c>
      <c r="CB51" s="59">
        <v>0</v>
      </c>
      <c r="CC51" s="59">
        <v>0</v>
      </c>
      <c r="CD51" s="59">
        <v>0</v>
      </c>
      <c r="CE51" s="59">
        <v>0</v>
      </c>
      <c r="CF51" s="59">
        <v>0</v>
      </c>
      <c r="CG51" s="59">
        <v>0</v>
      </c>
      <c r="CH51" s="59">
        <v>0</v>
      </c>
      <c r="CI51" s="59">
        <v>0</v>
      </c>
      <c r="CJ51" s="59">
        <v>0</v>
      </c>
      <c r="CK51" s="59">
        <v>0</v>
      </c>
      <c r="CL51" s="59">
        <v>0</v>
      </c>
      <c r="CM51" s="59">
        <v>0</v>
      </c>
      <c r="CN51" s="59">
        <v>0</v>
      </c>
      <c r="CO51" s="59">
        <v>0</v>
      </c>
      <c r="CP51" s="59">
        <v>0</v>
      </c>
      <c r="CQ51" s="59">
        <v>0</v>
      </c>
      <c r="CR51" s="59">
        <v>0</v>
      </c>
      <c r="CS51" s="59">
        <v>0</v>
      </c>
      <c r="CT51" s="59">
        <v>0</v>
      </c>
      <c r="CU51" s="59">
        <v>0</v>
      </c>
      <c r="CV51" s="59">
        <v>1.5743458260824481E-3</v>
      </c>
      <c r="CW51" s="59">
        <v>1.9224011464172744E-3</v>
      </c>
      <c r="CX51" s="59">
        <v>2.3050925658285818E-3</v>
      </c>
      <c r="CY51" s="59">
        <v>2.7241923714852625E-3</v>
      </c>
      <c r="CZ51" s="59">
        <v>3.6600596628748113E-3</v>
      </c>
      <c r="DA51" s="59">
        <v>4.4366132869833562E-3</v>
      </c>
      <c r="DB51" s="59">
        <v>3.8260800012006363E-3</v>
      </c>
      <c r="DC51" s="59">
        <v>4.4535695673319125E-3</v>
      </c>
      <c r="DD51" s="59">
        <v>5.149231845043358E-3</v>
      </c>
      <c r="DE51" s="59">
        <v>5.6200786175383041E-3</v>
      </c>
      <c r="DF51" s="59">
        <v>6.7833302249993288E-3</v>
      </c>
      <c r="DG51" s="59">
        <v>5.3579653530060776E-3</v>
      </c>
      <c r="DH51" s="59">
        <v>6.3687020633218178E-3</v>
      </c>
      <c r="DI51" s="59">
        <v>6.703389342556005E-3</v>
      </c>
      <c r="DJ51" s="59">
        <v>2.365525606421713E-3</v>
      </c>
      <c r="DK51" s="59">
        <v>2.7551672408254119E-3</v>
      </c>
      <c r="DL51" s="59">
        <v>3.1617575773897422E-3</v>
      </c>
      <c r="DM51" s="59">
        <v>3.5800829289374054E-3</v>
      </c>
      <c r="DN51" s="59">
        <v>4.2949532630642343E-3</v>
      </c>
      <c r="DO51" s="59">
        <v>5.1115161067951942E-3</v>
      </c>
      <c r="DP51" s="59">
        <v>4.2214908124233617E-3</v>
      </c>
      <c r="DQ51" s="59">
        <v>4.6854765238369582E-3</v>
      </c>
      <c r="DR51" s="59">
        <v>5.1791321475287717E-3</v>
      </c>
      <c r="DS51" s="59">
        <v>5.695844258506051E-3</v>
      </c>
      <c r="DT51" s="59">
        <v>6.2383147157213962E-3</v>
      </c>
      <c r="DU51" s="59">
        <v>6.0744451445859009E-3</v>
      </c>
      <c r="DV51" s="59">
        <v>6.5818166074685797E-3</v>
      </c>
      <c r="DW51" s="59">
        <v>7.1260728136368686E-3</v>
      </c>
      <c r="DX51" s="2">
        <v>8.5512873763642416E-2</v>
      </c>
    </row>
    <row r="52" spans="1:128" x14ac:dyDescent="0.3">
      <c r="A52" s="69">
        <v>51</v>
      </c>
      <c r="B52" s="59">
        <v>0</v>
      </c>
      <c r="C52" s="59">
        <v>0</v>
      </c>
      <c r="D52" s="59">
        <v>0</v>
      </c>
      <c r="E52" s="59">
        <v>0</v>
      </c>
      <c r="F52" s="59">
        <v>0</v>
      </c>
      <c r="G52" s="59">
        <v>0</v>
      </c>
      <c r="H52" s="59">
        <v>0</v>
      </c>
      <c r="I52" s="59">
        <v>0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59">
        <v>0</v>
      </c>
      <c r="T52" s="59">
        <v>0</v>
      </c>
      <c r="U52" s="59">
        <v>0</v>
      </c>
      <c r="V52" s="59">
        <v>0</v>
      </c>
      <c r="W52" s="59">
        <v>0</v>
      </c>
      <c r="X52" s="59">
        <v>0</v>
      </c>
      <c r="Y52" s="59">
        <v>0</v>
      </c>
      <c r="Z52" s="59">
        <v>0</v>
      </c>
      <c r="AA52" s="59">
        <v>0</v>
      </c>
      <c r="AB52" s="59">
        <v>0</v>
      </c>
      <c r="AC52" s="59">
        <v>0</v>
      </c>
      <c r="AD52" s="59">
        <v>0</v>
      </c>
      <c r="AE52" s="59">
        <v>0</v>
      </c>
      <c r="AF52" s="59">
        <v>0</v>
      </c>
      <c r="AG52" s="59">
        <v>0</v>
      </c>
      <c r="AH52" s="59">
        <v>0</v>
      </c>
      <c r="AI52" s="59">
        <v>0</v>
      </c>
      <c r="AJ52" s="59">
        <v>0</v>
      </c>
      <c r="AK52" s="59">
        <v>0</v>
      </c>
      <c r="AL52" s="59">
        <v>0</v>
      </c>
      <c r="AM52" s="59">
        <v>0</v>
      </c>
      <c r="AN52" s="59">
        <v>0</v>
      </c>
      <c r="AO52" s="59">
        <v>0</v>
      </c>
      <c r="AP52" s="59">
        <v>0</v>
      </c>
      <c r="AQ52" s="59">
        <v>0</v>
      </c>
      <c r="AR52" s="59">
        <v>0</v>
      </c>
      <c r="AS52" s="59">
        <v>0</v>
      </c>
      <c r="AT52" s="59">
        <v>0</v>
      </c>
      <c r="AU52" s="59">
        <v>0</v>
      </c>
      <c r="AV52" s="59">
        <v>0</v>
      </c>
      <c r="AW52" s="59">
        <v>0</v>
      </c>
      <c r="AX52" s="59">
        <v>0</v>
      </c>
      <c r="AY52" s="59">
        <v>0</v>
      </c>
      <c r="AZ52" s="59">
        <v>0</v>
      </c>
      <c r="BA52" s="59">
        <v>0</v>
      </c>
      <c r="BB52" s="59">
        <v>0</v>
      </c>
      <c r="BC52" s="59">
        <v>0</v>
      </c>
      <c r="BD52" s="59">
        <v>0</v>
      </c>
      <c r="BE52" s="59">
        <v>0</v>
      </c>
      <c r="BF52" s="59">
        <v>0</v>
      </c>
      <c r="BG52" s="59">
        <v>0</v>
      </c>
      <c r="BH52" s="59">
        <v>0</v>
      </c>
      <c r="BI52" s="59">
        <v>0</v>
      </c>
      <c r="BJ52" s="59">
        <v>0</v>
      </c>
      <c r="BK52" s="59">
        <v>0</v>
      </c>
      <c r="BL52" s="59">
        <v>0</v>
      </c>
      <c r="BM52" s="59">
        <v>0</v>
      </c>
      <c r="BN52" s="59">
        <v>0</v>
      </c>
      <c r="BO52" s="59">
        <v>0</v>
      </c>
      <c r="BP52" s="59">
        <v>0</v>
      </c>
      <c r="BQ52" s="59">
        <v>0</v>
      </c>
      <c r="BR52" s="59">
        <v>0</v>
      </c>
      <c r="BS52" s="59">
        <v>0</v>
      </c>
      <c r="BT52" s="59">
        <v>0</v>
      </c>
      <c r="BU52" s="59">
        <v>0</v>
      </c>
      <c r="BV52" s="59">
        <v>0</v>
      </c>
      <c r="BW52" s="59">
        <v>0</v>
      </c>
      <c r="BX52" s="59">
        <v>0</v>
      </c>
      <c r="BY52" s="59">
        <v>0</v>
      </c>
      <c r="BZ52" s="59">
        <v>0</v>
      </c>
      <c r="CA52" s="59">
        <v>0</v>
      </c>
      <c r="CB52" s="59">
        <v>0</v>
      </c>
      <c r="CC52" s="59">
        <v>0</v>
      </c>
      <c r="CD52" s="59">
        <v>0</v>
      </c>
      <c r="CE52" s="59">
        <v>0</v>
      </c>
      <c r="CF52" s="59">
        <v>0</v>
      </c>
      <c r="CG52" s="59">
        <v>0</v>
      </c>
      <c r="CH52" s="59">
        <v>0</v>
      </c>
      <c r="CI52" s="59">
        <v>0</v>
      </c>
      <c r="CJ52" s="59">
        <v>0</v>
      </c>
      <c r="CK52" s="59">
        <v>0</v>
      </c>
      <c r="CL52" s="59">
        <v>0</v>
      </c>
      <c r="CM52" s="59">
        <v>0</v>
      </c>
      <c r="CN52" s="59">
        <v>0</v>
      </c>
      <c r="CO52" s="59">
        <v>0</v>
      </c>
      <c r="CP52" s="59">
        <v>0</v>
      </c>
      <c r="CQ52" s="59">
        <v>0</v>
      </c>
      <c r="CR52" s="59">
        <v>0</v>
      </c>
      <c r="CS52" s="59">
        <v>0</v>
      </c>
      <c r="CT52" s="59">
        <v>0</v>
      </c>
      <c r="CU52" s="59">
        <v>0</v>
      </c>
      <c r="CV52" s="59">
        <v>1.5414801535634036E-3</v>
      </c>
      <c r="CW52" s="59">
        <v>1.882269553039469E-3</v>
      </c>
      <c r="CX52" s="59">
        <v>2.2569719965486283E-3</v>
      </c>
      <c r="CY52" s="59">
        <v>2.6673227734104205E-3</v>
      </c>
      <c r="CZ52" s="59">
        <v>3.5836531197333118E-3</v>
      </c>
      <c r="DA52" s="59">
        <v>4.3439955933559839E-3</v>
      </c>
      <c r="DB52" s="59">
        <v>3.7257262205412432E-3</v>
      </c>
      <c r="DC52" s="59">
        <v>4.3367574402015004E-3</v>
      </c>
      <c r="DD52" s="59">
        <v>5.0141732777944543E-3</v>
      </c>
      <c r="DE52" s="59">
        <v>5.4726702683412145E-3</v>
      </c>
      <c r="DF52" s="59">
        <v>6.6054110927997421E-3</v>
      </c>
      <c r="DG52" s="59">
        <v>5.265380555738222E-3</v>
      </c>
      <c r="DH52" s="59">
        <v>6.2586518949195157E-3</v>
      </c>
      <c r="DI52" s="59">
        <v>6.5875558306913136E-3</v>
      </c>
      <c r="DJ52" s="59">
        <v>2.316143451225528E-3</v>
      </c>
      <c r="DK52" s="59">
        <v>2.6976510186765014E-3</v>
      </c>
      <c r="DL52" s="59">
        <v>3.0957534711752435E-3</v>
      </c>
      <c r="DM52" s="59">
        <v>3.5053459612495218E-3</v>
      </c>
      <c r="DN52" s="59">
        <v>4.2052928307183633E-3</v>
      </c>
      <c r="DO52" s="59">
        <v>5.0048093009215557E-3</v>
      </c>
      <c r="DP52" s="59">
        <v>4.1107658503439911E-3</v>
      </c>
      <c r="DQ52" s="59">
        <v>4.5625817377346499E-3</v>
      </c>
      <c r="DR52" s="59">
        <v>5.0432893289321873E-3</v>
      </c>
      <c r="DS52" s="59">
        <v>5.5464486616526639E-3</v>
      </c>
      <c r="DT52" s="59">
        <v>6.0746907281233027E-3</v>
      </c>
      <c r="DU52" s="59">
        <v>5.9694796893855137E-3</v>
      </c>
      <c r="DV52" s="59">
        <v>6.4680838533150292E-3</v>
      </c>
      <c r="DW52" s="59">
        <v>7.0029353979765788E-3</v>
      </c>
      <c r="DX52" s="2">
        <v>8.4035224775718953E-2</v>
      </c>
    </row>
    <row r="53" spans="1:128" x14ac:dyDescent="0.3">
      <c r="A53" s="69">
        <v>52</v>
      </c>
      <c r="B53" s="59">
        <v>0</v>
      </c>
      <c r="C53" s="59">
        <v>0</v>
      </c>
      <c r="D53" s="59">
        <v>0</v>
      </c>
      <c r="E53" s="59">
        <v>0</v>
      </c>
      <c r="F53" s="59">
        <v>0</v>
      </c>
      <c r="G53" s="59">
        <v>0</v>
      </c>
      <c r="H53" s="59">
        <v>0</v>
      </c>
      <c r="I53" s="59">
        <v>0</v>
      </c>
      <c r="J53" s="59">
        <v>0</v>
      </c>
      <c r="K53" s="59">
        <v>0</v>
      </c>
      <c r="L53" s="59">
        <v>0</v>
      </c>
      <c r="M53" s="59">
        <v>0</v>
      </c>
      <c r="N53" s="59">
        <v>0</v>
      </c>
      <c r="O53" s="59">
        <v>0</v>
      </c>
      <c r="P53" s="59">
        <v>0</v>
      </c>
      <c r="Q53" s="59">
        <v>0</v>
      </c>
      <c r="R53" s="59">
        <v>0</v>
      </c>
      <c r="S53" s="59">
        <v>0</v>
      </c>
      <c r="T53" s="59">
        <v>0</v>
      </c>
      <c r="U53" s="59">
        <v>0</v>
      </c>
      <c r="V53" s="59">
        <v>0</v>
      </c>
      <c r="W53" s="59">
        <v>0</v>
      </c>
      <c r="X53" s="59">
        <v>0</v>
      </c>
      <c r="Y53" s="59">
        <v>0</v>
      </c>
      <c r="Z53" s="59">
        <v>0</v>
      </c>
      <c r="AA53" s="59">
        <v>0</v>
      </c>
      <c r="AB53" s="59">
        <v>0</v>
      </c>
      <c r="AC53" s="59">
        <v>0</v>
      </c>
      <c r="AD53" s="59">
        <v>0</v>
      </c>
      <c r="AE53" s="59">
        <v>0</v>
      </c>
      <c r="AF53" s="59">
        <v>0</v>
      </c>
      <c r="AG53" s="59">
        <v>0</v>
      </c>
      <c r="AH53" s="59">
        <v>0</v>
      </c>
      <c r="AI53" s="59">
        <v>0</v>
      </c>
      <c r="AJ53" s="59">
        <v>0</v>
      </c>
      <c r="AK53" s="59">
        <v>0</v>
      </c>
      <c r="AL53" s="59">
        <v>0</v>
      </c>
      <c r="AM53" s="59">
        <v>0</v>
      </c>
      <c r="AN53" s="59">
        <v>0</v>
      </c>
      <c r="AO53" s="59">
        <v>0</v>
      </c>
      <c r="AP53" s="59">
        <v>0</v>
      </c>
      <c r="AQ53" s="59">
        <v>0</v>
      </c>
      <c r="AR53" s="59">
        <v>0</v>
      </c>
      <c r="AS53" s="59">
        <v>0</v>
      </c>
      <c r="AT53" s="59">
        <v>0</v>
      </c>
      <c r="AU53" s="59">
        <v>0</v>
      </c>
      <c r="AV53" s="59">
        <v>0</v>
      </c>
      <c r="AW53" s="59">
        <v>0</v>
      </c>
      <c r="AX53" s="59">
        <v>0</v>
      </c>
      <c r="AY53" s="59">
        <v>0</v>
      </c>
      <c r="AZ53" s="59">
        <v>0</v>
      </c>
      <c r="BA53" s="59">
        <v>0</v>
      </c>
      <c r="BB53" s="59">
        <v>0</v>
      </c>
      <c r="BC53" s="59">
        <v>0</v>
      </c>
      <c r="BD53" s="59">
        <v>0</v>
      </c>
      <c r="BE53" s="59">
        <v>0</v>
      </c>
      <c r="BF53" s="59">
        <v>0</v>
      </c>
      <c r="BG53" s="59">
        <v>0</v>
      </c>
      <c r="BH53" s="59">
        <v>0</v>
      </c>
      <c r="BI53" s="59">
        <v>0</v>
      </c>
      <c r="BJ53" s="59">
        <v>0</v>
      </c>
      <c r="BK53" s="59">
        <v>0</v>
      </c>
      <c r="BL53" s="59">
        <v>0</v>
      </c>
      <c r="BM53" s="59">
        <v>0</v>
      </c>
      <c r="BN53" s="59">
        <v>0</v>
      </c>
      <c r="BO53" s="59">
        <v>0</v>
      </c>
      <c r="BP53" s="59">
        <v>0</v>
      </c>
      <c r="BQ53" s="59">
        <v>0</v>
      </c>
      <c r="BR53" s="59">
        <v>0</v>
      </c>
      <c r="BS53" s="59">
        <v>0</v>
      </c>
      <c r="BT53" s="59">
        <v>0</v>
      </c>
      <c r="BU53" s="59">
        <v>0</v>
      </c>
      <c r="BV53" s="59">
        <v>0</v>
      </c>
      <c r="BW53" s="59">
        <v>0</v>
      </c>
      <c r="BX53" s="59">
        <v>0</v>
      </c>
      <c r="BY53" s="59">
        <v>0</v>
      </c>
      <c r="BZ53" s="59">
        <v>0</v>
      </c>
      <c r="CA53" s="59">
        <v>0</v>
      </c>
      <c r="CB53" s="59">
        <v>0</v>
      </c>
      <c r="CC53" s="59">
        <v>0</v>
      </c>
      <c r="CD53" s="59">
        <v>0</v>
      </c>
      <c r="CE53" s="59">
        <v>0</v>
      </c>
      <c r="CF53" s="59">
        <v>0</v>
      </c>
      <c r="CG53" s="59">
        <v>0</v>
      </c>
      <c r="CH53" s="59">
        <v>0</v>
      </c>
      <c r="CI53" s="59">
        <v>0</v>
      </c>
      <c r="CJ53" s="59">
        <v>0</v>
      </c>
      <c r="CK53" s="59">
        <v>0</v>
      </c>
      <c r="CL53" s="59">
        <v>0</v>
      </c>
      <c r="CM53" s="59">
        <v>0</v>
      </c>
      <c r="CN53" s="59">
        <v>0</v>
      </c>
      <c r="CO53" s="59">
        <v>0</v>
      </c>
      <c r="CP53" s="59">
        <v>0</v>
      </c>
      <c r="CQ53" s="59">
        <v>0</v>
      </c>
      <c r="CR53" s="59">
        <v>0</v>
      </c>
      <c r="CS53" s="59">
        <v>0</v>
      </c>
      <c r="CT53" s="59">
        <v>0</v>
      </c>
      <c r="CU53" s="59">
        <v>0</v>
      </c>
      <c r="CV53" s="59">
        <v>1.4955773664035805E-3</v>
      </c>
      <c r="CW53" s="59">
        <v>1.8262186084516624E-3</v>
      </c>
      <c r="CX53" s="59">
        <v>2.1897630189022022E-3</v>
      </c>
      <c r="CY53" s="59">
        <v>2.5878942129639098E-3</v>
      </c>
      <c r="CZ53" s="59">
        <v>3.4769377228276274E-3</v>
      </c>
      <c r="DA53" s="59">
        <v>4.2146384266846665E-3</v>
      </c>
      <c r="DB53" s="59">
        <v>3.5756223205755137E-3</v>
      </c>
      <c r="DC53" s="59">
        <v>4.1620360123653267E-3</v>
      </c>
      <c r="DD53" s="59">
        <v>4.812159785780124E-3</v>
      </c>
      <c r="DE53" s="59">
        <v>5.2521846228916211E-3</v>
      </c>
      <c r="DF53" s="59">
        <v>6.3392890249892699E-3</v>
      </c>
      <c r="DG53" s="59">
        <v>5.0980582902334431E-3</v>
      </c>
      <c r="DH53" s="59">
        <v>6.0597656410242562E-3</v>
      </c>
      <c r="DI53" s="59">
        <v>6.3782177298527584E-3</v>
      </c>
      <c r="DJ53" s="59">
        <v>2.2471724433098879E-3</v>
      </c>
      <c r="DK53" s="59">
        <v>2.6173193321117846E-3</v>
      </c>
      <c r="DL53" s="59">
        <v>3.0035669371104726E-3</v>
      </c>
      <c r="DM53" s="59">
        <v>3.4009624249394231E-3</v>
      </c>
      <c r="DN53" s="59">
        <v>4.0800660081044219E-3</v>
      </c>
      <c r="DO53" s="59">
        <v>4.8557741702488499E-3</v>
      </c>
      <c r="DP53" s="59">
        <v>3.9451492834098462E-3</v>
      </c>
      <c r="DQ53" s="59">
        <v>4.3787621889523213E-3</v>
      </c>
      <c r="DR53" s="59">
        <v>4.8401027950546946E-3</v>
      </c>
      <c r="DS53" s="59">
        <v>5.3229905958174298E-3</v>
      </c>
      <c r="DT53" s="59">
        <v>5.8299505847521403E-3</v>
      </c>
      <c r="DU53" s="59">
        <v>5.7797826950392586E-3</v>
      </c>
      <c r="DV53" s="59">
        <v>6.2625423103334649E-3</v>
      </c>
      <c r="DW53" s="59">
        <v>6.7803974439637231E-3</v>
      </c>
      <c r="DX53" s="2">
        <v>8.1364769327564673E-2</v>
      </c>
    </row>
    <row r="54" spans="1:128" x14ac:dyDescent="0.3">
      <c r="A54" s="69">
        <v>53</v>
      </c>
      <c r="B54" s="59">
        <v>0</v>
      </c>
      <c r="C54" s="59">
        <v>0</v>
      </c>
      <c r="D54" s="59">
        <v>0</v>
      </c>
      <c r="E54" s="59">
        <v>0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  <c r="L54" s="59">
        <v>0</v>
      </c>
      <c r="M54" s="59">
        <v>0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59">
        <v>0</v>
      </c>
      <c r="T54" s="59">
        <v>0</v>
      </c>
      <c r="U54" s="59">
        <v>0</v>
      </c>
      <c r="V54" s="59">
        <v>0</v>
      </c>
      <c r="W54" s="59">
        <v>0</v>
      </c>
      <c r="X54" s="59">
        <v>0</v>
      </c>
      <c r="Y54" s="59">
        <v>0</v>
      </c>
      <c r="Z54" s="59">
        <v>0</v>
      </c>
      <c r="AA54" s="59">
        <v>0</v>
      </c>
      <c r="AB54" s="59">
        <v>0</v>
      </c>
      <c r="AC54" s="59">
        <v>0</v>
      </c>
      <c r="AD54" s="59">
        <v>0</v>
      </c>
      <c r="AE54" s="59">
        <v>0</v>
      </c>
      <c r="AF54" s="59">
        <v>0</v>
      </c>
      <c r="AG54" s="59">
        <v>0</v>
      </c>
      <c r="AH54" s="59">
        <v>0</v>
      </c>
      <c r="AI54" s="59">
        <v>0</v>
      </c>
      <c r="AJ54" s="59">
        <v>0</v>
      </c>
      <c r="AK54" s="59">
        <v>0</v>
      </c>
      <c r="AL54" s="59">
        <v>0</v>
      </c>
      <c r="AM54" s="59">
        <v>0</v>
      </c>
      <c r="AN54" s="59">
        <v>0</v>
      </c>
      <c r="AO54" s="59">
        <v>0</v>
      </c>
      <c r="AP54" s="59">
        <v>0</v>
      </c>
      <c r="AQ54" s="59">
        <v>0</v>
      </c>
      <c r="AR54" s="59">
        <v>0</v>
      </c>
      <c r="AS54" s="59">
        <v>0</v>
      </c>
      <c r="AT54" s="59">
        <v>0</v>
      </c>
      <c r="AU54" s="59">
        <v>0</v>
      </c>
      <c r="AV54" s="59">
        <v>0</v>
      </c>
      <c r="AW54" s="59">
        <v>0</v>
      </c>
      <c r="AX54" s="59">
        <v>0</v>
      </c>
      <c r="AY54" s="59">
        <v>0</v>
      </c>
      <c r="AZ54" s="59">
        <v>0</v>
      </c>
      <c r="BA54" s="59">
        <v>0</v>
      </c>
      <c r="BB54" s="59">
        <v>0</v>
      </c>
      <c r="BC54" s="59">
        <v>0</v>
      </c>
      <c r="BD54" s="59">
        <v>0</v>
      </c>
      <c r="BE54" s="59">
        <v>0</v>
      </c>
      <c r="BF54" s="59">
        <v>0</v>
      </c>
      <c r="BG54" s="59">
        <v>0</v>
      </c>
      <c r="BH54" s="59">
        <v>0</v>
      </c>
      <c r="BI54" s="59">
        <v>0</v>
      </c>
      <c r="BJ54" s="59">
        <v>0</v>
      </c>
      <c r="BK54" s="59">
        <v>0</v>
      </c>
      <c r="BL54" s="59">
        <v>0</v>
      </c>
      <c r="BM54" s="59">
        <v>0</v>
      </c>
      <c r="BN54" s="59">
        <v>0</v>
      </c>
      <c r="BO54" s="59">
        <v>0</v>
      </c>
      <c r="BP54" s="59">
        <v>0</v>
      </c>
      <c r="BQ54" s="59">
        <v>0</v>
      </c>
      <c r="BR54" s="59">
        <v>0</v>
      </c>
      <c r="BS54" s="59">
        <v>0</v>
      </c>
      <c r="BT54" s="59">
        <v>0</v>
      </c>
      <c r="BU54" s="59">
        <v>0</v>
      </c>
      <c r="BV54" s="59">
        <v>0</v>
      </c>
      <c r="BW54" s="59">
        <v>0</v>
      </c>
      <c r="BX54" s="59">
        <v>0</v>
      </c>
      <c r="BY54" s="59">
        <v>0</v>
      </c>
      <c r="BZ54" s="59">
        <v>0</v>
      </c>
      <c r="CA54" s="59">
        <v>0</v>
      </c>
      <c r="CB54" s="59">
        <v>0</v>
      </c>
      <c r="CC54" s="59">
        <v>0</v>
      </c>
      <c r="CD54" s="59">
        <v>0</v>
      </c>
      <c r="CE54" s="59">
        <v>0</v>
      </c>
      <c r="CF54" s="59">
        <v>0</v>
      </c>
      <c r="CG54" s="59">
        <v>0</v>
      </c>
      <c r="CH54" s="59">
        <v>0</v>
      </c>
      <c r="CI54" s="59">
        <v>0</v>
      </c>
      <c r="CJ54" s="59">
        <v>0</v>
      </c>
      <c r="CK54" s="59">
        <v>0</v>
      </c>
      <c r="CL54" s="59">
        <v>0</v>
      </c>
      <c r="CM54" s="59">
        <v>0</v>
      </c>
      <c r="CN54" s="59">
        <v>0</v>
      </c>
      <c r="CO54" s="59">
        <v>0</v>
      </c>
      <c r="CP54" s="59">
        <v>0</v>
      </c>
      <c r="CQ54" s="59">
        <v>0</v>
      </c>
      <c r="CR54" s="59">
        <v>0</v>
      </c>
      <c r="CS54" s="59">
        <v>0</v>
      </c>
      <c r="CT54" s="59">
        <v>0</v>
      </c>
      <c r="CU54" s="59">
        <v>0</v>
      </c>
      <c r="CV54" s="59">
        <v>1.4334919613120558E-3</v>
      </c>
      <c r="CW54" s="59">
        <v>1.7504074036030287E-3</v>
      </c>
      <c r="CX54" s="59">
        <v>2.0988601160253635E-3</v>
      </c>
      <c r="CY54" s="59">
        <v>2.4804638224303587E-3</v>
      </c>
      <c r="CZ54" s="59">
        <v>3.3326007651757121E-3</v>
      </c>
      <c r="DA54" s="59">
        <v>4.0396775454136051E-3</v>
      </c>
      <c r="DB54" s="59">
        <v>3.363968121395828E-3</v>
      </c>
      <c r="DC54" s="59">
        <v>3.9156698360258728E-3</v>
      </c>
      <c r="DD54" s="59">
        <v>4.5273103988851329E-3</v>
      </c>
      <c r="DE54" s="59">
        <v>4.9412885520439976E-3</v>
      </c>
      <c r="DF54" s="59">
        <v>5.9640432574953718E-3</v>
      </c>
      <c r="DG54" s="59">
        <v>4.8385419701816234E-3</v>
      </c>
      <c r="DH54" s="59">
        <v>5.7512936718928367E-3</v>
      </c>
      <c r="DI54" s="59">
        <v>6.0535349782036276E-3</v>
      </c>
      <c r="DJ54" s="59">
        <v>2.1538863221185105E-3</v>
      </c>
      <c r="DK54" s="59">
        <v>2.5086674264074367E-3</v>
      </c>
      <c r="DL54" s="59">
        <v>2.8788808632242134E-3</v>
      </c>
      <c r="DM54" s="59">
        <v>3.2597794045242561E-3</v>
      </c>
      <c r="DN54" s="59">
        <v>3.9106915868249237E-3</v>
      </c>
      <c r="DO54" s="59">
        <v>4.6541980343931602E-3</v>
      </c>
      <c r="DP54" s="59">
        <v>3.7116214280154252E-3</v>
      </c>
      <c r="DQ54" s="59">
        <v>4.119567195351369E-3</v>
      </c>
      <c r="DR54" s="59">
        <v>4.5535993589563952E-3</v>
      </c>
      <c r="DS54" s="59">
        <v>5.0079032597429088E-3</v>
      </c>
      <c r="DT54" s="59">
        <v>5.4848544275958528E-3</v>
      </c>
      <c r="DU54" s="59">
        <v>5.4855632392536539E-3</v>
      </c>
      <c r="DV54" s="59">
        <v>5.9437480082635812E-3</v>
      </c>
      <c r="DW54" s="59">
        <v>6.4352417605700657E-3</v>
      </c>
      <c r="DX54" s="2">
        <v>7.7222901126840784E-2</v>
      </c>
    </row>
    <row r="55" spans="1:128" x14ac:dyDescent="0.3">
      <c r="A55" s="69">
        <v>54</v>
      </c>
      <c r="B55" s="59">
        <v>0</v>
      </c>
      <c r="C55" s="59">
        <v>0</v>
      </c>
      <c r="D55" s="59">
        <v>0</v>
      </c>
      <c r="E55" s="59">
        <v>0</v>
      </c>
      <c r="F55" s="59">
        <v>0</v>
      </c>
      <c r="G55" s="59">
        <v>0</v>
      </c>
      <c r="H55" s="59">
        <v>0</v>
      </c>
      <c r="I55" s="59">
        <v>0</v>
      </c>
      <c r="J55" s="59">
        <v>0</v>
      </c>
      <c r="K55" s="59">
        <v>0</v>
      </c>
      <c r="L55" s="59">
        <v>0</v>
      </c>
      <c r="M55" s="59">
        <v>0</v>
      </c>
      <c r="N55" s="59">
        <v>0</v>
      </c>
      <c r="O55" s="59">
        <v>0</v>
      </c>
      <c r="P55" s="59">
        <v>0</v>
      </c>
      <c r="Q55" s="59">
        <v>0</v>
      </c>
      <c r="R55" s="59">
        <v>0</v>
      </c>
      <c r="S55" s="59">
        <v>0</v>
      </c>
      <c r="T55" s="59">
        <v>0</v>
      </c>
      <c r="U55" s="59">
        <v>0</v>
      </c>
      <c r="V55" s="59">
        <v>0</v>
      </c>
      <c r="W55" s="59">
        <v>0</v>
      </c>
      <c r="X55" s="59">
        <v>0</v>
      </c>
      <c r="Y55" s="59">
        <v>0</v>
      </c>
      <c r="Z55" s="59">
        <v>0</v>
      </c>
      <c r="AA55" s="59">
        <v>0</v>
      </c>
      <c r="AB55" s="59">
        <v>0</v>
      </c>
      <c r="AC55" s="59">
        <v>0</v>
      </c>
      <c r="AD55" s="59">
        <v>0</v>
      </c>
      <c r="AE55" s="59">
        <v>0</v>
      </c>
      <c r="AF55" s="59">
        <v>0</v>
      </c>
      <c r="AG55" s="59">
        <v>0</v>
      </c>
      <c r="AH55" s="59">
        <v>0</v>
      </c>
      <c r="AI55" s="59">
        <v>0</v>
      </c>
      <c r="AJ55" s="59">
        <v>0</v>
      </c>
      <c r="AK55" s="59">
        <v>0</v>
      </c>
      <c r="AL55" s="59">
        <v>0</v>
      </c>
      <c r="AM55" s="59">
        <v>0</v>
      </c>
      <c r="AN55" s="59">
        <v>0</v>
      </c>
      <c r="AO55" s="59">
        <v>0</v>
      </c>
      <c r="AP55" s="59">
        <v>0</v>
      </c>
      <c r="AQ55" s="59">
        <v>0</v>
      </c>
      <c r="AR55" s="59">
        <v>0</v>
      </c>
      <c r="AS55" s="59">
        <v>0</v>
      </c>
      <c r="AT55" s="59">
        <v>0</v>
      </c>
      <c r="AU55" s="59">
        <v>0</v>
      </c>
      <c r="AV55" s="59">
        <v>0</v>
      </c>
      <c r="AW55" s="59">
        <v>0</v>
      </c>
      <c r="AX55" s="59">
        <v>0</v>
      </c>
      <c r="AY55" s="59">
        <v>0</v>
      </c>
      <c r="AZ55" s="59">
        <v>0</v>
      </c>
      <c r="BA55" s="59">
        <v>0</v>
      </c>
      <c r="BB55" s="59">
        <v>0</v>
      </c>
      <c r="BC55" s="59">
        <v>0</v>
      </c>
      <c r="BD55" s="59">
        <v>0</v>
      </c>
      <c r="BE55" s="59">
        <v>0</v>
      </c>
      <c r="BF55" s="59">
        <v>0</v>
      </c>
      <c r="BG55" s="59">
        <v>0</v>
      </c>
      <c r="BH55" s="59">
        <v>0</v>
      </c>
      <c r="BI55" s="59">
        <v>0</v>
      </c>
      <c r="BJ55" s="59">
        <v>0</v>
      </c>
      <c r="BK55" s="59">
        <v>0</v>
      </c>
      <c r="BL55" s="59">
        <v>0</v>
      </c>
      <c r="BM55" s="59">
        <v>0</v>
      </c>
      <c r="BN55" s="59">
        <v>0</v>
      </c>
      <c r="BO55" s="59">
        <v>0</v>
      </c>
      <c r="BP55" s="59">
        <v>0</v>
      </c>
      <c r="BQ55" s="59">
        <v>0</v>
      </c>
      <c r="BR55" s="59">
        <v>0</v>
      </c>
      <c r="BS55" s="59">
        <v>0</v>
      </c>
      <c r="BT55" s="59">
        <v>0</v>
      </c>
      <c r="BU55" s="59">
        <v>0</v>
      </c>
      <c r="BV55" s="59">
        <v>0</v>
      </c>
      <c r="BW55" s="59">
        <v>0</v>
      </c>
      <c r="BX55" s="59">
        <v>0</v>
      </c>
      <c r="BY55" s="59">
        <v>0</v>
      </c>
      <c r="BZ55" s="59">
        <v>0</v>
      </c>
      <c r="CA55" s="59">
        <v>0</v>
      </c>
      <c r="CB55" s="59">
        <v>0</v>
      </c>
      <c r="CC55" s="59">
        <v>0</v>
      </c>
      <c r="CD55" s="59">
        <v>0</v>
      </c>
      <c r="CE55" s="59">
        <v>0</v>
      </c>
      <c r="CF55" s="59">
        <v>0</v>
      </c>
      <c r="CG55" s="59">
        <v>0</v>
      </c>
      <c r="CH55" s="59">
        <v>0</v>
      </c>
      <c r="CI55" s="59">
        <v>0</v>
      </c>
      <c r="CJ55" s="59">
        <v>0</v>
      </c>
      <c r="CK55" s="59">
        <v>0</v>
      </c>
      <c r="CL55" s="59">
        <v>0</v>
      </c>
      <c r="CM55" s="59">
        <v>0</v>
      </c>
      <c r="CN55" s="59">
        <v>0</v>
      </c>
      <c r="CO55" s="59">
        <v>0</v>
      </c>
      <c r="CP55" s="59">
        <v>0</v>
      </c>
      <c r="CQ55" s="59">
        <v>0</v>
      </c>
      <c r="CR55" s="59">
        <v>0</v>
      </c>
      <c r="CS55" s="59">
        <v>0</v>
      </c>
      <c r="CT55" s="59">
        <v>0</v>
      </c>
      <c r="CU55" s="59">
        <v>0</v>
      </c>
      <c r="CV55" s="59">
        <v>1.3518852552678604E-3</v>
      </c>
      <c r="CW55" s="59">
        <v>1.6507591416674184E-3</v>
      </c>
      <c r="CX55" s="59">
        <v>1.979374925219273E-3</v>
      </c>
      <c r="CY55" s="59">
        <v>2.3392544627175486E-3</v>
      </c>
      <c r="CZ55" s="59">
        <v>3.1428804330453307E-3</v>
      </c>
      <c r="DA55" s="59">
        <v>3.80970431440911E-3</v>
      </c>
      <c r="DB55" s="59">
        <v>3.0782553187613548E-3</v>
      </c>
      <c r="DC55" s="59">
        <v>3.5830992043582896E-3</v>
      </c>
      <c r="DD55" s="59">
        <v>4.1427911359841075E-3</v>
      </c>
      <c r="DE55" s="59">
        <v>4.5216087721285068E-3</v>
      </c>
      <c r="DF55" s="59">
        <v>5.4574975791061272E-3</v>
      </c>
      <c r="DG55" s="59">
        <v>4.4683575448599706E-3</v>
      </c>
      <c r="DH55" s="59">
        <v>5.3112769569596411E-3</v>
      </c>
      <c r="DI55" s="59">
        <v>5.5903945567954989E-3</v>
      </c>
      <c r="DJ55" s="59">
        <v>2.0312685658383446E-3</v>
      </c>
      <c r="DK55" s="59">
        <v>2.365852474698814E-3</v>
      </c>
      <c r="DL55" s="59">
        <v>2.7149901748339104E-3</v>
      </c>
      <c r="DM55" s="59">
        <v>3.0742046912970895E-3</v>
      </c>
      <c r="DN55" s="59">
        <v>3.6880613472640221E-3</v>
      </c>
      <c r="DO55" s="59">
        <v>4.3892410056027408E-3</v>
      </c>
      <c r="DP55" s="59">
        <v>3.3963812942663469E-3</v>
      </c>
      <c r="DQ55" s="59">
        <v>3.7696788948235705E-3</v>
      </c>
      <c r="DR55" s="59">
        <v>4.1668472887904824E-3</v>
      </c>
      <c r="DS55" s="59">
        <v>4.5825656750722891E-3</v>
      </c>
      <c r="DT55" s="59">
        <v>5.0190078220399507E-3</v>
      </c>
      <c r="DU55" s="59">
        <v>5.0658768775763002E-3</v>
      </c>
      <c r="DV55" s="59">
        <v>5.4890071060960666E-3</v>
      </c>
      <c r="DW55" s="59">
        <v>5.9428979331064566E-3</v>
      </c>
      <c r="DX55" s="2">
        <v>7.1314775197277483E-2</v>
      </c>
    </row>
    <row r="56" spans="1:128" x14ac:dyDescent="0.3">
      <c r="A56" s="69">
        <v>55</v>
      </c>
      <c r="B56" s="59">
        <v>0</v>
      </c>
      <c r="C56" s="59">
        <v>0</v>
      </c>
      <c r="D56" s="59">
        <v>0</v>
      </c>
      <c r="E56" s="59">
        <v>0</v>
      </c>
      <c r="F56" s="59">
        <v>0</v>
      </c>
      <c r="G56" s="59">
        <v>0</v>
      </c>
      <c r="H56" s="59">
        <v>0</v>
      </c>
      <c r="I56" s="59">
        <v>0</v>
      </c>
      <c r="J56" s="59">
        <v>0</v>
      </c>
      <c r="K56" s="59">
        <v>0</v>
      </c>
      <c r="L56" s="59">
        <v>0</v>
      </c>
      <c r="M56" s="59">
        <v>0</v>
      </c>
      <c r="N56" s="59">
        <v>0</v>
      </c>
      <c r="O56" s="59">
        <v>0</v>
      </c>
      <c r="P56" s="59">
        <v>0</v>
      </c>
      <c r="Q56" s="59">
        <v>0</v>
      </c>
      <c r="R56" s="59">
        <v>0</v>
      </c>
      <c r="S56" s="59">
        <v>0</v>
      </c>
      <c r="T56" s="59">
        <v>0</v>
      </c>
      <c r="U56" s="59">
        <v>0</v>
      </c>
      <c r="V56" s="59">
        <v>0</v>
      </c>
      <c r="W56" s="59">
        <v>0</v>
      </c>
      <c r="X56" s="59">
        <v>0</v>
      </c>
      <c r="Y56" s="59">
        <v>0</v>
      </c>
      <c r="Z56" s="59">
        <v>0</v>
      </c>
      <c r="AA56" s="59">
        <v>0</v>
      </c>
      <c r="AB56" s="59">
        <v>0</v>
      </c>
      <c r="AC56" s="59">
        <v>0</v>
      </c>
      <c r="AD56" s="59">
        <v>0</v>
      </c>
      <c r="AE56" s="59">
        <v>0</v>
      </c>
      <c r="AF56" s="59">
        <v>0</v>
      </c>
      <c r="AG56" s="59">
        <v>0</v>
      </c>
      <c r="AH56" s="59">
        <v>0</v>
      </c>
      <c r="AI56" s="59">
        <v>0</v>
      </c>
      <c r="AJ56" s="59">
        <v>0</v>
      </c>
      <c r="AK56" s="59">
        <v>0</v>
      </c>
      <c r="AL56" s="59">
        <v>0</v>
      </c>
      <c r="AM56" s="59">
        <v>0</v>
      </c>
      <c r="AN56" s="59">
        <v>0</v>
      </c>
      <c r="AO56" s="59">
        <v>0</v>
      </c>
      <c r="AP56" s="59">
        <v>0</v>
      </c>
      <c r="AQ56" s="59">
        <v>0</v>
      </c>
      <c r="AR56" s="59">
        <v>0</v>
      </c>
      <c r="AS56" s="59">
        <v>0</v>
      </c>
      <c r="AT56" s="59">
        <v>0</v>
      </c>
      <c r="AU56" s="59">
        <v>0</v>
      </c>
      <c r="AV56" s="59">
        <v>0</v>
      </c>
      <c r="AW56" s="59">
        <v>0</v>
      </c>
      <c r="AX56" s="59">
        <v>0</v>
      </c>
      <c r="AY56" s="59">
        <v>0</v>
      </c>
      <c r="AZ56" s="59">
        <v>0</v>
      </c>
      <c r="BA56" s="59">
        <v>0</v>
      </c>
      <c r="BB56" s="59">
        <v>0</v>
      </c>
      <c r="BC56" s="59">
        <v>0</v>
      </c>
      <c r="BD56" s="59">
        <v>0</v>
      </c>
      <c r="BE56" s="59">
        <v>0</v>
      </c>
      <c r="BF56" s="59">
        <v>0</v>
      </c>
      <c r="BG56" s="59">
        <v>0</v>
      </c>
      <c r="BH56" s="59">
        <v>0</v>
      </c>
      <c r="BI56" s="59">
        <v>0</v>
      </c>
      <c r="BJ56" s="59">
        <v>0</v>
      </c>
      <c r="BK56" s="59">
        <v>0</v>
      </c>
      <c r="BL56" s="59">
        <v>0</v>
      </c>
      <c r="BM56" s="59">
        <v>0</v>
      </c>
      <c r="BN56" s="59">
        <v>0</v>
      </c>
      <c r="BO56" s="59">
        <v>0</v>
      </c>
      <c r="BP56" s="59">
        <v>0</v>
      </c>
      <c r="BQ56" s="59">
        <v>0</v>
      </c>
      <c r="BR56" s="59">
        <v>0</v>
      </c>
      <c r="BS56" s="59">
        <v>0</v>
      </c>
      <c r="BT56" s="59">
        <v>0</v>
      </c>
      <c r="BU56" s="59">
        <v>0</v>
      </c>
      <c r="BV56" s="59">
        <v>0</v>
      </c>
      <c r="BW56" s="59">
        <v>0</v>
      </c>
      <c r="BX56" s="59">
        <v>0</v>
      </c>
      <c r="BY56" s="59">
        <v>0</v>
      </c>
      <c r="BZ56" s="59">
        <v>0</v>
      </c>
      <c r="CA56" s="59">
        <v>0</v>
      </c>
      <c r="CB56" s="59">
        <v>0</v>
      </c>
      <c r="CC56" s="59">
        <v>0</v>
      </c>
      <c r="CD56" s="59">
        <v>0</v>
      </c>
      <c r="CE56" s="59">
        <v>0</v>
      </c>
      <c r="CF56" s="59">
        <v>0</v>
      </c>
      <c r="CG56" s="59">
        <v>0</v>
      </c>
      <c r="CH56" s="59">
        <v>0</v>
      </c>
      <c r="CI56" s="59">
        <v>0</v>
      </c>
      <c r="CJ56" s="59">
        <v>0</v>
      </c>
      <c r="CK56" s="59">
        <v>0</v>
      </c>
      <c r="CL56" s="59">
        <v>0</v>
      </c>
      <c r="CM56" s="59">
        <v>0</v>
      </c>
      <c r="CN56" s="59">
        <v>0</v>
      </c>
      <c r="CO56" s="59">
        <v>0</v>
      </c>
      <c r="CP56" s="59">
        <v>0</v>
      </c>
      <c r="CQ56" s="59">
        <v>0</v>
      </c>
      <c r="CR56" s="59">
        <v>0</v>
      </c>
      <c r="CS56" s="59">
        <v>0</v>
      </c>
      <c r="CT56" s="59">
        <v>0</v>
      </c>
      <c r="CU56" s="59">
        <v>0</v>
      </c>
      <c r="CV56" s="59">
        <v>1.2472253855203791E-3</v>
      </c>
      <c r="CW56" s="59">
        <v>1.5229611380438459E-3</v>
      </c>
      <c r="CX56" s="59">
        <v>1.8261362379507786E-3</v>
      </c>
      <c r="CY56" s="59">
        <v>2.1581547233571071E-3</v>
      </c>
      <c r="CZ56" s="59">
        <v>2.8995658059549879E-3</v>
      </c>
      <c r="DA56" s="59">
        <v>3.5147657049607261E-3</v>
      </c>
      <c r="DB56" s="59">
        <v>2.7052674840975736E-3</v>
      </c>
      <c r="DC56" s="59">
        <v>3.1489401515098461E-3</v>
      </c>
      <c r="DD56" s="59">
        <v>3.6408150049408957E-3</v>
      </c>
      <c r="DE56" s="59">
        <v>3.9737318449502923E-3</v>
      </c>
      <c r="DF56" s="59">
        <v>4.7962203314694026E-3</v>
      </c>
      <c r="DG56" s="59">
        <v>3.9680134991317683E-3</v>
      </c>
      <c r="DH56" s="59">
        <v>4.7165470648351648E-3</v>
      </c>
      <c r="DI56" s="59">
        <v>4.9644104895666917E-3</v>
      </c>
      <c r="DJ56" s="59">
        <v>1.8740123914001733E-3</v>
      </c>
      <c r="DK56" s="59">
        <v>2.1826935779811533E-3</v>
      </c>
      <c r="DL56" s="59">
        <v>2.5048018345464745E-3</v>
      </c>
      <c r="DM56" s="59">
        <v>2.8362067833278223E-3</v>
      </c>
      <c r="DN56" s="59">
        <v>3.4025400585886057E-3</v>
      </c>
      <c r="DO56" s="59">
        <v>4.049435988759305E-3</v>
      </c>
      <c r="DP56" s="59">
        <v>2.9848465859788234E-3</v>
      </c>
      <c r="DQ56" s="59">
        <v>3.3129122452904935E-3</v>
      </c>
      <c r="DR56" s="59">
        <v>3.6619563078025938E-3</v>
      </c>
      <c r="DS56" s="59">
        <v>4.0273026863486792E-3</v>
      </c>
      <c r="DT56" s="59">
        <v>4.4108617568667293E-3</v>
      </c>
      <c r="DU56" s="59">
        <v>4.4986256433944783E-3</v>
      </c>
      <c r="DV56" s="59">
        <v>4.8743758920710882E-3</v>
      </c>
      <c r="DW56" s="59">
        <v>5.2774423232211836E-3</v>
      </c>
      <c r="DX56" s="2">
        <v>6.3329307878654206E-2</v>
      </c>
    </row>
    <row r="57" spans="1:128" x14ac:dyDescent="0.3">
      <c r="A57" s="69">
        <v>56</v>
      </c>
      <c r="B57" s="59">
        <v>0</v>
      </c>
      <c r="C57" s="59">
        <v>0</v>
      </c>
      <c r="D57" s="59">
        <v>0</v>
      </c>
      <c r="E57" s="59">
        <v>0</v>
      </c>
      <c r="F57" s="59">
        <v>0</v>
      </c>
      <c r="G57" s="59">
        <v>0</v>
      </c>
      <c r="H57" s="59">
        <v>0</v>
      </c>
      <c r="I57" s="59">
        <v>0</v>
      </c>
      <c r="J57" s="59">
        <v>0</v>
      </c>
      <c r="K57" s="59">
        <v>0</v>
      </c>
      <c r="L57" s="59">
        <v>0</v>
      </c>
      <c r="M57" s="59">
        <v>0</v>
      </c>
      <c r="N57" s="59">
        <v>0</v>
      </c>
      <c r="O57" s="59">
        <v>0</v>
      </c>
      <c r="P57" s="59">
        <v>0</v>
      </c>
      <c r="Q57" s="59">
        <v>0</v>
      </c>
      <c r="R57" s="59">
        <v>0</v>
      </c>
      <c r="S57" s="59">
        <v>0</v>
      </c>
      <c r="T57" s="59">
        <v>0</v>
      </c>
      <c r="U57" s="59">
        <v>0</v>
      </c>
      <c r="V57" s="59">
        <v>0</v>
      </c>
      <c r="W57" s="59">
        <v>0</v>
      </c>
      <c r="X57" s="59">
        <v>0</v>
      </c>
      <c r="Y57" s="59">
        <v>0</v>
      </c>
      <c r="Z57" s="59">
        <v>0</v>
      </c>
      <c r="AA57" s="59">
        <v>0</v>
      </c>
      <c r="AB57" s="59">
        <v>0</v>
      </c>
      <c r="AC57" s="59">
        <v>0</v>
      </c>
      <c r="AD57" s="59">
        <v>0</v>
      </c>
      <c r="AE57" s="59">
        <v>0</v>
      </c>
      <c r="AF57" s="59">
        <v>0</v>
      </c>
      <c r="AG57" s="59">
        <v>0</v>
      </c>
      <c r="AH57" s="59">
        <v>0</v>
      </c>
      <c r="AI57" s="59">
        <v>0</v>
      </c>
      <c r="AJ57" s="59">
        <v>0</v>
      </c>
      <c r="AK57" s="59">
        <v>0</v>
      </c>
      <c r="AL57" s="59">
        <v>0</v>
      </c>
      <c r="AM57" s="59">
        <v>0</v>
      </c>
      <c r="AN57" s="59">
        <v>0</v>
      </c>
      <c r="AO57" s="59">
        <v>0</v>
      </c>
      <c r="AP57" s="59">
        <v>0</v>
      </c>
      <c r="AQ57" s="59">
        <v>0</v>
      </c>
      <c r="AR57" s="59">
        <v>0</v>
      </c>
      <c r="AS57" s="59">
        <v>0</v>
      </c>
      <c r="AT57" s="59">
        <v>0</v>
      </c>
      <c r="AU57" s="59">
        <v>0</v>
      </c>
      <c r="AV57" s="59">
        <v>0</v>
      </c>
      <c r="AW57" s="59">
        <v>0</v>
      </c>
      <c r="AX57" s="59">
        <v>0</v>
      </c>
      <c r="AY57" s="59">
        <v>0</v>
      </c>
      <c r="AZ57" s="59">
        <v>0</v>
      </c>
      <c r="BA57" s="59">
        <v>0</v>
      </c>
      <c r="BB57" s="59">
        <v>0</v>
      </c>
      <c r="BC57" s="59">
        <v>0</v>
      </c>
      <c r="BD57" s="59">
        <v>0</v>
      </c>
      <c r="BE57" s="59">
        <v>0</v>
      </c>
      <c r="BF57" s="59">
        <v>0</v>
      </c>
      <c r="BG57" s="59">
        <v>0</v>
      </c>
      <c r="BH57" s="59">
        <v>0</v>
      </c>
      <c r="BI57" s="59">
        <v>0</v>
      </c>
      <c r="BJ57" s="59">
        <v>0</v>
      </c>
      <c r="BK57" s="59">
        <v>0</v>
      </c>
      <c r="BL57" s="59">
        <v>0</v>
      </c>
      <c r="BM57" s="59">
        <v>0</v>
      </c>
      <c r="BN57" s="59">
        <v>0</v>
      </c>
      <c r="BO57" s="59">
        <v>0</v>
      </c>
      <c r="BP57" s="59">
        <v>0</v>
      </c>
      <c r="BQ57" s="59">
        <v>0</v>
      </c>
      <c r="BR57" s="59">
        <v>0</v>
      </c>
      <c r="BS57" s="59">
        <v>0</v>
      </c>
      <c r="BT57" s="59">
        <v>0</v>
      </c>
      <c r="BU57" s="59">
        <v>0</v>
      </c>
      <c r="BV57" s="59">
        <v>0</v>
      </c>
      <c r="BW57" s="59">
        <v>0</v>
      </c>
      <c r="BX57" s="59">
        <v>0</v>
      </c>
      <c r="BY57" s="59">
        <v>0</v>
      </c>
      <c r="BZ57" s="59">
        <v>0</v>
      </c>
      <c r="CA57" s="59">
        <v>0</v>
      </c>
      <c r="CB57" s="59">
        <v>0</v>
      </c>
      <c r="CC57" s="59">
        <v>0</v>
      </c>
      <c r="CD57" s="59">
        <v>0</v>
      </c>
      <c r="CE57" s="59">
        <v>0</v>
      </c>
      <c r="CF57" s="59">
        <v>0</v>
      </c>
      <c r="CG57" s="59">
        <v>0</v>
      </c>
      <c r="CH57" s="59">
        <v>0</v>
      </c>
      <c r="CI57" s="59">
        <v>0</v>
      </c>
      <c r="CJ57" s="59">
        <v>0</v>
      </c>
      <c r="CK57" s="59">
        <v>0</v>
      </c>
      <c r="CL57" s="59">
        <v>0</v>
      </c>
      <c r="CM57" s="59">
        <v>0</v>
      </c>
      <c r="CN57" s="59">
        <v>0</v>
      </c>
      <c r="CO57" s="59">
        <v>0</v>
      </c>
      <c r="CP57" s="59">
        <v>0</v>
      </c>
      <c r="CQ57" s="59">
        <v>0</v>
      </c>
      <c r="CR57" s="59">
        <v>0</v>
      </c>
      <c r="CS57" s="59">
        <v>0</v>
      </c>
      <c r="CT57" s="59">
        <v>0</v>
      </c>
      <c r="CU57" s="59">
        <v>0</v>
      </c>
      <c r="CV57" s="59">
        <v>1.1157873095892219E-3</v>
      </c>
      <c r="CW57" s="59">
        <v>1.3624648203563335E-3</v>
      </c>
      <c r="CX57" s="59">
        <v>1.6336899998522273E-3</v>
      </c>
      <c r="CY57" s="59">
        <v>1.9307189225042851E-3</v>
      </c>
      <c r="CZ57" s="59">
        <v>2.5939968566736299E-3</v>
      </c>
      <c r="DA57" s="59">
        <v>3.1443642947808757E-3</v>
      </c>
      <c r="DB57" s="59">
        <v>2.2310800644969597E-3</v>
      </c>
      <c r="DC57" s="59">
        <v>2.5969844526007157E-3</v>
      </c>
      <c r="DD57" s="59">
        <v>3.0026420026094736E-3</v>
      </c>
      <c r="DE57" s="59">
        <v>3.2772041777904839E-3</v>
      </c>
      <c r="DF57" s="59">
        <v>3.9555244090940427E-3</v>
      </c>
      <c r="DG57" s="59">
        <v>3.31700085344792E-3</v>
      </c>
      <c r="DH57" s="59">
        <v>3.9427261633078426E-3</v>
      </c>
      <c r="DI57" s="59">
        <v>4.1499238433441851E-3</v>
      </c>
      <c r="DJ57" s="59">
        <v>1.6765207544784191E-3</v>
      </c>
      <c r="DK57" s="59">
        <v>1.9526717651093463E-3</v>
      </c>
      <c r="DL57" s="59">
        <v>2.2408348422580208E-3</v>
      </c>
      <c r="DM57" s="59">
        <v>2.537314885462892E-3</v>
      </c>
      <c r="DN57" s="59">
        <v>3.0439654787479471E-3</v>
      </c>
      <c r="DO57" s="59">
        <v>3.6226886813776195E-3</v>
      </c>
      <c r="DP57" s="59">
        <v>2.4616537006804059E-3</v>
      </c>
      <c r="DQ57" s="59">
        <v>2.7322150247043333E-3</v>
      </c>
      <c r="DR57" s="59">
        <v>3.0200775943317322E-3</v>
      </c>
      <c r="DS57" s="59">
        <v>3.3213849610161171E-3</v>
      </c>
      <c r="DT57" s="59">
        <v>3.6377126442563817E-3</v>
      </c>
      <c r="DU57" s="59">
        <v>3.7605580479368869E-3</v>
      </c>
      <c r="DV57" s="59">
        <v>4.0746607836801754E-3</v>
      </c>
      <c r="DW57" s="59">
        <v>4.4115980689020153E-3</v>
      </c>
      <c r="DX57" s="2">
        <v>5.2939176826824183E-2</v>
      </c>
    </row>
    <row r="58" spans="1:128" x14ac:dyDescent="0.3">
      <c r="A58" s="69">
        <v>57</v>
      </c>
      <c r="B58" s="59">
        <v>0</v>
      </c>
      <c r="C58" s="59">
        <v>0</v>
      </c>
      <c r="D58" s="59">
        <v>0</v>
      </c>
      <c r="E58" s="59">
        <v>0</v>
      </c>
      <c r="F58" s="59">
        <v>0</v>
      </c>
      <c r="G58" s="59">
        <v>0</v>
      </c>
      <c r="H58" s="59">
        <v>0</v>
      </c>
      <c r="I58" s="59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0</v>
      </c>
      <c r="S58" s="59">
        <v>0</v>
      </c>
      <c r="T58" s="59">
        <v>0</v>
      </c>
      <c r="U58" s="59">
        <v>0</v>
      </c>
      <c r="V58" s="59">
        <v>0</v>
      </c>
      <c r="W58" s="59">
        <v>0</v>
      </c>
      <c r="X58" s="59">
        <v>0</v>
      </c>
      <c r="Y58" s="59">
        <v>0</v>
      </c>
      <c r="Z58" s="59">
        <v>0</v>
      </c>
      <c r="AA58" s="59">
        <v>0</v>
      </c>
      <c r="AB58" s="59">
        <v>0</v>
      </c>
      <c r="AC58" s="59">
        <v>0</v>
      </c>
      <c r="AD58" s="59">
        <v>0</v>
      </c>
      <c r="AE58" s="59">
        <v>0</v>
      </c>
      <c r="AF58" s="59">
        <v>0</v>
      </c>
      <c r="AG58" s="59">
        <v>0</v>
      </c>
      <c r="AH58" s="59">
        <v>0</v>
      </c>
      <c r="AI58" s="59">
        <v>0</v>
      </c>
      <c r="AJ58" s="59">
        <v>0</v>
      </c>
      <c r="AK58" s="59">
        <v>0</v>
      </c>
      <c r="AL58" s="59">
        <v>0</v>
      </c>
      <c r="AM58" s="59">
        <v>0</v>
      </c>
      <c r="AN58" s="59">
        <v>0</v>
      </c>
      <c r="AO58" s="59">
        <v>0</v>
      </c>
      <c r="AP58" s="59">
        <v>0</v>
      </c>
      <c r="AQ58" s="59">
        <v>0</v>
      </c>
      <c r="AR58" s="59">
        <v>0</v>
      </c>
      <c r="AS58" s="59">
        <v>0</v>
      </c>
      <c r="AT58" s="59">
        <v>0</v>
      </c>
      <c r="AU58" s="59">
        <v>0</v>
      </c>
      <c r="AV58" s="59">
        <v>0</v>
      </c>
      <c r="AW58" s="59">
        <v>0</v>
      </c>
      <c r="AX58" s="59">
        <v>0</v>
      </c>
      <c r="AY58" s="59">
        <v>0</v>
      </c>
      <c r="AZ58" s="59">
        <v>0</v>
      </c>
      <c r="BA58" s="59">
        <v>0</v>
      </c>
      <c r="BB58" s="59">
        <v>0</v>
      </c>
      <c r="BC58" s="59">
        <v>0</v>
      </c>
      <c r="BD58" s="59">
        <v>0</v>
      </c>
      <c r="BE58" s="59">
        <v>0</v>
      </c>
      <c r="BF58" s="59">
        <v>0</v>
      </c>
      <c r="BG58" s="59">
        <v>0</v>
      </c>
      <c r="BH58" s="59">
        <v>0</v>
      </c>
      <c r="BI58" s="59">
        <v>0</v>
      </c>
      <c r="BJ58" s="59">
        <v>0</v>
      </c>
      <c r="BK58" s="59">
        <v>0</v>
      </c>
      <c r="BL58" s="59">
        <v>0</v>
      </c>
      <c r="BM58" s="59">
        <v>0</v>
      </c>
      <c r="BN58" s="59">
        <v>0</v>
      </c>
      <c r="BO58" s="59">
        <v>0</v>
      </c>
      <c r="BP58" s="59">
        <v>0</v>
      </c>
      <c r="BQ58" s="59">
        <v>0</v>
      </c>
      <c r="BR58" s="59">
        <v>0</v>
      </c>
      <c r="BS58" s="59">
        <v>0</v>
      </c>
      <c r="BT58" s="59">
        <v>0</v>
      </c>
      <c r="BU58" s="59">
        <v>0</v>
      </c>
      <c r="BV58" s="59">
        <v>0</v>
      </c>
      <c r="BW58" s="59">
        <v>0</v>
      </c>
      <c r="BX58" s="59">
        <v>0</v>
      </c>
      <c r="BY58" s="59">
        <v>0</v>
      </c>
      <c r="BZ58" s="59">
        <v>0</v>
      </c>
      <c r="CA58" s="59">
        <v>0</v>
      </c>
      <c r="CB58" s="59">
        <v>0</v>
      </c>
      <c r="CC58" s="59">
        <v>0</v>
      </c>
      <c r="CD58" s="59">
        <v>0</v>
      </c>
      <c r="CE58" s="59">
        <v>0</v>
      </c>
      <c r="CF58" s="59">
        <v>0</v>
      </c>
      <c r="CG58" s="59">
        <v>0</v>
      </c>
      <c r="CH58" s="59">
        <v>0</v>
      </c>
      <c r="CI58" s="59">
        <v>0</v>
      </c>
      <c r="CJ58" s="59">
        <v>0</v>
      </c>
      <c r="CK58" s="59">
        <v>0</v>
      </c>
      <c r="CL58" s="59">
        <v>0</v>
      </c>
      <c r="CM58" s="59">
        <v>0</v>
      </c>
      <c r="CN58" s="59">
        <v>0</v>
      </c>
      <c r="CO58" s="59">
        <v>0</v>
      </c>
      <c r="CP58" s="59">
        <v>0</v>
      </c>
      <c r="CQ58" s="59">
        <v>0</v>
      </c>
      <c r="CR58" s="59">
        <v>0</v>
      </c>
      <c r="CS58" s="59">
        <v>0</v>
      </c>
      <c r="CT58" s="59">
        <v>0</v>
      </c>
      <c r="CU58" s="59">
        <v>0</v>
      </c>
      <c r="CV58" s="59">
        <v>9.5365280526420908E-4</v>
      </c>
      <c r="CW58" s="59">
        <v>1.164485728453893E-3</v>
      </c>
      <c r="CX58" s="59">
        <v>1.3962993107214418E-3</v>
      </c>
      <c r="CY58" s="59">
        <v>1.65016710693793E-3</v>
      </c>
      <c r="CZ58" s="59">
        <v>2.217064451220609E-3</v>
      </c>
      <c r="DA58" s="59">
        <v>2.6874582680048121E-3</v>
      </c>
      <c r="DB58" s="59">
        <v>1.6410603827188659E-3</v>
      </c>
      <c r="DC58" s="59">
        <v>1.9101996237238499E-3</v>
      </c>
      <c r="DD58" s="59">
        <v>2.2085791148338052E-3</v>
      </c>
      <c r="DE58" s="59">
        <v>2.4105320234060318E-3</v>
      </c>
      <c r="DF58" s="59">
        <v>2.9094672593496839E-3</v>
      </c>
      <c r="DG58" s="59">
        <v>2.493793163845663E-3</v>
      </c>
      <c r="DH58" s="59">
        <v>2.9642270193425235E-3</v>
      </c>
      <c r="DI58" s="59">
        <v>3.120002727842029E-3</v>
      </c>
      <c r="DJ58" s="59">
        <v>1.4329063494911223E-3</v>
      </c>
      <c r="DK58" s="59">
        <v>1.6689299927979131E-3</v>
      </c>
      <c r="DL58" s="59">
        <v>1.9152202351538428E-3</v>
      </c>
      <c r="DM58" s="59">
        <v>2.1686189093252403E-3</v>
      </c>
      <c r="DN58" s="59">
        <v>2.6016483544736599E-3</v>
      </c>
      <c r="DO58" s="59">
        <v>3.0962775736054467E-3</v>
      </c>
      <c r="DP58" s="59">
        <v>1.8106577296098663E-3</v>
      </c>
      <c r="DQ58" s="59">
        <v>2.0096678310477715E-3</v>
      </c>
      <c r="DR58" s="59">
        <v>2.221403781810116E-3</v>
      </c>
      <c r="DS58" s="59">
        <v>2.4430289894194078E-3</v>
      </c>
      <c r="DT58" s="59">
        <v>2.6757023197868171E-3</v>
      </c>
      <c r="DU58" s="59">
        <v>2.8272690802721989E-3</v>
      </c>
      <c r="DV58" s="59">
        <v>3.0634183276646468E-3</v>
      </c>
      <c r="DW58" s="59">
        <v>3.3167350844744994E-3</v>
      </c>
      <c r="DX58" s="2">
        <v>3.9800821013693991E-2</v>
      </c>
    </row>
    <row r="59" spans="1:128" x14ac:dyDescent="0.3">
      <c r="A59" s="69">
        <v>58</v>
      </c>
      <c r="B59" s="59">
        <v>0</v>
      </c>
      <c r="C59" s="59">
        <v>0</v>
      </c>
      <c r="D59" s="59">
        <v>0</v>
      </c>
      <c r="E59" s="59">
        <v>0</v>
      </c>
      <c r="F59" s="59">
        <v>0</v>
      </c>
      <c r="G59" s="59">
        <v>0</v>
      </c>
      <c r="H59" s="59">
        <v>0</v>
      </c>
      <c r="I59" s="59">
        <v>0</v>
      </c>
      <c r="J59" s="59">
        <v>0</v>
      </c>
      <c r="K59" s="59">
        <v>0</v>
      </c>
      <c r="L59" s="59">
        <v>0</v>
      </c>
      <c r="M59" s="59">
        <v>0</v>
      </c>
      <c r="N59" s="59">
        <v>0</v>
      </c>
      <c r="O59" s="59">
        <v>0</v>
      </c>
      <c r="P59" s="59">
        <v>0</v>
      </c>
      <c r="Q59" s="59">
        <v>0</v>
      </c>
      <c r="R59" s="59">
        <v>0</v>
      </c>
      <c r="S59" s="59">
        <v>0</v>
      </c>
      <c r="T59" s="59">
        <v>0</v>
      </c>
      <c r="U59" s="59">
        <v>0</v>
      </c>
      <c r="V59" s="59">
        <v>0</v>
      </c>
      <c r="W59" s="59">
        <v>0</v>
      </c>
      <c r="X59" s="59">
        <v>0</v>
      </c>
      <c r="Y59" s="59">
        <v>0</v>
      </c>
      <c r="Z59" s="59">
        <v>0</v>
      </c>
      <c r="AA59" s="59">
        <v>0</v>
      </c>
      <c r="AB59" s="59">
        <v>0</v>
      </c>
      <c r="AC59" s="59">
        <v>0</v>
      </c>
      <c r="AD59" s="59">
        <v>0</v>
      </c>
      <c r="AE59" s="59">
        <v>0</v>
      </c>
      <c r="AF59" s="59">
        <v>0</v>
      </c>
      <c r="AG59" s="59">
        <v>0</v>
      </c>
      <c r="AH59" s="59">
        <v>0</v>
      </c>
      <c r="AI59" s="59">
        <v>0</v>
      </c>
      <c r="AJ59" s="59">
        <v>0</v>
      </c>
      <c r="AK59" s="59">
        <v>0</v>
      </c>
      <c r="AL59" s="59">
        <v>0</v>
      </c>
      <c r="AM59" s="59">
        <v>0</v>
      </c>
      <c r="AN59" s="59">
        <v>0</v>
      </c>
      <c r="AO59" s="59">
        <v>0</v>
      </c>
      <c r="AP59" s="59">
        <v>0</v>
      </c>
      <c r="AQ59" s="59">
        <v>0</v>
      </c>
      <c r="AR59" s="59">
        <v>0</v>
      </c>
      <c r="AS59" s="59">
        <v>0</v>
      </c>
      <c r="AT59" s="59">
        <v>0</v>
      </c>
      <c r="AU59" s="59">
        <v>0</v>
      </c>
      <c r="AV59" s="59">
        <v>0</v>
      </c>
      <c r="AW59" s="59">
        <v>0</v>
      </c>
      <c r="AX59" s="59">
        <v>0</v>
      </c>
      <c r="AY59" s="59">
        <v>0</v>
      </c>
      <c r="AZ59" s="59">
        <v>0</v>
      </c>
      <c r="BA59" s="59">
        <v>0</v>
      </c>
      <c r="BB59" s="59">
        <v>0</v>
      </c>
      <c r="BC59" s="59">
        <v>0</v>
      </c>
      <c r="BD59" s="59">
        <v>0</v>
      </c>
      <c r="BE59" s="59">
        <v>0</v>
      </c>
      <c r="BF59" s="59">
        <v>0</v>
      </c>
      <c r="BG59" s="59">
        <v>0</v>
      </c>
      <c r="BH59" s="59">
        <v>0</v>
      </c>
      <c r="BI59" s="59">
        <v>0</v>
      </c>
      <c r="BJ59" s="59">
        <v>0</v>
      </c>
      <c r="BK59" s="59">
        <v>0</v>
      </c>
      <c r="BL59" s="59">
        <v>0</v>
      </c>
      <c r="BM59" s="59">
        <v>0</v>
      </c>
      <c r="BN59" s="59">
        <v>0</v>
      </c>
      <c r="BO59" s="59">
        <v>0</v>
      </c>
      <c r="BP59" s="59">
        <v>0</v>
      </c>
      <c r="BQ59" s="59">
        <v>0</v>
      </c>
      <c r="BR59" s="59">
        <v>0</v>
      </c>
      <c r="BS59" s="59">
        <v>0</v>
      </c>
      <c r="BT59" s="59">
        <v>0</v>
      </c>
      <c r="BU59" s="59">
        <v>0</v>
      </c>
      <c r="BV59" s="59">
        <v>0</v>
      </c>
      <c r="BW59" s="59">
        <v>0</v>
      </c>
      <c r="BX59" s="59">
        <v>0</v>
      </c>
      <c r="BY59" s="59">
        <v>0</v>
      </c>
      <c r="BZ59" s="59">
        <v>0</v>
      </c>
      <c r="CA59" s="59">
        <v>0</v>
      </c>
      <c r="CB59" s="59">
        <v>0</v>
      </c>
      <c r="CC59" s="59">
        <v>0</v>
      </c>
      <c r="CD59" s="59">
        <v>0</v>
      </c>
      <c r="CE59" s="59">
        <v>0</v>
      </c>
      <c r="CF59" s="59">
        <v>0</v>
      </c>
      <c r="CG59" s="59">
        <v>0</v>
      </c>
      <c r="CH59" s="59">
        <v>0</v>
      </c>
      <c r="CI59" s="59">
        <v>0</v>
      </c>
      <c r="CJ59" s="59">
        <v>0</v>
      </c>
      <c r="CK59" s="59">
        <v>0</v>
      </c>
      <c r="CL59" s="59">
        <v>0</v>
      </c>
      <c r="CM59" s="59">
        <v>0</v>
      </c>
      <c r="CN59" s="59">
        <v>0</v>
      </c>
      <c r="CO59" s="59">
        <v>0</v>
      </c>
      <c r="CP59" s="59">
        <v>0</v>
      </c>
      <c r="CQ59" s="59">
        <v>0</v>
      </c>
      <c r="CR59" s="59">
        <v>0</v>
      </c>
      <c r="CS59" s="59">
        <v>0</v>
      </c>
      <c r="CT59" s="59">
        <v>0</v>
      </c>
      <c r="CU59" s="59">
        <v>0</v>
      </c>
      <c r="CV59" s="59">
        <v>7.5671047060535499E-4</v>
      </c>
      <c r="CW59" s="59">
        <v>9.2400351441050352E-4</v>
      </c>
      <c r="CX59" s="59">
        <v>1.1079444245216954E-3</v>
      </c>
      <c r="CY59" s="59">
        <v>1.3093850520604579E-3</v>
      </c>
      <c r="CZ59" s="59">
        <v>1.7592103488656445E-3</v>
      </c>
      <c r="DA59" s="59">
        <v>2.1324614151905712E-3</v>
      </c>
      <c r="DB59" s="59">
        <v>9.1986763718875726E-4</v>
      </c>
      <c r="DC59" s="59">
        <v>1.0707289219440801E-3</v>
      </c>
      <c r="DD59" s="59">
        <v>1.2379803164468005E-3</v>
      </c>
      <c r="DE59" s="59">
        <v>1.3511814800285771E-3</v>
      </c>
      <c r="DF59" s="59">
        <v>1.6308508824653838E-3</v>
      </c>
      <c r="DG59" s="59">
        <v>1.4758465219492549E-3</v>
      </c>
      <c r="DH59" s="59">
        <v>1.7542529990812893E-3</v>
      </c>
      <c r="DI59" s="59">
        <v>1.8464422956621842E-3</v>
      </c>
      <c r="DJ59" s="59">
        <v>1.1369916095999161E-3</v>
      </c>
      <c r="DK59" s="59">
        <v>1.3242731456209738E-3</v>
      </c>
      <c r="DL59" s="59">
        <v>1.5197010877083762E-3</v>
      </c>
      <c r="DM59" s="59">
        <v>1.7207694733142752E-3</v>
      </c>
      <c r="DN59" s="59">
        <v>2.0643724212796545E-3</v>
      </c>
      <c r="DO59" s="59">
        <v>2.4568539482234951E-3</v>
      </c>
      <c r="DP59" s="59">
        <v>1.0149324577163467E-3</v>
      </c>
      <c r="DQ59" s="59">
        <v>1.1264840823330396E-3</v>
      </c>
      <c r="DR59" s="59">
        <v>1.2451689587621351E-3</v>
      </c>
      <c r="DS59" s="59">
        <v>1.369397084802974E-3</v>
      </c>
      <c r="DT59" s="59">
        <v>1.4998180424324007E-3</v>
      </c>
      <c r="DU59" s="59">
        <v>1.6732002073098278E-3</v>
      </c>
      <c r="DV59" s="59">
        <v>1.8129552000164513E-3</v>
      </c>
      <c r="DW59" s="59">
        <v>1.9628700606028698E-3</v>
      </c>
      <c r="DX59" s="2">
        <v>2.3554440727234435E-2</v>
      </c>
    </row>
    <row r="60" spans="1:128" x14ac:dyDescent="0.3">
      <c r="A60" s="69">
        <v>59</v>
      </c>
      <c r="B60" s="59">
        <v>0</v>
      </c>
      <c r="C60" s="59">
        <v>0</v>
      </c>
      <c r="D60" s="59">
        <v>0</v>
      </c>
      <c r="E60" s="59">
        <v>0</v>
      </c>
      <c r="F60" s="59">
        <v>0</v>
      </c>
      <c r="G60" s="59">
        <v>0</v>
      </c>
      <c r="H60" s="59">
        <v>0</v>
      </c>
      <c r="I60" s="59">
        <v>0</v>
      </c>
      <c r="J60" s="59">
        <v>0</v>
      </c>
      <c r="K60" s="59">
        <v>0</v>
      </c>
      <c r="L60" s="59">
        <v>0</v>
      </c>
      <c r="M60" s="59">
        <v>0</v>
      </c>
      <c r="N60" s="59">
        <v>0</v>
      </c>
      <c r="O60" s="59">
        <v>0</v>
      </c>
      <c r="P60" s="59">
        <v>0</v>
      </c>
      <c r="Q60" s="59">
        <v>0</v>
      </c>
      <c r="R60" s="59">
        <v>0</v>
      </c>
      <c r="S60" s="59">
        <v>0</v>
      </c>
      <c r="T60" s="59">
        <v>0</v>
      </c>
      <c r="U60" s="59">
        <v>0</v>
      </c>
      <c r="V60" s="59">
        <v>0</v>
      </c>
      <c r="W60" s="59">
        <v>0</v>
      </c>
      <c r="X60" s="59">
        <v>0</v>
      </c>
      <c r="Y60" s="59">
        <v>0</v>
      </c>
      <c r="Z60" s="59">
        <v>0</v>
      </c>
      <c r="AA60" s="59">
        <v>0</v>
      </c>
      <c r="AB60" s="59">
        <v>0</v>
      </c>
      <c r="AC60" s="59">
        <v>0</v>
      </c>
      <c r="AD60" s="59">
        <v>0</v>
      </c>
      <c r="AE60" s="59">
        <v>0</v>
      </c>
      <c r="AF60" s="59">
        <v>0</v>
      </c>
      <c r="AG60" s="59">
        <v>0</v>
      </c>
      <c r="AH60" s="59">
        <v>0</v>
      </c>
      <c r="AI60" s="59">
        <v>0</v>
      </c>
      <c r="AJ60" s="59">
        <v>0</v>
      </c>
      <c r="AK60" s="59">
        <v>0</v>
      </c>
      <c r="AL60" s="59">
        <v>0</v>
      </c>
      <c r="AM60" s="59">
        <v>0</v>
      </c>
      <c r="AN60" s="59">
        <v>0</v>
      </c>
      <c r="AO60" s="59">
        <v>0</v>
      </c>
      <c r="AP60" s="59">
        <v>0</v>
      </c>
      <c r="AQ60" s="59">
        <v>0</v>
      </c>
      <c r="AR60" s="59">
        <v>0</v>
      </c>
      <c r="AS60" s="59">
        <v>0</v>
      </c>
      <c r="AT60" s="59">
        <v>0</v>
      </c>
      <c r="AU60" s="59">
        <v>0</v>
      </c>
      <c r="AV60" s="59">
        <v>0</v>
      </c>
      <c r="AW60" s="59">
        <v>0</v>
      </c>
      <c r="AX60" s="59">
        <v>0</v>
      </c>
      <c r="AY60" s="59">
        <v>0</v>
      </c>
      <c r="AZ60" s="59">
        <v>0</v>
      </c>
      <c r="BA60" s="59">
        <v>0</v>
      </c>
      <c r="BB60" s="59">
        <v>0</v>
      </c>
      <c r="BC60" s="59">
        <v>0</v>
      </c>
      <c r="BD60" s="59">
        <v>0</v>
      </c>
      <c r="BE60" s="59">
        <v>0</v>
      </c>
      <c r="BF60" s="59">
        <v>0</v>
      </c>
      <c r="BG60" s="59">
        <v>0</v>
      </c>
      <c r="BH60" s="59">
        <v>0</v>
      </c>
      <c r="BI60" s="59">
        <v>0</v>
      </c>
      <c r="BJ60" s="59">
        <v>0</v>
      </c>
      <c r="BK60" s="59">
        <v>0</v>
      </c>
      <c r="BL60" s="59">
        <v>0</v>
      </c>
      <c r="BM60" s="59">
        <v>0</v>
      </c>
      <c r="BN60" s="59">
        <v>0</v>
      </c>
      <c r="BO60" s="59">
        <v>0</v>
      </c>
      <c r="BP60" s="59">
        <v>0</v>
      </c>
      <c r="BQ60" s="59">
        <v>0</v>
      </c>
      <c r="BR60" s="59">
        <v>0</v>
      </c>
      <c r="BS60" s="59">
        <v>0</v>
      </c>
      <c r="BT60" s="59">
        <v>0</v>
      </c>
      <c r="BU60" s="59">
        <v>0</v>
      </c>
      <c r="BV60" s="59">
        <v>0</v>
      </c>
      <c r="BW60" s="59">
        <v>0</v>
      </c>
      <c r="BX60" s="59">
        <v>0</v>
      </c>
      <c r="BY60" s="59">
        <v>0</v>
      </c>
      <c r="BZ60" s="59">
        <v>0</v>
      </c>
      <c r="CA60" s="59">
        <v>0</v>
      </c>
      <c r="CB60" s="59">
        <v>0</v>
      </c>
      <c r="CC60" s="59">
        <v>0</v>
      </c>
      <c r="CD60" s="59">
        <v>0</v>
      </c>
      <c r="CE60" s="59">
        <v>0</v>
      </c>
      <c r="CF60" s="59">
        <v>0</v>
      </c>
      <c r="CG60" s="59">
        <v>0</v>
      </c>
      <c r="CH60" s="59">
        <v>0</v>
      </c>
      <c r="CI60" s="59">
        <v>0</v>
      </c>
      <c r="CJ60" s="59">
        <v>0</v>
      </c>
      <c r="CK60" s="59">
        <v>0</v>
      </c>
      <c r="CL60" s="59">
        <v>0</v>
      </c>
      <c r="CM60" s="59">
        <v>0</v>
      </c>
      <c r="CN60" s="59">
        <v>0</v>
      </c>
      <c r="CO60" s="59">
        <v>0</v>
      </c>
      <c r="CP60" s="59">
        <v>0</v>
      </c>
      <c r="CQ60" s="59">
        <v>0</v>
      </c>
      <c r="CR60" s="59">
        <v>0</v>
      </c>
      <c r="CS60" s="59">
        <v>0</v>
      </c>
      <c r="CT60" s="59">
        <v>0</v>
      </c>
      <c r="CU60" s="59">
        <v>0</v>
      </c>
      <c r="CV60" s="59">
        <v>5.2065572394288304E-4</v>
      </c>
      <c r="CW60" s="59">
        <v>6.3576194252513421E-4</v>
      </c>
      <c r="CX60" s="59">
        <v>7.6232274938173978E-4</v>
      </c>
      <c r="CY60" s="59">
        <v>9.0092426189788066E-4</v>
      </c>
      <c r="CZ60" s="59">
        <v>1.2104272021288619E-3</v>
      </c>
      <c r="DA60" s="59">
        <v>1.4672431333190206E-3</v>
      </c>
      <c r="DB60" s="59">
        <v>5.1452901999163371E-5</v>
      </c>
      <c r="DC60" s="59">
        <v>5.989134529922991E-5</v>
      </c>
      <c r="DD60" s="59">
        <v>6.9246571271600995E-5</v>
      </c>
      <c r="DE60" s="59">
        <v>7.5578491365849539E-5</v>
      </c>
      <c r="DF60" s="59">
        <v>9.1221831531313775E-5</v>
      </c>
      <c r="DG60" s="59">
        <v>0</v>
      </c>
      <c r="DH60" s="59">
        <v>0</v>
      </c>
      <c r="DI60" s="59">
        <v>0</v>
      </c>
      <c r="DJ60" s="59">
        <v>7.8230870671004954E-4</v>
      </c>
      <c r="DK60" s="59">
        <v>9.1116803601227711E-4</v>
      </c>
      <c r="DL60" s="59">
        <v>1.0456325116852323E-3</v>
      </c>
      <c r="DM60" s="59">
        <v>1.1839779026059077E-3</v>
      </c>
      <c r="DN60" s="59">
        <v>1.4203944034621831E-3</v>
      </c>
      <c r="DO60" s="59">
        <v>1.6904418806454695E-3</v>
      </c>
      <c r="DP60" s="59">
        <v>5.6770363660411497E-5</v>
      </c>
      <c r="DQ60" s="59">
        <v>6.3010016603079786E-5</v>
      </c>
      <c r="DR60" s="59">
        <v>6.9648668805642237E-5</v>
      </c>
      <c r="DS60" s="59">
        <v>7.6597383312278781E-5</v>
      </c>
      <c r="DT60" s="59">
        <v>8.3892494565515442E-5</v>
      </c>
      <c r="DU60" s="59">
        <v>0</v>
      </c>
      <c r="DV60" s="59">
        <v>0</v>
      </c>
      <c r="DW60" s="59">
        <v>0</v>
      </c>
      <c r="DX60" s="2">
        <v>0</v>
      </c>
    </row>
    <row r="61" spans="1:128" x14ac:dyDescent="0.3">
      <c r="A61" s="69">
        <v>60</v>
      </c>
      <c r="B61" s="59">
        <v>0</v>
      </c>
      <c r="C61" s="59">
        <v>0</v>
      </c>
      <c r="D61" s="59">
        <v>0</v>
      </c>
      <c r="E61" s="59">
        <v>0</v>
      </c>
      <c r="F61" s="59">
        <v>0</v>
      </c>
      <c r="G61" s="59">
        <v>0</v>
      </c>
      <c r="H61" s="59">
        <v>0</v>
      </c>
      <c r="I61" s="59">
        <v>0</v>
      </c>
      <c r="J61" s="59">
        <v>0</v>
      </c>
      <c r="K61" s="59">
        <v>0</v>
      </c>
      <c r="L61" s="59">
        <v>0</v>
      </c>
      <c r="M61" s="59">
        <v>0</v>
      </c>
      <c r="N61" s="59">
        <v>0</v>
      </c>
      <c r="O61" s="59">
        <v>0</v>
      </c>
      <c r="P61" s="59">
        <v>0</v>
      </c>
      <c r="Q61" s="59">
        <v>0</v>
      </c>
      <c r="R61" s="59">
        <v>0</v>
      </c>
      <c r="S61" s="59">
        <v>0</v>
      </c>
      <c r="T61" s="59">
        <v>0</v>
      </c>
      <c r="U61" s="59">
        <v>0</v>
      </c>
      <c r="V61" s="59">
        <v>0</v>
      </c>
      <c r="W61" s="59">
        <v>0</v>
      </c>
      <c r="X61" s="59">
        <v>0</v>
      </c>
      <c r="Y61" s="59">
        <v>0</v>
      </c>
      <c r="Z61" s="59">
        <v>0</v>
      </c>
      <c r="AA61" s="59">
        <v>0</v>
      </c>
      <c r="AB61" s="59">
        <v>0</v>
      </c>
      <c r="AC61" s="59">
        <v>0</v>
      </c>
      <c r="AD61" s="59">
        <v>0</v>
      </c>
      <c r="AE61" s="59">
        <v>0</v>
      </c>
      <c r="AF61" s="59">
        <v>0</v>
      </c>
      <c r="AG61" s="59">
        <v>0</v>
      </c>
      <c r="AH61" s="59">
        <v>0</v>
      </c>
      <c r="AI61" s="59">
        <v>0</v>
      </c>
      <c r="AJ61" s="59">
        <v>0</v>
      </c>
      <c r="AK61" s="59">
        <v>0</v>
      </c>
      <c r="AL61" s="59">
        <v>0</v>
      </c>
      <c r="AM61" s="59">
        <v>0</v>
      </c>
      <c r="AN61" s="59">
        <v>0</v>
      </c>
      <c r="AO61" s="59">
        <v>0</v>
      </c>
      <c r="AP61" s="59">
        <v>0</v>
      </c>
      <c r="AQ61" s="59">
        <v>0</v>
      </c>
      <c r="AR61" s="59">
        <v>0</v>
      </c>
      <c r="AS61" s="59">
        <v>0</v>
      </c>
      <c r="AT61" s="59">
        <v>0</v>
      </c>
      <c r="AU61" s="59">
        <v>0</v>
      </c>
      <c r="AV61" s="59">
        <v>0</v>
      </c>
      <c r="AW61" s="59">
        <v>0</v>
      </c>
      <c r="AX61" s="59">
        <v>0</v>
      </c>
      <c r="AY61" s="59">
        <v>0</v>
      </c>
      <c r="AZ61" s="59">
        <v>0</v>
      </c>
      <c r="BA61" s="59">
        <v>0</v>
      </c>
      <c r="BB61" s="59">
        <v>0</v>
      </c>
      <c r="BC61" s="59">
        <v>0</v>
      </c>
      <c r="BD61" s="59">
        <v>0</v>
      </c>
      <c r="BE61" s="59">
        <v>0</v>
      </c>
      <c r="BF61" s="59">
        <v>0</v>
      </c>
      <c r="BG61" s="59">
        <v>0</v>
      </c>
      <c r="BH61" s="59">
        <v>0</v>
      </c>
      <c r="BI61" s="59">
        <v>0</v>
      </c>
      <c r="BJ61" s="59">
        <v>0</v>
      </c>
      <c r="BK61" s="59">
        <v>0</v>
      </c>
      <c r="BL61" s="59">
        <v>0</v>
      </c>
      <c r="BM61" s="59">
        <v>0</v>
      </c>
      <c r="BN61" s="59">
        <v>0</v>
      </c>
      <c r="BO61" s="59">
        <v>0</v>
      </c>
      <c r="BP61" s="59">
        <v>0</v>
      </c>
      <c r="BQ61" s="59">
        <v>0</v>
      </c>
      <c r="BR61" s="59">
        <v>0</v>
      </c>
      <c r="BS61" s="59">
        <v>0</v>
      </c>
      <c r="BT61" s="59">
        <v>0</v>
      </c>
      <c r="BU61" s="59">
        <v>0</v>
      </c>
      <c r="BV61" s="59">
        <v>0</v>
      </c>
      <c r="BW61" s="59">
        <v>0</v>
      </c>
      <c r="BX61" s="59">
        <v>0</v>
      </c>
      <c r="BY61" s="59">
        <v>0</v>
      </c>
      <c r="BZ61" s="59">
        <v>0</v>
      </c>
      <c r="CA61" s="59">
        <v>0</v>
      </c>
      <c r="CB61" s="59">
        <v>0</v>
      </c>
      <c r="CC61" s="59">
        <v>0</v>
      </c>
      <c r="CD61" s="59">
        <v>0</v>
      </c>
      <c r="CE61" s="59">
        <v>0</v>
      </c>
      <c r="CF61" s="59">
        <v>0</v>
      </c>
      <c r="CG61" s="59">
        <v>0</v>
      </c>
      <c r="CH61" s="59">
        <v>0</v>
      </c>
      <c r="CI61" s="59">
        <v>0</v>
      </c>
      <c r="CJ61" s="59">
        <v>0</v>
      </c>
      <c r="CK61" s="59">
        <v>0</v>
      </c>
      <c r="CL61" s="59">
        <v>0</v>
      </c>
      <c r="CM61" s="59">
        <v>0</v>
      </c>
      <c r="CN61" s="59">
        <v>0</v>
      </c>
      <c r="CO61" s="59">
        <v>0</v>
      </c>
      <c r="CP61" s="59">
        <v>0</v>
      </c>
      <c r="CQ61" s="59">
        <v>0</v>
      </c>
      <c r="CR61" s="59">
        <v>0</v>
      </c>
      <c r="CS61" s="59">
        <v>0</v>
      </c>
      <c r="CT61" s="59">
        <v>0</v>
      </c>
      <c r="CU61" s="59">
        <v>0</v>
      </c>
      <c r="CV61" s="59">
        <v>0</v>
      </c>
      <c r="CW61" s="59">
        <v>0</v>
      </c>
      <c r="CX61" s="59">
        <v>0</v>
      </c>
      <c r="CY61" s="59">
        <v>0</v>
      </c>
      <c r="CZ61" s="59">
        <v>0</v>
      </c>
      <c r="DA61" s="59">
        <v>0</v>
      </c>
      <c r="DB61" s="59">
        <v>0</v>
      </c>
      <c r="DC61" s="59">
        <v>0</v>
      </c>
      <c r="DD61" s="59">
        <v>0</v>
      </c>
      <c r="DE61" s="59">
        <v>0</v>
      </c>
      <c r="DF61" s="59">
        <v>0</v>
      </c>
      <c r="DG61" s="59">
        <v>0</v>
      </c>
      <c r="DH61" s="59">
        <v>0</v>
      </c>
      <c r="DI61" s="59">
        <v>0</v>
      </c>
      <c r="DJ61" s="59">
        <v>0</v>
      </c>
      <c r="DK61" s="59">
        <v>0</v>
      </c>
      <c r="DL61" s="59">
        <v>0</v>
      </c>
      <c r="DM61" s="59">
        <v>0</v>
      </c>
      <c r="DN61" s="59">
        <v>0</v>
      </c>
      <c r="DO61" s="59">
        <v>0</v>
      </c>
      <c r="DP61" s="59">
        <v>0</v>
      </c>
      <c r="DQ61" s="59">
        <v>0</v>
      </c>
      <c r="DR61" s="59">
        <v>0</v>
      </c>
      <c r="DS61" s="59">
        <v>0</v>
      </c>
      <c r="DT61" s="59">
        <v>0</v>
      </c>
      <c r="DU61" s="59">
        <v>0</v>
      </c>
      <c r="DV61" s="59">
        <v>0</v>
      </c>
      <c r="DW61" s="59">
        <v>0</v>
      </c>
      <c r="DX61" s="2">
        <v>0</v>
      </c>
    </row>
    <row r="62" spans="1:128" x14ac:dyDescent="0.3">
      <c r="BO62" s="66" t="s">
        <v>158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B62"/>
  <sheetViews>
    <sheetView showGridLines="0" zoomScale="85" zoomScaleNormal="85" workbookViewId="0"/>
  </sheetViews>
  <sheetFormatPr defaultColWidth="9.109375" defaultRowHeight="14.4" x14ac:dyDescent="0.3"/>
  <cols>
    <col min="1" max="16384" width="9.109375" style="3"/>
  </cols>
  <sheetData>
    <row r="1" spans="1:54" x14ac:dyDescent="0.3">
      <c r="B1" s="3">
        <v>12</v>
      </c>
      <c r="C1" s="3">
        <v>18</v>
      </c>
      <c r="D1" s="3">
        <v>24</v>
      </c>
      <c r="E1" s="3">
        <v>30</v>
      </c>
      <c r="F1" s="3">
        <v>36</v>
      </c>
      <c r="G1" s="3">
        <v>42</v>
      </c>
      <c r="H1" s="3">
        <v>48</v>
      </c>
      <c r="I1" s="3">
        <v>54</v>
      </c>
      <c r="J1" s="3">
        <v>60</v>
      </c>
    </row>
    <row r="2" spans="1:54" x14ac:dyDescent="0.3">
      <c r="B2" s="4" t="s">
        <v>143</v>
      </c>
      <c r="C2" s="5" t="s">
        <v>148</v>
      </c>
      <c r="D2" s="5" t="s">
        <v>144</v>
      </c>
      <c r="E2" s="5" t="s">
        <v>149</v>
      </c>
      <c r="F2" s="5" t="s">
        <v>145</v>
      </c>
      <c r="G2" s="5" t="s">
        <v>150</v>
      </c>
      <c r="H2" s="5" t="s">
        <v>146</v>
      </c>
      <c r="I2" s="5" t="s">
        <v>151</v>
      </c>
      <c r="J2" s="6" t="s">
        <v>147</v>
      </c>
      <c r="BB2" s="3">
        <v>63.211937005775326</v>
      </c>
    </row>
    <row r="3" spans="1:54" x14ac:dyDescent="0.3">
      <c r="A3" s="7">
        <v>1</v>
      </c>
      <c r="B3" s="8">
        <v>2.4715763095104828E-2</v>
      </c>
      <c r="C3" s="9">
        <v>1.9254589538732422E-2</v>
      </c>
      <c r="D3" s="9">
        <v>1.275628290086955E-2</v>
      </c>
      <c r="E3" s="9">
        <v>1.0707275704812612E-2</v>
      </c>
      <c r="F3" s="9">
        <v>8.5698861675580287E-3</v>
      </c>
      <c r="G3" s="9">
        <v>9.5028829869947123E-3</v>
      </c>
      <c r="H3" s="9">
        <v>1.0639343132072059E-2</v>
      </c>
      <c r="I3" s="9">
        <v>1.097132926875497E-2</v>
      </c>
      <c r="J3" s="10">
        <v>1.1349313493048159E-2</v>
      </c>
    </row>
    <row r="4" spans="1:54" x14ac:dyDescent="0.3">
      <c r="A4" s="7">
        <v>2</v>
      </c>
      <c r="B4" s="8">
        <v>2.3078664367132847E-2</v>
      </c>
      <c r="C4" s="9">
        <v>1.9147982187207157E-2</v>
      </c>
      <c r="D4" s="9">
        <v>1.3640403013280608E-2</v>
      </c>
      <c r="E4" s="9">
        <v>1.1788712877499923E-2</v>
      </c>
      <c r="F4" s="9">
        <v>9.8331850204072084E-3</v>
      </c>
      <c r="G4" s="9">
        <v>1.0028580626352389E-2</v>
      </c>
      <c r="H4" s="9">
        <v>1.058181688523582E-2</v>
      </c>
      <c r="I4" s="9">
        <v>1.0690062534650059E-2</v>
      </c>
      <c r="J4" s="10">
        <v>1.088544127299468E-2</v>
      </c>
    </row>
    <row r="5" spans="1:54" x14ac:dyDescent="0.3">
      <c r="A5" s="7">
        <v>3</v>
      </c>
      <c r="B5" s="8">
        <v>2.232128407972029E-2</v>
      </c>
      <c r="C5" s="9">
        <v>1.9226997305898445E-2</v>
      </c>
      <c r="D5" s="9">
        <v>1.451341879454544E-2</v>
      </c>
      <c r="E5" s="9">
        <v>1.274477899667234E-2</v>
      </c>
      <c r="F5" s="9">
        <v>1.092299496266181E-2</v>
      </c>
      <c r="G5" s="9">
        <v>1.0496642487383502E-2</v>
      </c>
      <c r="H5" s="9">
        <v>1.0534281177138319E-2</v>
      </c>
      <c r="I5" s="9">
        <v>1.0431058116956011E-2</v>
      </c>
      <c r="J5" s="10">
        <v>1.045124006073399E-2</v>
      </c>
    </row>
    <row r="6" spans="1:54" x14ac:dyDescent="0.3">
      <c r="A6" s="7">
        <v>4</v>
      </c>
      <c r="B6" s="8">
        <v>2.2443622232867149E-2</v>
      </c>
      <c r="C6" s="9">
        <v>1.9491634894806254E-2</v>
      </c>
      <c r="D6" s="9">
        <v>1.5375330244664039E-2</v>
      </c>
      <c r="E6" s="9">
        <v>1.3586574422108939E-2</v>
      </c>
      <c r="F6" s="9">
        <v>1.185159515336944E-2</v>
      </c>
      <c r="G6" s="9">
        <v>1.090991461424049E-2</v>
      </c>
      <c r="H6" s="9">
        <v>1.049673600777956E-2</v>
      </c>
      <c r="I6" s="9">
        <v>1.0194316015672864E-2</v>
      </c>
      <c r="J6" s="10">
        <v>1.004670985626616E-2</v>
      </c>
    </row>
    <row r="7" spans="1:54" x14ac:dyDescent="0.3">
      <c r="A7" s="7">
        <v>5</v>
      </c>
      <c r="B7" s="8">
        <v>2.3445678826573425E-2</v>
      </c>
      <c r="C7" s="9">
        <v>1.9941894953930634E-2</v>
      </c>
      <c r="D7" s="9">
        <v>1.6226137363636341E-2</v>
      </c>
      <c r="E7" s="9">
        <v>1.4324806580499169E-2</v>
      </c>
      <c r="F7" s="9">
        <v>1.2631264751577779E-2</v>
      </c>
      <c r="G7" s="9">
        <v>1.1272406528244999E-2</v>
      </c>
      <c r="H7" s="9">
        <v>1.0469181377159539E-2</v>
      </c>
      <c r="I7" s="9">
        <v>9.979836230800598E-3</v>
      </c>
      <c r="J7" s="10">
        <v>9.6718506595911899E-3</v>
      </c>
    </row>
    <row r="8" spans="1:54" x14ac:dyDescent="0.3">
      <c r="A8" s="7">
        <v>6</v>
      </c>
      <c r="B8" s="8">
        <v>2.5327453860839132E-2</v>
      </c>
      <c r="C8" s="9">
        <v>2.0577777483271505E-2</v>
      </c>
      <c r="D8" s="9">
        <v>1.706584015146248E-2</v>
      </c>
      <c r="E8" s="9">
        <v>1.4969937315351586E-2</v>
      </c>
      <c r="F8" s="9">
        <v>1.32742829163343E-2</v>
      </c>
      <c r="G8" s="9">
        <v>1.1587948754231182E-2</v>
      </c>
      <c r="H8" s="9">
        <v>1.045161728527819E-2</v>
      </c>
      <c r="I8" s="9">
        <v>9.7876187623391672E-3</v>
      </c>
      <c r="J8" s="10">
        <v>9.3266624707090094E-3</v>
      </c>
    </row>
    <row r="9" spans="1:54" x14ac:dyDescent="0.3">
      <c r="A9" s="7">
        <v>7</v>
      </c>
      <c r="B9" s="8">
        <v>2.8088947335664319E-2</v>
      </c>
      <c r="C9" s="9">
        <v>2.1399282482828956E-2</v>
      </c>
      <c r="D9" s="9">
        <v>1.7894438608142316E-2</v>
      </c>
      <c r="E9" s="9">
        <v>1.5532428470174711E-2</v>
      </c>
      <c r="F9" s="9">
        <v>1.3792928806686679E-2</v>
      </c>
      <c r="G9" s="9">
        <v>1.1860371817033073E-2</v>
      </c>
      <c r="H9" s="9">
        <v>1.0444043732135649E-2</v>
      </c>
      <c r="I9" s="9">
        <v>9.6176636102886046E-3</v>
      </c>
      <c r="J9" s="10">
        <v>9.0111452896196199E-3</v>
      </c>
    </row>
    <row r="10" spans="1:54" x14ac:dyDescent="0.3">
      <c r="A10" s="7">
        <v>8</v>
      </c>
      <c r="B10" s="8">
        <v>3.1730159251048926E-2</v>
      </c>
      <c r="C10" s="9">
        <v>2.2406409952602954E-2</v>
      </c>
      <c r="D10" s="9">
        <v>1.871193273367586E-2</v>
      </c>
      <c r="E10" s="9">
        <v>1.6022987471658059E-2</v>
      </c>
      <c r="F10" s="9">
        <v>1.4199481581682388E-2</v>
      </c>
      <c r="G10" s="9">
        <v>1.2093631539026092E-2</v>
      </c>
      <c r="H10" s="9">
        <v>1.0446460717731849E-2</v>
      </c>
      <c r="I10" s="9">
        <v>9.4699707746489711E-3</v>
      </c>
      <c r="J10" s="10">
        <v>8.7252991163230889E-3</v>
      </c>
    </row>
    <row r="11" spans="1:54" x14ac:dyDescent="0.3">
      <c r="A11" s="7">
        <v>9</v>
      </c>
      <c r="B11" s="8">
        <v>3.6251089606993026E-2</v>
      </c>
      <c r="C11" s="9">
        <v>2.3599159892593459E-2</v>
      </c>
      <c r="D11" s="9">
        <v>1.9518322528063237E-2</v>
      </c>
      <c r="E11" s="9">
        <v>1.6452321746491094E-2</v>
      </c>
      <c r="F11" s="9">
        <v>1.450622040036904E-2</v>
      </c>
      <c r="G11" s="9">
        <v>1.2291683742585552E-2</v>
      </c>
      <c r="H11" s="9">
        <v>1.045886824206679E-2</v>
      </c>
      <c r="I11" s="9">
        <v>9.3445402554201938E-3</v>
      </c>
      <c r="J11" s="10">
        <v>8.4691239508194183E-3</v>
      </c>
    </row>
    <row r="12" spans="1:54" x14ac:dyDescent="0.3">
      <c r="A12" s="7">
        <v>10</v>
      </c>
      <c r="B12" s="8">
        <v>4.165173840349648E-2</v>
      </c>
      <c r="C12" s="9">
        <v>2.4977532302800566E-2</v>
      </c>
      <c r="D12" s="9">
        <v>2.0313607991304321E-2</v>
      </c>
      <c r="E12" s="9">
        <v>1.6831138721363329E-2</v>
      </c>
      <c r="F12" s="9">
        <v>1.4725424421794309E-2</v>
      </c>
      <c r="G12" s="9">
        <v>1.2458358952545613E-2</v>
      </c>
      <c r="H12" s="9">
        <v>1.0481266305140399E-2</v>
      </c>
      <c r="I12" s="9">
        <v>9.2413720526022761E-3</v>
      </c>
      <c r="J12" s="10">
        <v>8.2426197931085386E-3</v>
      </c>
    </row>
    <row r="13" spans="1:54" x14ac:dyDescent="0.3">
      <c r="A13" s="7">
        <v>11</v>
      </c>
      <c r="B13" s="8">
        <v>4.7932105640559414E-2</v>
      </c>
      <c r="C13" s="9">
        <v>2.6541527183224212E-2</v>
      </c>
      <c r="D13" s="9">
        <v>2.1097789123399237E-2</v>
      </c>
      <c r="E13" s="9">
        <v>1.7169900239783303E-2</v>
      </c>
      <c r="F13" s="9">
        <v>1.4869372805005669E-2</v>
      </c>
      <c r="G13" s="9">
        <v>1.2597487693740349E-2</v>
      </c>
      <c r="H13" s="9">
        <v>1.0513654906952819E-2</v>
      </c>
      <c r="I13" s="9">
        <v>9.1604661661952164E-3</v>
      </c>
      <c r="J13" s="10">
        <v>8.0457866431904498E-3</v>
      </c>
    </row>
    <row r="14" spans="1:54" x14ac:dyDescent="0.3">
      <c r="A14" s="7">
        <v>12</v>
      </c>
      <c r="B14" s="8">
        <v>0</v>
      </c>
      <c r="C14" s="9">
        <v>2.8291144533864377E-2</v>
      </c>
      <c r="D14" s="9">
        <v>2.1870865924347789E-2</v>
      </c>
      <c r="E14" s="9">
        <v>1.747906814525953E-2</v>
      </c>
      <c r="F14" s="9">
        <v>1.49503447090508E-2</v>
      </c>
      <c r="G14" s="9">
        <v>1.2712900491003811E-2</v>
      </c>
      <c r="H14" s="9">
        <v>1.0556034047503979E-2</v>
      </c>
      <c r="I14" s="9">
        <v>9.101822596199044E-3</v>
      </c>
      <c r="J14" s="10">
        <v>7.8786245010652196E-3</v>
      </c>
    </row>
    <row r="15" spans="1:54" x14ac:dyDescent="0.3">
      <c r="A15" s="7">
        <v>13</v>
      </c>
      <c r="B15" s="8"/>
      <c r="C15" s="9">
        <v>3.0226384354721133E-2</v>
      </c>
      <c r="D15" s="9">
        <v>2.2632838394150177E-2</v>
      </c>
      <c r="E15" s="9">
        <v>1.776934986448156E-2</v>
      </c>
      <c r="F15" s="9">
        <v>1.4980619292977167E-2</v>
      </c>
      <c r="G15" s="9">
        <v>1.2808427869170117E-2</v>
      </c>
      <c r="H15" s="9">
        <v>1.0608403726793879E-2</v>
      </c>
      <c r="I15" s="9">
        <v>9.0654413426137642E-3</v>
      </c>
      <c r="J15" s="10">
        <v>7.7411333667327786E-3</v>
      </c>
    </row>
    <row r="16" spans="1:54" x14ac:dyDescent="0.3">
      <c r="A16" s="7">
        <v>14</v>
      </c>
      <c r="B16" s="8"/>
      <c r="C16" s="9">
        <v>3.23472466457944E-2</v>
      </c>
      <c r="D16" s="9">
        <v>2.3383706532806338E-2</v>
      </c>
      <c r="E16" s="9">
        <v>1.8051452824138826E-2</v>
      </c>
      <c r="F16" s="9">
        <v>1.4972475715832389E-2</v>
      </c>
      <c r="G16" s="9">
        <v>1.2887900353073373E-2</v>
      </c>
      <c r="H16" s="9">
        <v>1.0670763944822449E-2</v>
      </c>
      <c r="I16" s="9">
        <v>9.0513224054393545E-3</v>
      </c>
      <c r="J16" s="10">
        <v>7.6333132401931996E-3</v>
      </c>
    </row>
    <row r="17" spans="1:10" x14ac:dyDescent="0.3">
      <c r="A17" s="7">
        <v>15</v>
      </c>
      <c r="B17" s="8"/>
      <c r="C17" s="9">
        <v>3.4653731407084193E-2</v>
      </c>
      <c r="D17" s="9">
        <v>2.4123470340316196E-2</v>
      </c>
      <c r="E17" s="9">
        <v>1.833608445092081E-2</v>
      </c>
      <c r="F17" s="9">
        <v>1.4938193136664139E-2</v>
      </c>
      <c r="G17" s="9">
        <v>1.2955273765088876E-2</v>
      </c>
      <c r="H17" s="9">
        <v>1.0743114701589829E-2</v>
      </c>
      <c r="I17" s="9">
        <v>9.0594657846758339E-3</v>
      </c>
      <c r="J17" s="10">
        <v>7.5551641214464099E-3</v>
      </c>
    </row>
    <row r="18" spans="1:10" x14ac:dyDescent="0.3">
      <c r="A18" s="7">
        <v>16</v>
      </c>
      <c r="B18" s="8"/>
      <c r="C18" s="9">
        <v>3.7145838638590563E-2</v>
      </c>
      <c r="D18" s="9">
        <v>2.4852129816679829E-2</v>
      </c>
      <c r="E18" s="9">
        <v>1.8633706588336137E-2</v>
      </c>
      <c r="F18" s="9">
        <v>1.489005071451989E-2</v>
      </c>
      <c r="G18" s="9">
        <v>1.3014503927592088E-2</v>
      </c>
      <c r="H18" s="9">
        <v>1.0825455997095949E-2</v>
      </c>
      <c r="I18" s="9">
        <v>9.0898714803231331E-3</v>
      </c>
      <c r="J18" s="10">
        <v>7.5066860104924804E-3</v>
      </c>
    </row>
    <row r="19" spans="1:10" x14ac:dyDescent="0.3">
      <c r="A19" s="7">
        <v>17</v>
      </c>
      <c r="B19" s="8"/>
      <c r="C19" s="9">
        <v>3.9823568340313489E-2</v>
      </c>
      <c r="D19" s="9">
        <v>2.5569684961897227E-2</v>
      </c>
      <c r="E19" s="9">
        <v>1.8954781079893266E-2</v>
      </c>
      <c r="F19" s="9">
        <v>1.484032760844725E-2</v>
      </c>
      <c r="G19" s="9">
        <v>1.3069421365417083E-2</v>
      </c>
      <c r="H19" s="9">
        <v>1.0917787831340739E-2</v>
      </c>
      <c r="I19" s="9">
        <v>9.1425394923813769E-3</v>
      </c>
      <c r="J19" s="10">
        <v>7.4878789073314096E-3</v>
      </c>
    </row>
    <row r="20" spans="1:10" x14ac:dyDescent="0.3">
      <c r="A20" s="7">
        <v>18</v>
      </c>
      <c r="B20" s="8"/>
      <c r="C20" s="9">
        <v>0</v>
      </c>
      <c r="D20" s="9">
        <v>2.6276135775968396E-2</v>
      </c>
      <c r="E20" s="9">
        <v>1.9310015352281735E-2</v>
      </c>
      <c r="F20" s="9">
        <v>1.4801302977493829E-2</v>
      </c>
      <c r="G20" s="9">
        <v>1.3123856603397946E-2</v>
      </c>
      <c r="H20" s="9">
        <v>1.1020110204324338E-2</v>
      </c>
      <c r="I20" s="9">
        <v>9.2174698208504439E-3</v>
      </c>
      <c r="J20" s="10">
        <v>7.4987428119630602E-3</v>
      </c>
    </row>
    <row r="21" spans="1:10" x14ac:dyDescent="0.3">
      <c r="A21" s="7">
        <v>19</v>
      </c>
      <c r="B21" s="8"/>
      <c r="C21" s="9"/>
      <c r="D21" s="9">
        <v>2.6971482258893269E-2</v>
      </c>
      <c r="E21" s="9">
        <v>1.9710116832191E-2</v>
      </c>
      <c r="F21" s="9">
        <v>1.4785255980707238E-2</v>
      </c>
      <c r="G21" s="9">
        <v>1.3181640166368754E-2</v>
      </c>
      <c r="H21" s="9">
        <v>1.113242311604661E-2</v>
      </c>
      <c r="I21" s="9">
        <v>9.314662465730407E-3</v>
      </c>
      <c r="J21" s="10">
        <v>7.5392777243876389E-3</v>
      </c>
    </row>
    <row r="22" spans="1:10" x14ac:dyDescent="0.3">
      <c r="A22" s="7">
        <v>20</v>
      </c>
      <c r="B22" s="8"/>
      <c r="C22" s="9"/>
      <c r="D22" s="9">
        <v>2.7655724410671909E-2</v>
      </c>
      <c r="E22" s="9">
        <v>2.0165792946310549E-2</v>
      </c>
      <c r="F22" s="9">
        <v>1.4804465777134949E-2</v>
      </c>
      <c r="G22" s="9">
        <v>1.3246602579163574E-2</v>
      </c>
      <c r="H22" s="9">
        <v>1.1254726566507689E-2</v>
      </c>
      <c r="I22" s="9">
        <v>9.434117427021228E-3</v>
      </c>
      <c r="J22" s="10">
        <v>7.6094836446049391E-3</v>
      </c>
    </row>
    <row r="23" spans="1:10" x14ac:dyDescent="0.3">
      <c r="A23" s="7">
        <v>21</v>
      </c>
      <c r="B23" s="8"/>
      <c r="C23" s="9"/>
      <c r="D23" s="9">
        <v>2.8328862231304316E-2</v>
      </c>
      <c r="E23" s="9">
        <v>2.068750553814894E-2</v>
      </c>
      <c r="F23" s="9">
        <v>1.4871211525824638E-2</v>
      </c>
      <c r="G23" s="9">
        <v>1.332257436661655E-2</v>
      </c>
      <c r="H23" s="9">
        <v>1.1387020555707438E-2</v>
      </c>
      <c r="I23" s="9">
        <v>9.5758347047229398E-3</v>
      </c>
      <c r="J23" s="10">
        <v>7.7093605726151699E-3</v>
      </c>
    </row>
    <row r="24" spans="1:10" x14ac:dyDescent="0.3">
      <c r="A24" s="7">
        <v>22</v>
      </c>
      <c r="B24" s="8"/>
      <c r="C24" s="9"/>
      <c r="D24" s="9">
        <v>2.8990895720790499E-2</v>
      </c>
      <c r="E24" s="9">
        <v>2.1285716451214756E-2</v>
      </c>
      <c r="F24" s="9">
        <v>1.4997772385823917E-2</v>
      </c>
      <c r="G24" s="9">
        <v>1.3413511351103021E-2</v>
      </c>
      <c r="H24" s="9">
        <v>1.1529305083645998E-2</v>
      </c>
      <c r="I24" s="9">
        <v>9.7398142988355165E-3</v>
      </c>
      <c r="J24" s="10">
        <v>7.8389085084181187E-3</v>
      </c>
    </row>
    <row r="25" spans="1:10" x14ac:dyDescent="0.3">
      <c r="A25" s="7">
        <v>23</v>
      </c>
      <c r="B25" s="8"/>
      <c r="C25" s="9"/>
      <c r="D25" s="9">
        <v>2.9641824879130446E-2</v>
      </c>
      <c r="E25" s="9">
        <v>2.1971133112197418E-2</v>
      </c>
      <c r="F25" s="9">
        <v>1.5196427516180258E-2</v>
      </c>
      <c r="G25" s="9">
        <v>1.3523369354998385E-2</v>
      </c>
      <c r="H25" s="9">
        <v>1.168158015032323E-2</v>
      </c>
      <c r="I25" s="9">
        <v>9.9260562093589754E-3</v>
      </c>
      <c r="J25" s="10">
        <v>7.9981274520139999E-3</v>
      </c>
    </row>
    <row r="26" spans="1:10" x14ac:dyDescent="0.3">
      <c r="A26" s="7">
        <v>24</v>
      </c>
      <c r="B26" s="8"/>
      <c r="C26" s="11"/>
      <c r="D26" s="9">
        <v>0</v>
      </c>
      <c r="E26" s="9">
        <v>2.2754462947786443E-2</v>
      </c>
      <c r="F26" s="9">
        <v>1.5479456075941268E-2</v>
      </c>
      <c r="G26" s="9">
        <v>1.365597890313671E-2</v>
      </c>
      <c r="H26" s="9">
        <v>1.184384575573927E-2</v>
      </c>
      <c r="I26" s="9">
        <v>1.0134560436293282E-2</v>
      </c>
      <c r="J26" s="10">
        <v>8.1870174034025991E-3</v>
      </c>
    </row>
    <row r="27" spans="1:10" x14ac:dyDescent="0.3">
      <c r="A27" s="7">
        <v>25</v>
      </c>
      <c r="B27" s="8"/>
      <c r="C27" s="11"/>
      <c r="D27" s="9"/>
      <c r="E27" s="9">
        <v>2.3646413384671314E-2</v>
      </c>
      <c r="F27" s="9">
        <v>1.5859137224154558E-2</v>
      </c>
      <c r="G27" s="9">
        <v>1.3815170520352133E-2</v>
      </c>
      <c r="H27" s="9">
        <v>1.201610189989398E-2</v>
      </c>
      <c r="I27" s="9">
        <v>1.0365326979638509E-2</v>
      </c>
      <c r="J27" s="10">
        <v>8.4055783625841297E-3</v>
      </c>
    </row>
    <row r="28" spans="1:10" x14ac:dyDescent="0.3">
      <c r="A28" s="7">
        <v>26</v>
      </c>
      <c r="B28" s="8"/>
      <c r="C28" s="11"/>
      <c r="D28" s="9"/>
      <c r="E28" s="9">
        <v>2.4657446266360596E-2</v>
      </c>
      <c r="F28" s="9">
        <v>1.6347750119867738E-2</v>
      </c>
      <c r="G28" s="9">
        <v>1.4004774731478684E-2</v>
      </c>
      <c r="H28" s="9">
        <v>1.21983485827875E-2</v>
      </c>
      <c r="I28" s="9">
        <v>1.0618355839394569E-2</v>
      </c>
      <c r="J28" s="10">
        <v>8.6538103295583802E-3</v>
      </c>
    </row>
    <row r="29" spans="1:10" x14ac:dyDescent="0.3">
      <c r="A29" s="7">
        <v>27</v>
      </c>
      <c r="B29" s="8"/>
      <c r="C29" s="11"/>
      <c r="D29" s="9"/>
      <c r="E29" s="9">
        <v>2.5798023436362821E-2</v>
      </c>
      <c r="F29" s="9">
        <v>1.6957573922128419E-2</v>
      </c>
      <c r="G29" s="9">
        <v>1.4228622061350489E-2</v>
      </c>
      <c r="H29" s="9">
        <v>1.239058580441969E-2</v>
      </c>
      <c r="I29" s="9">
        <v>1.0893647015561555E-2</v>
      </c>
      <c r="J29" s="10">
        <v>8.9317133043254893E-3</v>
      </c>
    </row>
    <row r="30" spans="1:10" x14ac:dyDescent="0.3">
      <c r="A30" s="7">
        <v>28</v>
      </c>
      <c r="B30" s="8"/>
      <c r="C30" s="11"/>
      <c r="D30" s="9"/>
      <c r="E30" s="9">
        <v>2.7078852321367478E-2</v>
      </c>
      <c r="F30" s="9">
        <v>1.7700887789983997E-2</v>
      </c>
      <c r="G30" s="9">
        <v>1.4490543034801573E-2</v>
      </c>
      <c r="H30" s="9">
        <v>1.2592813564790689E-2</v>
      </c>
      <c r="I30" s="9">
        <v>1.1191200508139362E-2</v>
      </c>
      <c r="J30" s="10">
        <v>9.2392872868854586E-3</v>
      </c>
    </row>
    <row r="31" spans="1:10" x14ac:dyDescent="0.3">
      <c r="A31" s="7">
        <v>29</v>
      </c>
      <c r="B31" s="8"/>
      <c r="C31" s="11"/>
      <c r="D31" s="9"/>
      <c r="E31" s="9">
        <v>2.8511033281153564E-2</v>
      </c>
      <c r="F31" s="9">
        <v>1.85899708824823E-2</v>
      </c>
      <c r="G31" s="9">
        <v>1.4794493474207401E-2</v>
      </c>
      <c r="H31" s="9">
        <v>1.2805031863900359E-2</v>
      </c>
      <c r="I31" s="9">
        <v>1.1511016317128069E-2</v>
      </c>
      <c r="J31" s="10">
        <v>9.5765322772382207E-3</v>
      </c>
    </row>
    <row r="32" spans="1:10" x14ac:dyDescent="0.3">
      <c r="A32" s="7">
        <v>30</v>
      </c>
      <c r="B32" s="8"/>
      <c r="C32" s="11"/>
      <c r="D32" s="9"/>
      <c r="E32" s="9">
        <v>0</v>
      </c>
      <c r="F32" s="9">
        <v>1.9637102358670718E-2</v>
      </c>
      <c r="G32" s="9">
        <v>1.5144429201943291E-2</v>
      </c>
      <c r="H32" s="9">
        <v>1.3027240701748769E-2</v>
      </c>
      <c r="I32" s="9">
        <v>1.185309444252766E-2</v>
      </c>
      <c r="J32" s="10">
        <v>9.9434482753838396E-3</v>
      </c>
    </row>
    <row r="33" spans="1:10" x14ac:dyDescent="0.3">
      <c r="A33" s="7">
        <v>31</v>
      </c>
      <c r="B33" s="8"/>
      <c r="C33" s="11"/>
      <c r="D33" s="9"/>
      <c r="E33" s="11"/>
      <c r="F33" s="9">
        <v>2.0854561377596937E-2</v>
      </c>
      <c r="G33" s="9">
        <v>1.5544180742843394E-2</v>
      </c>
      <c r="H33" s="9">
        <v>1.325944007833599E-2</v>
      </c>
      <c r="I33" s="9">
        <v>1.2217434884338099E-2</v>
      </c>
      <c r="J33" s="10">
        <v>1.0340035281322249E-2</v>
      </c>
    </row>
    <row r="34" spans="1:10" x14ac:dyDescent="0.3">
      <c r="A34" s="7">
        <v>32</v>
      </c>
      <c r="B34" s="8"/>
      <c r="C34" s="11"/>
      <c r="D34" s="9"/>
      <c r="E34" s="11"/>
      <c r="F34" s="9">
        <v>2.2254627098308496E-2</v>
      </c>
      <c r="G34" s="9">
        <v>1.5997578621741757E-2</v>
      </c>
      <c r="H34" s="9">
        <v>1.350162999366188E-2</v>
      </c>
      <c r="I34" s="9">
        <v>1.2604037642559442E-2</v>
      </c>
      <c r="J34" s="10">
        <v>1.0766293295053448E-2</v>
      </c>
    </row>
    <row r="35" spans="1:10" x14ac:dyDescent="0.3">
      <c r="A35" s="7">
        <v>33</v>
      </c>
      <c r="B35" s="8"/>
      <c r="C35" s="11"/>
      <c r="D35" s="9"/>
      <c r="E35" s="11"/>
      <c r="F35" s="9">
        <v>2.3849578679853007E-2</v>
      </c>
      <c r="G35" s="9">
        <v>1.6508453363472449E-2</v>
      </c>
      <c r="H35" s="9">
        <v>1.375381044772658E-2</v>
      </c>
      <c r="I35" s="9">
        <v>1.3012902717191639E-2</v>
      </c>
      <c r="J35" s="10">
        <v>1.1222222316577579E-2</v>
      </c>
    </row>
    <row r="36" spans="1:10" x14ac:dyDescent="0.3">
      <c r="A36" s="7">
        <v>34</v>
      </c>
      <c r="B36" s="8"/>
      <c r="C36" s="11"/>
      <c r="D36" s="9"/>
      <c r="E36" s="11"/>
      <c r="F36" s="9">
        <v>2.565169528127801E-2</v>
      </c>
      <c r="G36" s="9">
        <v>1.7080635492869607E-2</v>
      </c>
      <c r="H36" s="9">
        <v>1.401598144052995E-2</v>
      </c>
      <c r="I36" s="9">
        <v>1.3444030108234689E-2</v>
      </c>
      <c r="J36" s="10">
        <v>1.1707822345894429E-2</v>
      </c>
    </row>
    <row r="37" spans="1:10" x14ac:dyDescent="0.3">
      <c r="A37" s="7">
        <v>35</v>
      </c>
      <c r="B37" s="8"/>
      <c r="C37" s="11"/>
      <c r="D37" s="9"/>
      <c r="E37" s="11"/>
      <c r="F37" s="9">
        <v>2.767325606163111E-2</v>
      </c>
      <c r="G37" s="9">
        <v>1.7717955534767248E-2</v>
      </c>
      <c r="H37" s="9">
        <v>1.428814297207206E-2</v>
      </c>
      <c r="I37" s="9">
        <v>1.3897419815688655E-2</v>
      </c>
      <c r="J37" s="10">
        <v>1.222309338300414E-2</v>
      </c>
    </row>
    <row r="38" spans="1:10" x14ac:dyDescent="0.3">
      <c r="A38" s="7">
        <v>36</v>
      </c>
      <c r="B38" s="8"/>
      <c r="C38" s="11"/>
      <c r="D38" s="9"/>
      <c r="E38" s="11"/>
      <c r="F38" s="9">
        <v>0</v>
      </c>
      <c r="G38" s="9">
        <v>1.8424369311540817E-2</v>
      </c>
      <c r="H38" s="9">
        <v>1.4570295042352908E-2</v>
      </c>
      <c r="I38" s="9">
        <v>1.4373071839553489E-2</v>
      </c>
      <c r="J38" s="10">
        <v>1.2768035427906709E-2</v>
      </c>
    </row>
    <row r="39" spans="1:10" x14ac:dyDescent="0.3">
      <c r="A39" s="7">
        <v>37</v>
      </c>
      <c r="B39" s="8"/>
      <c r="C39" s="11"/>
      <c r="D39" s="9"/>
      <c r="E39" s="11"/>
      <c r="F39" s="9"/>
      <c r="G39" s="9">
        <v>1.9203832645565713E-2</v>
      </c>
      <c r="H39" s="9">
        <v>1.4862437651372568E-2</v>
      </c>
      <c r="I39" s="9">
        <v>1.4870986179829177E-2</v>
      </c>
      <c r="J39" s="10">
        <v>1.3342648480602071E-2</v>
      </c>
    </row>
    <row r="40" spans="1:10" x14ac:dyDescent="0.3">
      <c r="A40" s="7">
        <v>38</v>
      </c>
      <c r="B40" s="8"/>
      <c r="C40" s="11"/>
      <c r="D40" s="9"/>
      <c r="E40" s="11"/>
      <c r="F40" s="9"/>
      <c r="G40" s="9">
        <v>2.0060176061675955E-2</v>
      </c>
      <c r="H40" s="9">
        <v>1.5164570799130899E-2</v>
      </c>
      <c r="I40" s="9">
        <v>1.5391162836515766E-2</v>
      </c>
      <c r="J40" s="10">
        <v>1.3946932541090218E-2</v>
      </c>
    </row>
    <row r="41" spans="1:10" x14ac:dyDescent="0.3">
      <c r="A41" s="7">
        <v>39</v>
      </c>
      <c r="B41" s="8"/>
      <c r="C41" s="11"/>
      <c r="D41" s="9"/>
      <c r="E41" s="11"/>
      <c r="F41" s="9"/>
      <c r="G41" s="9">
        <v>2.0997230084705665E-2</v>
      </c>
      <c r="H41" s="9">
        <v>1.5476694485627969E-2</v>
      </c>
      <c r="I41" s="9">
        <v>1.5933601809613201E-2</v>
      </c>
      <c r="J41" s="10">
        <v>1.4580887609371228E-2</v>
      </c>
    </row>
    <row r="42" spans="1:10" x14ac:dyDescent="0.3">
      <c r="A42" s="7">
        <v>40</v>
      </c>
      <c r="B42" s="8"/>
      <c r="C42" s="11"/>
      <c r="D42" s="9"/>
      <c r="E42" s="11"/>
      <c r="F42" s="9"/>
      <c r="G42" s="9">
        <v>2.2019004235976494E-2</v>
      </c>
      <c r="H42" s="9">
        <v>1.5798808710863779E-2</v>
      </c>
      <c r="I42" s="9">
        <v>1.6498303099121505E-2</v>
      </c>
      <c r="J42" s="10">
        <v>1.5244513685445099E-2</v>
      </c>
    </row>
    <row r="43" spans="1:10" x14ac:dyDescent="0.3">
      <c r="A43" s="7">
        <v>41</v>
      </c>
      <c r="B43" s="8"/>
      <c r="C43" s="11"/>
      <c r="D43" s="9"/>
      <c r="E43" s="11"/>
      <c r="F43" s="9"/>
      <c r="G43" s="9">
        <v>2.3128344559640877E-2</v>
      </c>
      <c r="H43" s="9">
        <v>1.6130913474838329E-2</v>
      </c>
      <c r="I43" s="9">
        <v>1.7085266705040705E-2</v>
      </c>
      <c r="J43" s="10">
        <v>1.5937810769311687E-2</v>
      </c>
    </row>
    <row r="44" spans="1:10" x14ac:dyDescent="0.3">
      <c r="A44" s="7">
        <v>42</v>
      </c>
      <c r="B44" s="8"/>
      <c r="C44" s="11"/>
      <c r="D44" s="9"/>
      <c r="E44" s="11"/>
      <c r="F44" s="9"/>
      <c r="G44" s="9">
        <v>0</v>
      </c>
      <c r="H44" s="9">
        <v>1.647300877755169E-2</v>
      </c>
      <c r="I44" s="9">
        <v>1.7694492627370786E-2</v>
      </c>
      <c r="J44" s="10">
        <v>1.6660778860971209E-2</v>
      </c>
    </row>
    <row r="45" spans="1:10" x14ac:dyDescent="0.3">
      <c r="A45" s="7">
        <v>43</v>
      </c>
      <c r="B45" s="8"/>
      <c r="C45" s="11"/>
      <c r="D45" s="9"/>
      <c r="E45" s="11"/>
      <c r="F45" s="9"/>
      <c r="G45" s="11"/>
      <c r="H45" s="9">
        <v>1.6825094619003719E-2</v>
      </c>
      <c r="I45" s="9">
        <v>1.8325980866111747E-2</v>
      </c>
      <c r="J45" s="10">
        <v>1.7413417960423519E-2</v>
      </c>
    </row>
    <row r="46" spans="1:10" x14ac:dyDescent="0.3">
      <c r="A46" s="7">
        <v>44</v>
      </c>
      <c r="B46" s="8"/>
      <c r="C46" s="11"/>
      <c r="D46" s="9"/>
      <c r="E46" s="11"/>
      <c r="F46" s="9"/>
      <c r="G46" s="11"/>
      <c r="H46" s="9">
        <v>1.7187170999194489E-2</v>
      </c>
      <c r="I46" s="9">
        <v>1.8979731421263534E-2</v>
      </c>
      <c r="J46" s="10">
        <v>1.8195728067668619E-2</v>
      </c>
    </row>
    <row r="47" spans="1:10" x14ac:dyDescent="0.3">
      <c r="A47" s="7">
        <v>45</v>
      </c>
      <c r="B47" s="8"/>
      <c r="C47" s="11"/>
      <c r="D47" s="9"/>
      <c r="E47" s="11"/>
      <c r="F47" s="9"/>
      <c r="G47" s="11"/>
      <c r="H47" s="9">
        <v>1.7559237918123999E-2</v>
      </c>
      <c r="I47" s="9">
        <v>1.9655744292826249E-2</v>
      </c>
      <c r="J47" s="10">
        <v>1.900770918270658E-2</v>
      </c>
    </row>
    <row r="48" spans="1:10" x14ac:dyDescent="0.3">
      <c r="A48" s="7">
        <v>46</v>
      </c>
      <c r="B48" s="8"/>
      <c r="C48" s="11"/>
      <c r="D48" s="9"/>
      <c r="E48" s="11"/>
      <c r="F48" s="9"/>
      <c r="G48" s="11"/>
      <c r="H48" s="9">
        <v>1.7941295375792247E-2</v>
      </c>
      <c r="I48" s="9">
        <v>2.0354019480799818E-2</v>
      </c>
      <c r="J48" s="10">
        <v>1.9849361305537327E-2</v>
      </c>
    </row>
    <row r="49" spans="1:10" x14ac:dyDescent="0.3">
      <c r="A49" s="7">
        <v>47</v>
      </c>
      <c r="B49" s="8"/>
      <c r="C49" s="11"/>
      <c r="D49" s="9"/>
      <c r="E49" s="11"/>
      <c r="F49" s="9"/>
      <c r="G49" s="11"/>
      <c r="H49" s="9">
        <v>1.8333343372199239E-2</v>
      </c>
      <c r="I49" s="9">
        <v>2.1074556985184276E-2</v>
      </c>
      <c r="J49" s="10">
        <v>2.072068443616094E-2</v>
      </c>
    </row>
    <row r="50" spans="1:10" x14ac:dyDescent="0.3">
      <c r="A50" s="7">
        <v>48</v>
      </c>
      <c r="B50" s="8"/>
      <c r="C50" s="11"/>
      <c r="D50" s="9"/>
      <c r="E50" s="11"/>
      <c r="F50" s="9"/>
      <c r="G50" s="11"/>
      <c r="H50" s="9">
        <v>0</v>
      </c>
      <c r="I50" s="9">
        <v>2.1817356805979602E-2</v>
      </c>
      <c r="J50" s="10">
        <v>2.1621678574577408E-2</v>
      </c>
    </row>
    <row r="51" spans="1:10" x14ac:dyDescent="0.3">
      <c r="A51" s="7">
        <v>49</v>
      </c>
      <c r="B51" s="8"/>
      <c r="C51" s="11"/>
      <c r="D51" s="9"/>
      <c r="E51" s="11"/>
      <c r="F51" s="9"/>
      <c r="G51" s="11"/>
      <c r="H51" s="9"/>
      <c r="I51" s="9">
        <v>2.2582418943185786E-2</v>
      </c>
      <c r="J51" s="10">
        <v>2.25523437207866E-2</v>
      </c>
    </row>
    <row r="52" spans="1:10" x14ac:dyDescent="0.3">
      <c r="A52" s="7">
        <v>50</v>
      </c>
      <c r="B52" s="8"/>
      <c r="C52" s="11"/>
      <c r="D52" s="9"/>
      <c r="E52" s="11"/>
      <c r="F52" s="9"/>
      <c r="G52" s="11"/>
      <c r="H52" s="9"/>
      <c r="I52" s="9">
        <v>2.3369743396802856E-2</v>
      </c>
      <c r="J52" s="10">
        <v>2.3512679874788719E-2</v>
      </c>
    </row>
    <row r="53" spans="1:10" x14ac:dyDescent="0.3">
      <c r="A53" s="7">
        <v>51</v>
      </c>
      <c r="B53" s="8"/>
      <c r="C53" s="11"/>
      <c r="D53" s="9"/>
      <c r="E53" s="11"/>
      <c r="F53" s="9"/>
      <c r="G53" s="11"/>
      <c r="H53" s="9"/>
      <c r="I53" s="9">
        <v>2.4179330166830767E-2</v>
      </c>
      <c r="J53" s="10">
        <v>2.4502687036583627E-2</v>
      </c>
    </row>
    <row r="54" spans="1:10" x14ac:dyDescent="0.3">
      <c r="A54" s="7">
        <v>52</v>
      </c>
      <c r="B54" s="8"/>
      <c r="C54" s="11"/>
      <c r="D54" s="9"/>
      <c r="E54" s="11"/>
      <c r="F54" s="9"/>
      <c r="G54" s="11"/>
      <c r="H54" s="9"/>
      <c r="I54" s="9">
        <v>2.5011179253269601E-2</v>
      </c>
      <c r="J54" s="10">
        <v>2.5522365206171328E-2</v>
      </c>
    </row>
    <row r="55" spans="1:10" x14ac:dyDescent="0.3">
      <c r="A55" s="7">
        <v>53</v>
      </c>
      <c r="B55" s="8"/>
      <c r="C55" s="11"/>
      <c r="D55" s="9"/>
      <c r="E55" s="11"/>
      <c r="F55" s="9"/>
      <c r="G55" s="11"/>
      <c r="H55" s="9"/>
      <c r="I55" s="9">
        <v>2.5865290656119283E-2</v>
      </c>
      <c r="J55" s="10">
        <v>2.6571714383551888E-2</v>
      </c>
    </row>
    <row r="56" spans="1:10" x14ac:dyDescent="0.3">
      <c r="A56" s="7">
        <v>54</v>
      </c>
      <c r="B56" s="8"/>
      <c r="C56" s="11"/>
      <c r="D56" s="9"/>
      <c r="E56" s="11"/>
      <c r="F56" s="9"/>
      <c r="G56" s="11"/>
      <c r="H56" s="9"/>
      <c r="I56" s="9">
        <v>0</v>
      </c>
      <c r="J56" s="10">
        <v>2.7650734568725237E-2</v>
      </c>
    </row>
    <row r="57" spans="1:10" x14ac:dyDescent="0.3">
      <c r="A57" s="7">
        <v>55</v>
      </c>
      <c r="B57" s="8"/>
      <c r="C57" s="11"/>
      <c r="D57" s="9"/>
      <c r="E57" s="11"/>
      <c r="F57" s="9"/>
      <c r="G57" s="11"/>
      <c r="H57" s="9"/>
      <c r="I57" s="11"/>
      <c r="J57" s="10">
        <v>2.8759425761691451E-2</v>
      </c>
    </row>
    <row r="58" spans="1:10" x14ac:dyDescent="0.3">
      <c r="A58" s="7">
        <v>56</v>
      </c>
      <c r="B58" s="8"/>
      <c r="C58" s="11"/>
      <c r="D58" s="9"/>
      <c r="E58" s="11"/>
      <c r="F58" s="9"/>
      <c r="G58" s="11"/>
      <c r="H58" s="9"/>
      <c r="I58" s="11"/>
      <c r="J58" s="10">
        <v>2.9897787962450448E-2</v>
      </c>
    </row>
    <row r="59" spans="1:10" x14ac:dyDescent="0.3">
      <c r="A59" s="7">
        <v>57</v>
      </c>
      <c r="B59" s="8"/>
      <c r="C59" s="11"/>
      <c r="D59" s="9"/>
      <c r="E59" s="11"/>
      <c r="F59" s="9"/>
      <c r="G59" s="11"/>
      <c r="H59" s="9"/>
      <c r="I59" s="11"/>
      <c r="J59" s="10">
        <v>3.1065821171002237E-2</v>
      </c>
    </row>
    <row r="60" spans="1:10" x14ac:dyDescent="0.3">
      <c r="A60" s="7">
        <v>58</v>
      </c>
      <c r="B60" s="8"/>
      <c r="C60" s="11"/>
      <c r="D60" s="9"/>
      <c r="E60" s="11"/>
      <c r="F60" s="9"/>
      <c r="G60" s="11"/>
      <c r="H60" s="9"/>
      <c r="I60" s="11"/>
      <c r="J60" s="10">
        <v>3.2263525387346961E-2</v>
      </c>
    </row>
    <row r="61" spans="1:10" x14ac:dyDescent="0.3">
      <c r="A61" s="7">
        <v>59</v>
      </c>
      <c r="B61" s="8"/>
      <c r="C61" s="11"/>
      <c r="D61" s="9"/>
      <c r="E61" s="11"/>
      <c r="F61" s="9"/>
      <c r="G61" s="11"/>
      <c r="H61" s="9"/>
      <c r="I61" s="11"/>
      <c r="J61" s="10">
        <v>3.3490900611484395E-2</v>
      </c>
    </row>
    <row r="62" spans="1:10" x14ac:dyDescent="0.3">
      <c r="B62" s="12"/>
      <c r="C62" s="13"/>
      <c r="D62" s="13"/>
      <c r="E62" s="13"/>
      <c r="F62" s="13"/>
      <c r="G62" s="13"/>
      <c r="H62" s="13"/>
      <c r="I62" s="13"/>
      <c r="J62" s="14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7efe6f7-e258-4bf3-b686-25d8f0ddee2b}" enabled="1" method="Standard" siteId="{781802be-916f-42df-a204-78a2b314493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IRR Calculation</vt:lpstr>
      <vt:lpstr>Charged Off</vt:lpstr>
      <vt:lpstr>Prepay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Mishra, Prakash</dc:creator>
  <cp:lastModifiedBy>Jalal</cp:lastModifiedBy>
  <dcterms:created xsi:type="dcterms:W3CDTF">2017-08-13T15:49:13Z</dcterms:created>
  <dcterms:modified xsi:type="dcterms:W3CDTF">2024-05-18T12:38:12Z</dcterms:modified>
</cp:coreProperties>
</file>