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iostats\R\proj_mgmnt\"/>
    </mc:Choice>
  </mc:AlternateContent>
  <xr:revisionPtr revIDLastSave="0" documentId="13_ncr:1_{5B0CAD91-94C9-4FD2-A7CB-E519AD6C22A7}" xr6:coauthVersionLast="36" xr6:coauthVersionMax="36" xr10:uidLastSave="{00000000-0000-0000-0000-000000000000}"/>
  <bookViews>
    <workbookView xWindow="-15" yWindow="-15" windowWidth="14205" windowHeight="4410" tabRatio="583" xr2:uid="{00000000-000D-0000-FFFF-FFFF00000000}"/>
  </bookViews>
  <sheets>
    <sheet name="Hours tracker" sheetId="3" r:id="rId1"/>
    <sheet name="Project tracker" sheetId="2" r:id="rId2"/>
    <sheet name="Completed" sheetId="14" r:id="rId3"/>
    <sheet name="Vacation Days 2019" sheetId="12" state="hidden" r:id="rId4"/>
    <sheet name="Vacation Days 2018" sheetId="9" state="hidden" r:id="rId5"/>
    <sheet name="Vacation Days 2017" sheetId="7" state="hidden" r:id="rId6"/>
    <sheet name="Sheet 1" sheetId="11" r:id="rId7"/>
  </sheets>
  <definedNames>
    <definedName name="_xlnm._FilterDatabase" localSheetId="2" hidden="1">Completed!$A$1:$P$45</definedName>
    <definedName name="_xlnm._FilterDatabase" localSheetId="0" hidden="1">'Hours tracker'!$A$1:$F$1745</definedName>
    <definedName name="_xlnm._FilterDatabase" localSheetId="1" hidden="1">'Project tracker'!$A$1:$Q$27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14" l="1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" i="14"/>
  <c r="O5" i="14"/>
  <c r="O6" i="14"/>
  <c r="O7" i="14"/>
  <c r="O3" i="14"/>
  <c r="O2" i="14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D2" i="12" l="1"/>
  <c r="E2" i="12" s="1"/>
  <c r="J24" i="9" l="1"/>
  <c r="H28" i="12" l="1"/>
  <c r="H19" i="12"/>
  <c r="H27" i="7"/>
  <c r="H27" i="9"/>
  <c r="K28" i="12"/>
  <c r="J28" i="12"/>
  <c r="J25" i="12"/>
  <c r="J23" i="12"/>
  <c r="J29" i="12" s="1"/>
  <c r="B3" i="12"/>
  <c r="C3" i="12" s="1"/>
  <c r="B4" i="12" s="1"/>
  <c r="C4" i="12" s="1"/>
  <c r="B5" i="12" s="1"/>
  <c r="C5" i="12" s="1"/>
  <c r="B6" i="12" s="1"/>
  <c r="C6" i="12" s="1"/>
  <c r="B7" i="12" s="1"/>
  <c r="C7" i="12" s="1"/>
  <c r="B8" i="12" s="1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C19" i="12" s="1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J17" i="9" l="1"/>
  <c r="J20" i="9"/>
  <c r="J15" i="9"/>
  <c r="P2" i="2"/>
  <c r="J27" i="9"/>
  <c r="K27" i="9"/>
  <c r="E2" i="9"/>
  <c r="J6" i="9"/>
  <c r="F2" i="9"/>
  <c r="B3" i="9"/>
  <c r="C3" i="9" s="1"/>
  <c r="B4" i="9" s="1"/>
  <c r="C4" i="9" s="1"/>
  <c r="B5" i="9" s="1"/>
  <c r="C5" i="9" s="1"/>
  <c r="B6" i="9" s="1"/>
  <c r="C6" i="9" s="1"/>
  <c r="B7" i="9" s="1"/>
  <c r="C7" i="9" s="1"/>
  <c r="B8" i="9" s="1"/>
  <c r="C8" i="9" s="1"/>
  <c r="B9" i="9" s="1"/>
  <c r="C9" i="9" s="1"/>
  <c r="B10" i="9" s="1"/>
  <c r="C10" i="9" s="1"/>
  <c r="B11" i="9" s="1"/>
  <c r="C11" i="9" s="1"/>
  <c r="B12" i="9" s="1"/>
  <c r="C12" i="9" s="1"/>
  <c r="B13" i="9" s="1"/>
  <c r="C13" i="9" s="1"/>
  <c r="B14" i="9" s="1"/>
  <c r="C14" i="9" s="1"/>
  <c r="B15" i="9" s="1"/>
  <c r="C15" i="9" s="1"/>
  <c r="B16" i="9" s="1"/>
  <c r="C16" i="9" s="1"/>
  <c r="B17" i="9" s="1"/>
  <c r="C17" i="9" s="1"/>
  <c r="B18" i="9" s="1"/>
  <c r="C18" i="9" s="1"/>
  <c r="B19" i="9" s="1"/>
  <c r="C19" i="9" s="1"/>
  <c r="B20" i="9" s="1"/>
  <c r="C20" i="9" s="1"/>
  <c r="B21" i="9" s="1"/>
  <c r="C21" i="9" s="1"/>
  <c r="B22" i="9" s="1"/>
  <c r="C22" i="9" s="1"/>
  <c r="B23" i="9" s="1"/>
  <c r="C23" i="9" s="1"/>
  <c r="B24" i="9" s="1"/>
  <c r="C24" i="9" s="1"/>
  <c r="B25" i="9" s="1"/>
  <c r="C25" i="9" s="1"/>
  <c r="B26" i="9" s="1"/>
  <c r="C26" i="9" s="1"/>
  <c r="B27" i="9" s="1"/>
  <c r="C27" i="9" s="1"/>
  <c r="J22" i="7"/>
  <c r="J16" i="7"/>
  <c r="J18" i="7"/>
  <c r="J24" i="7"/>
  <c r="F2" i="7"/>
  <c r="G2" i="7"/>
  <c r="B3" i="7"/>
  <c r="C3" i="7" s="1"/>
  <c r="B4" i="7" s="1"/>
  <c r="C4" i="7" s="1"/>
  <c r="B5" i="7" s="1"/>
  <c r="C5" i="7" s="1"/>
  <c r="B6" i="7" s="1"/>
  <c r="C6" i="7" s="1"/>
  <c r="B7" i="7" s="1"/>
  <c r="C7" i="7" s="1"/>
  <c r="B8" i="7" s="1"/>
  <c r="C8" i="7" s="1"/>
  <c r="B9" i="7" s="1"/>
  <c r="C9" i="7" s="1"/>
  <c r="B10" i="7" s="1"/>
  <c r="C10" i="7" s="1"/>
  <c r="B11" i="7" s="1"/>
  <c r="C11" i="7" s="1"/>
  <c r="B12" i="7" s="1"/>
  <c r="C12" i="7" s="1"/>
  <c r="B13" i="7" s="1"/>
  <c r="C13" i="7" s="1"/>
  <c r="B14" i="7" s="1"/>
  <c r="C14" i="7" s="1"/>
  <c r="B15" i="7" s="1"/>
  <c r="C15" i="7" s="1"/>
  <c r="B16" i="7" s="1"/>
  <c r="C16" i="7" s="1"/>
  <c r="B17" i="7" s="1"/>
  <c r="C17" i="7" s="1"/>
  <c r="B18" i="7" s="1"/>
  <c r="C18" i="7" s="1"/>
  <c r="B19" i="7" s="1"/>
  <c r="C19" i="7" s="1"/>
  <c r="B20" i="7" s="1"/>
  <c r="C20" i="7" s="1"/>
  <c r="B21" i="7" s="1"/>
  <c r="C21" i="7" s="1"/>
  <c r="B22" i="7" s="1"/>
  <c r="C22" i="7" s="1"/>
  <c r="B23" i="7" s="1"/>
  <c r="C23" i="7" s="1"/>
  <c r="B24" i="7" s="1"/>
  <c r="C24" i="7" s="1"/>
  <c r="B25" i="7" s="1"/>
  <c r="C25" i="7" s="1"/>
  <c r="B26" i="7" s="1"/>
  <c r="C26" i="7" s="1"/>
  <c r="B27" i="7" s="1"/>
  <c r="C27" i="7" s="1"/>
  <c r="D14" i="7"/>
  <c r="E14" i="7" s="1"/>
  <c r="G14" i="7" s="1"/>
  <c r="G13" i="7"/>
  <c r="D13" i="7"/>
  <c r="F13" i="7" s="1"/>
  <c r="D27" i="7"/>
  <c r="E27" i="7" s="1"/>
  <c r="G27" i="7" s="1"/>
  <c r="G26" i="7"/>
  <c r="F14" i="7"/>
  <c r="J28" i="9" l="1"/>
  <c r="F27" i="7"/>
  <c r="D15" i="7"/>
  <c r="D3" i="9"/>
  <c r="G2" i="9"/>
  <c r="F3" i="9" l="1"/>
  <c r="E3" i="9"/>
  <c r="E15" i="7"/>
  <c r="F15" i="7"/>
  <c r="D16" i="7" l="1"/>
  <c r="G15" i="7"/>
  <c r="D4" i="9"/>
  <c r="G3" i="9"/>
  <c r="E4" i="9" l="1"/>
  <c r="F4" i="9"/>
  <c r="F16" i="7"/>
  <c r="E16" i="7"/>
  <c r="G16" i="7" l="1"/>
  <c r="D17" i="7"/>
  <c r="D5" i="9"/>
  <c r="G4" i="9"/>
  <c r="E5" i="9" l="1"/>
  <c r="F5" i="9"/>
  <c r="E17" i="7"/>
  <c r="F17" i="7"/>
  <c r="G17" i="7" l="1"/>
  <c r="D18" i="7"/>
  <c r="D6" i="9"/>
  <c r="G5" i="9"/>
  <c r="E6" i="9" l="1"/>
  <c r="F6" i="9"/>
  <c r="F18" i="7"/>
  <c r="E18" i="7"/>
  <c r="G18" i="7" l="1"/>
  <c r="D19" i="7"/>
  <c r="D7" i="9"/>
  <c r="G6" i="9"/>
  <c r="E7" i="9" l="1"/>
  <c r="F7" i="9"/>
  <c r="E19" i="7"/>
  <c r="F19" i="7"/>
  <c r="G19" i="7" l="1"/>
  <c r="D20" i="7"/>
  <c r="D8" i="9"/>
  <c r="G7" i="9"/>
  <c r="F20" i="7" l="1"/>
  <c r="E20" i="7"/>
  <c r="E8" i="9"/>
  <c r="F8" i="9"/>
  <c r="D9" i="9" l="1"/>
  <c r="G8" i="9"/>
  <c r="G20" i="7"/>
  <c r="D21" i="7"/>
  <c r="E21" i="7" l="1"/>
  <c r="F21" i="7"/>
  <c r="F9" i="9"/>
  <c r="E9" i="9"/>
  <c r="D10" i="9" l="1"/>
  <c r="G9" i="9"/>
  <c r="G21" i="7"/>
  <c r="D22" i="7"/>
  <c r="F22" i="7" l="1"/>
  <c r="E22" i="7"/>
  <c r="E10" i="9"/>
  <c r="F10" i="9"/>
  <c r="D11" i="9" l="1"/>
  <c r="G10" i="9"/>
  <c r="G22" i="7"/>
  <c r="D23" i="7"/>
  <c r="F23" i="7" l="1"/>
  <c r="E23" i="7"/>
  <c r="E11" i="9"/>
  <c r="F11" i="9"/>
  <c r="D12" i="9" l="1"/>
  <c r="G11" i="9"/>
  <c r="D24" i="7"/>
  <c r="G23" i="7"/>
  <c r="F24" i="7" l="1"/>
  <c r="E24" i="7"/>
  <c r="E12" i="9"/>
  <c r="F12" i="9"/>
  <c r="D13" i="9" l="1"/>
  <c r="G12" i="9"/>
  <c r="G24" i="7"/>
  <c r="D25" i="7"/>
  <c r="F25" i="7" l="1"/>
  <c r="E25" i="7"/>
  <c r="E13" i="9"/>
  <c r="F13" i="9"/>
  <c r="G13" i="9" l="1"/>
  <c r="D14" i="9"/>
  <c r="D26" i="7"/>
  <c r="F26" i="7" s="1"/>
  <c r="G25" i="7"/>
  <c r="F14" i="9" l="1"/>
  <c r="E14" i="9"/>
  <c r="D15" i="9" l="1"/>
  <c r="G14" i="9"/>
  <c r="F15" i="9" l="1"/>
  <c r="E15" i="9"/>
  <c r="G15" i="9" l="1"/>
  <c r="D16" i="9"/>
  <c r="E16" i="9" l="1"/>
  <c r="F16" i="9"/>
  <c r="G16" i="9" l="1"/>
  <c r="D17" i="9"/>
  <c r="E17" i="9" l="1"/>
  <c r="F17" i="9"/>
  <c r="D18" i="9" l="1"/>
  <c r="G17" i="9"/>
  <c r="F18" i="9" l="1"/>
  <c r="E18" i="9"/>
  <c r="D19" i="9" l="1"/>
  <c r="G18" i="9"/>
  <c r="F19" i="9" l="1"/>
  <c r="E19" i="9"/>
  <c r="D20" i="9" l="1"/>
  <c r="G19" i="9"/>
  <c r="E20" i="9" l="1"/>
  <c r="F20" i="9"/>
  <c r="G20" i="9" l="1"/>
  <c r="D21" i="9"/>
  <c r="E21" i="9" l="1"/>
  <c r="F21" i="9"/>
  <c r="D22" i="9" l="1"/>
  <c r="G21" i="9"/>
  <c r="F22" i="9" l="1"/>
  <c r="E22" i="9"/>
  <c r="D23" i="9" l="1"/>
  <c r="G22" i="9"/>
  <c r="F23" i="9" l="1"/>
  <c r="E23" i="9"/>
  <c r="D24" i="9" l="1"/>
  <c r="E24" i="9" s="1"/>
  <c r="G24" i="9" s="1"/>
  <c r="G23" i="9"/>
  <c r="F24" i="9" l="1"/>
  <c r="D25" i="9" l="1"/>
  <c r="E25" i="9" l="1"/>
  <c r="G25" i="9" s="1"/>
  <c r="F25" i="9"/>
  <c r="D26" i="9" l="1"/>
  <c r="F26" i="9" l="1"/>
  <c r="E26" i="9"/>
  <c r="G26" i="9" s="1"/>
  <c r="D27" i="9" l="1"/>
  <c r="F27" i="9" l="1"/>
  <c r="E27" i="9"/>
  <c r="G27" i="9" l="1"/>
  <c r="G28" i="9" s="1"/>
  <c r="F2" i="12" l="1"/>
  <c r="G2" i="12" l="1"/>
  <c r="D3" i="12"/>
  <c r="E3" i="12" l="1"/>
  <c r="F3" i="12"/>
  <c r="G3" i="12" l="1"/>
  <c r="D4" i="12"/>
  <c r="E4" i="12" l="1"/>
  <c r="F4" i="12"/>
  <c r="G4" i="12" l="1"/>
  <c r="D5" i="12"/>
  <c r="E5" i="12" l="1"/>
  <c r="F5" i="12"/>
  <c r="G5" i="12" l="1"/>
  <c r="D6" i="12"/>
  <c r="F6" i="12" l="1"/>
  <c r="E6" i="12"/>
  <c r="D7" i="12" l="1"/>
  <c r="G6" i="12"/>
  <c r="F7" i="12" l="1"/>
  <c r="E7" i="12"/>
  <c r="G7" i="12" l="1"/>
  <c r="D8" i="12"/>
  <c r="F8" i="12" l="1"/>
  <c r="E8" i="12"/>
  <c r="D9" i="12" l="1"/>
  <c r="G8" i="12"/>
  <c r="F9" i="12" l="1"/>
  <c r="E9" i="12"/>
  <c r="G9" i="12" l="1"/>
  <c r="D10" i="12"/>
  <c r="F10" i="12" l="1"/>
  <c r="E10" i="12"/>
  <c r="D11" i="12" l="1"/>
  <c r="G10" i="12"/>
  <c r="E11" i="12" l="1"/>
  <c r="F11" i="12"/>
  <c r="D12" i="12" l="1"/>
  <c r="G11" i="12"/>
  <c r="F12" i="12" l="1"/>
  <c r="E12" i="12"/>
  <c r="D13" i="12" l="1"/>
  <c r="G12" i="12"/>
  <c r="F13" i="12" l="1"/>
  <c r="E13" i="12"/>
  <c r="D14" i="12" l="1"/>
  <c r="G13" i="12"/>
  <c r="F14" i="12" l="1"/>
  <c r="E14" i="12"/>
  <c r="D15" i="12" l="1"/>
  <c r="G14" i="12"/>
  <c r="F15" i="12" l="1"/>
  <c r="E15" i="12"/>
  <c r="D16" i="12" l="1"/>
  <c r="G15" i="12"/>
  <c r="E16" i="12" l="1"/>
  <c r="F16" i="12"/>
  <c r="G16" i="12" l="1"/>
  <c r="D17" i="12"/>
  <c r="E17" i="12" l="1"/>
  <c r="F17" i="12"/>
  <c r="D18" i="12" l="1"/>
  <c r="G17" i="12"/>
  <c r="F18" i="12" l="1"/>
  <c r="E18" i="12"/>
  <c r="D19" i="12" l="1"/>
  <c r="G18" i="12"/>
  <c r="F19" i="12" l="1"/>
  <c r="E19" i="12"/>
  <c r="D20" i="12" l="1"/>
  <c r="G19" i="12"/>
  <c r="F20" i="12" l="1"/>
  <c r="E20" i="12"/>
  <c r="D21" i="12" l="1"/>
  <c r="G20" i="12"/>
  <c r="E21" i="12" l="1"/>
  <c r="F21" i="12"/>
  <c r="G21" i="12" l="1"/>
  <c r="D22" i="12"/>
  <c r="E22" i="12" l="1"/>
  <c r="F22" i="12"/>
  <c r="G22" i="12" l="1"/>
  <c r="D23" i="12"/>
  <c r="E23" i="12" l="1"/>
  <c r="F23" i="12"/>
  <c r="G23" i="12" l="1"/>
  <c r="D24" i="12"/>
  <c r="E24" i="12" l="1"/>
  <c r="F24" i="12"/>
  <c r="G24" i="12" l="1"/>
  <c r="D25" i="12"/>
  <c r="E25" i="12" l="1"/>
  <c r="F25" i="12"/>
  <c r="G25" i="12" l="1"/>
  <c r="D26" i="12"/>
  <c r="E26" i="12" l="1"/>
  <c r="F26" i="12"/>
  <c r="G26" i="12" l="1"/>
  <c r="D27" i="12"/>
  <c r="E27" i="12" l="1"/>
  <c r="F27" i="12"/>
  <c r="G27" i="12" l="1"/>
  <c r="G29" i="12" s="1"/>
  <c r="D28" i="12"/>
  <c r="E28" i="12" l="1"/>
  <c r="G28" i="12" s="1"/>
  <c r="F28" i="12"/>
</calcChain>
</file>

<file path=xl/sharedStrings.xml><?xml version="1.0" encoding="utf-8"?>
<sst xmlns="http://schemas.openxmlformats.org/spreadsheetml/2006/main" count="5911" uniqueCount="734">
  <si>
    <t>PI</t>
  </si>
  <si>
    <t>Study title</t>
  </si>
  <si>
    <t>Current status</t>
  </si>
  <si>
    <t>As of</t>
  </si>
  <si>
    <t>Dataset</t>
  </si>
  <si>
    <t>Aviki, Emeline</t>
  </si>
  <si>
    <t>Jessica</t>
  </si>
  <si>
    <t>Lead stats</t>
  </si>
  <si>
    <t>Second stats</t>
  </si>
  <si>
    <t>Coral</t>
  </si>
  <si>
    <t>Ovarian: Med Onc vs Gyn Onc</t>
  </si>
  <si>
    <t>SEER Medicare</t>
  </si>
  <si>
    <t>Salz, Talya</t>
  </si>
  <si>
    <t>Project</t>
  </si>
  <si>
    <t>Opioids</t>
  </si>
  <si>
    <t>Meta-analysis</t>
  </si>
  <si>
    <t>Renee</t>
  </si>
  <si>
    <t>Immunotherapy meta-analysis</t>
  </si>
  <si>
    <t>Date</t>
  </si>
  <si>
    <t>Task</t>
  </si>
  <si>
    <t>Hours</t>
  </si>
  <si>
    <t>Update compliance, discuss with Emeline</t>
  </si>
  <si>
    <t>Patients without treatment?</t>
  </si>
  <si>
    <t>Biostats</t>
  </si>
  <si>
    <t>Compliance update</t>
  </si>
  <si>
    <t>Table 1</t>
  </si>
  <si>
    <t>Update analysis plan</t>
  </si>
  <si>
    <t>Talk with Renee RE: Maria’s project</t>
  </si>
  <si>
    <t>Go through  crosswalk</t>
  </si>
  <si>
    <t>Provider volume</t>
  </si>
  <si>
    <t>Biostat request form</t>
  </si>
  <si>
    <t>Get oriented</t>
  </si>
  <si>
    <t>Lines of chemo</t>
  </si>
  <si>
    <t>Part D</t>
  </si>
  <si>
    <t>NCDB</t>
  </si>
  <si>
    <t>SEER-Medicare</t>
  </si>
  <si>
    <t>ACA paper review for JCO</t>
  </si>
  <si>
    <t>Program cohort</t>
  </si>
  <si>
    <t>Emily</t>
  </si>
  <si>
    <t>Lymphoma Denmark Registry</t>
  </si>
  <si>
    <t>Danish registry data</t>
  </si>
  <si>
    <t>Review paper</t>
  </si>
  <si>
    <t>Analysis</t>
  </si>
  <si>
    <t>Roman, Ben</t>
  </si>
  <si>
    <t>Completed</t>
  </si>
  <si>
    <t>HORG Seminar</t>
  </si>
  <si>
    <t>Meeting</t>
  </si>
  <si>
    <t>Prep for meeting</t>
  </si>
  <si>
    <t>Update cohort</t>
  </si>
  <si>
    <t>Hospital profiling</t>
  </si>
  <si>
    <t>Medicare claims</t>
  </si>
  <si>
    <t>Project completed</t>
  </si>
  <si>
    <t>Code repository: Pulling claims macro</t>
  </si>
  <si>
    <t>Thyroid: AS vs Surgery</t>
  </si>
  <si>
    <t>Project initiated</t>
  </si>
  <si>
    <t>Priority</t>
  </si>
  <si>
    <t>Code repository: Medicare coverage</t>
  </si>
  <si>
    <t>Panageas, Kathy</t>
  </si>
  <si>
    <t>Snyderman, Allison</t>
  </si>
  <si>
    <t>Overuse EOL</t>
  </si>
  <si>
    <t>Update forest plot</t>
  </si>
  <si>
    <t>Kidney</t>
  </si>
  <si>
    <t>Talenfeld, Adam</t>
  </si>
  <si>
    <t>Pull biopsy claims (check pulling claims macro)</t>
  </si>
  <si>
    <t>Molena, Daniela</t>
  </si>
  <si>
    <t>Background work</t>
  </si>
  <si>
    <t>SEER Part D NDC Codes</t>
  </si>
  <si>
    <t>Biostats Request Form</t>
  </si>
  <si>
    <t>Look at ATC-4 mapping</t>
  </si>
  <si>
    <t>NCI Chemo NDC codes</t>
  </si>
  <si>
    <t>Check analysis</t>
  </si>
  <si>
    <t>Code repository: Lines of chemo</t>
  </si>
  <si>
    <t>Review code</t>
  </si>
  <si>
    <t>Read about indexing</t>
  </si>
  <si>
    <t>Rview lines of chemo code</t>
  </si>
  <si>
    <t>Update programs</t>
  </si>
  <si>
    <t>Pull claims</t>
  </si>
  <si>
    <t>CITI training</t>
  </si>
  <si>
    <t>Denver</t>
  </si>
  <si>
    <t>Reason</t>
  </si>
  <si>
    <t>CA</t>
  </si>
  <si>
    <t>Grandma</t>
  </si>
  <si>
    <t>Preliminary analysis</t>
  </si>
  <si>
    <t>Pull toxicity claims</t>
  </si>
  <si>
    <t>Pull comorbidities</t>
  </si>
  <si>
    <t>Review literature</t>
  </si>
  <si>
    <t>Update pulling claims macro</t>
  </si>
  <si>
    <t>In my court?</t>
  </si>
  <si>
    <t>No</t>
  </si>
  <si>
    <t>Call</t>
  </si>
  <si>
    <t>Part D: Identifying oral chemo</t>
  </si>
  <si>
    <t>Part D macro</t>
  </si>
  <si>
    <t>HORG Meeting</t>
  </si>
  <si>
    <t>Update order</t>
  </si>
  <si>
    <t>IT</t>
  </si>
  <si>
    <t>Remove switch box</t>
  </si>
  <si>
    <t>Meet with Emily</t>
  </si>
  <si>
    <t>Admin</t>
  </si>
  <si>
    <t>Meeting minutes</t>
  </si>
  <si>
    <t>Start</t>
  </si>
  <si>
    <t>End</t>
  </si>
  <si>
    <t>Time Start</t>
  </si>
  <si>
    <t>Time End</t>
  </si>
  <si>
    <t>Start Days</t>
  </si>
  <si>
    <t>End Days</t>
  </si>
  <si>
    <t>PH/FH Earned</t>
  </si>
  <si>
    <t>Pay Period Time Earned</t>
  </si>
  <si>
    <t>Vacation Time Taken</t>
  </si>
  <si>
    <t>Holiday</t>
  </si>
  <si>
    <t>Maximum Hours: 195</t>
  </si>
  <si>
    <t>X (FH)</t>
  </si>
  <si>
    <t>MLK Day/Disney</t>
  </si>
  <si>
    <t>X (LH)</t>
  </si>
  <si>
    <t>4th of July</t>
  </si>
  <si>
    <t>X(PH)</t>
  </si>
  <si>
    <t xml:space="preserve">X(LH) </t>
  </si>
  <si>
    <t>Labor Day</t>
  </si>
  <si>
    <t>X(FH)</t>
  </si>
  <si>
    <t>Columbus Day</t>
  </si>
  <si>
    <t>X(LH)</t>
  </si>
  <si>
    <t>X(LH/LH/PH)</t>
  </si>
  <si>
    <t>Enter number of hours you started this pay period with</t>
  </si>
  <si>
    <t>Your accumulation per pay period may vary</t>
  </si>
  <si>
    <t>Your max hours may vary - need to change the conditional formatting for column D [highlight column D and go to Conditional Formatting button &gt; Manage Rules to edit]</t>
  </si>
  <si>
    <t>Bridget / Baltimore</t>
  </si>
  <si>
    <t>Vacation tracker, set up VPN</t>
  </si>
  <si>
    <t>Pulling claims macro: Validate DME</t>
  </si>
  <si>
    <t>Re-run analysis</t>
  </si>
  <si>
    <t>Automate codes</t>
  </si>
  <si>
    <t>Draft methods and results</t>
  </si>
  <si>
    <t>Raina's last day lunch</t>
  </si>
  <si>
    <t>I/O SQL</t>
  </si>
  <si>
    <t>AACT SQL Databases</t>
  </si>
  <si>
    <t>Program</t>
  </si>
  <si>
    <t>Review Renee's program</t>
  </si>
  <si>
    <t>Go through emails</t>
  </si>
  <si>
    <t>Update automation spreadsheet per Annie's email</t>
  </si>
  <si>
    <t>Program matching</t>
  </si>
  <si>
    <t>Review Denise's codes</t>
  </si>
  <si>
    <t>Review Denise's opioids list</t>
  </si>
  <si>
    <t>F/u from yesterday's meeting</t>
  </si>
  <si>
    <t>Email Daniela</t>
  </si>
  <si>
    <t>Look up staging</t>
  </si>
  <si>
    <t>Meet with Coral</t>
  </si>
  <si>
    <t>Update project tracker</t>
  </si>
  <si>
    <t>WSDS Presentation</t>
  </si>
  <si>
    <t>Pick JSM sessions</t>
  </si>
  <si>
    <t>MSK Data</t>
  </si>
  <si>
    <t>Body Mass OPC</t>
  </si>
  <si>
    <t>Program analysis dataset</t>
  </si>
  <si>
    <t>JSM</t>
  </si>
  <si>
    <t>List of questions for Denise</t>
  </si>
  <si>
    <t>Book WSDS Hotel/Coordinate with Egencia</t>
  </si>
  <si>
    <t>Catch up after JSM</t>
  </si>
  <si>
    <t>F/u from meeting</t>
  </si>
  <si>
    <t>Emails/sign forms</t>
  </si>
  <si>
    <t>Program Cohort</t>
  </si>
  <si>
    <t>Look for formula for skeletal muscle index</t>
  </si>
  <si>
    <t>Isaac Wagner, Strategy</t>
  </si>
  <si>
    <t>Travel for meeting</t>
  </si>
  <si>
    <t>Meeting RE: Transition</t>
  </si>
  <si>
    <t>Get organized</t>
  </si>
  <si>
    <t>Eclipse</t>
  </si>
  <si>
    <t>Bookclub</t>
  </si>
  <si>
    <t>New readmission codes</t>
  </si>
  <si>
    <t>Follow-up from meeting</t>
  </si>
  <si>
    <t>Update code (dataset names)</t>
  </si>
  <si>
    <t>Review new data</t>
  </si>
  <si>
    <t>Try to connect to server</t>
  </si>
  <si>
    <t xml:space="preserve">HORG </t>
  </si>
  <si>
    <t>Meet with Peter</t>
  </si>
  <si>
    <t>HORG</t>
  </si>
  <si>
    <t>Program lung cohort</t>
  </si>
  <si>
    <t>Meeting follow-up</t>
  </si>
  <si>
    <t>New readmissions codes</t>
  </si>
  <si>
    <t>Detailed</t>
  </si>
  <si>
    <t>Create cohort</t>
  </si>
  <si>
    <t>Wasn't matching Coral's original program, had to re-run piece by piece</t>
  </si>
  <si>
    <t>Matched controls</t>
  </si>
  <si>
    <t>Prelim analysis</t>
  </si>
  <si>
    <t>Table 1 Surgical Cohort</t>
  </si>
  <si>
    <t>Clean up create dataset analysis code</t>
  </si>
  <si>
    <t>Check readmissions stats doc</t>
  </si>
  <si>
    <t>Program tables</t>
  </si>
  <si>
    <t>Go through code</t>
  </si>
  <si>
    <t>Re-run cohort</t>
  </si>
  <si>
    <t>Ovarian Cancer Symposium</t>
  </si>
  <si>
    <t>Biosketch</t>
  </si>
  <si>
    <t>Tables</t>
  </si>
  <si>
    <t>Meet with Venkat RE: Cluster</t>
  </si>
  <si>
    <t>Program comorbidity</t>
  </si>
  <si>
    <t>Complications</t>
  </si>
  <si>
    <t>Collapse multiple claims per admission</t>
  </si>
  <si>
    <t>Collapse multiple claims per admission / worked OT</t>
  </si>
  <si>
    <t>Self-eval</t>
  </si>
  <si>
    <t>Pull IP claims for OP index surgeries</t>
  </si>
  <si>
    <t>Meet with Kathy</t>
  </si>
  <si>
    <t>Meet with Elena</t>
  </si>
  <si>
    <t>Prep for HORG faculty meeting</t>
  </si>
  <si>
    <t>Faculty meeting</t>
  </si>
  <si>
    <t>Interview ARB candidate</t>
  </si>
  <si>
    <t>ARB debrief</t>
  </si>
  <si>
    <t>Seminar</t>
  </si>
  <si>
    <t>Prep for interview</t>
  </si>
  <si>
    <t>Master's Seminar</t>
  </si>
  <si>
    <t>Analyses</t>
  </si>
  <si>
    <t>For grant submission</t>
  </si>
  <si>
    <t>Thanksgiving / Friday</t>
  </si>
  <si>
    <t>Figure out site_group discrepencies with new readmissions spreadsheet</t>
  </si>
  <si>
    <t>Call with BHI</t>
  </si>
  <si>
    <t>Meetings</t>
  </si>
  <si>
    <t>Meet with Ben and Solomon</t>
  </si>
  <si>
    <t>Discuss with Renee</t>
  </si>
  <si>
    <t>Meet with Renee to map out projects</t>
  </si>
  <si>
    <t>Run CCI</t>
  </si>
  <si>
    <t>Memory issues</t>
  </si>
  <si>
    <t>Review manuscript</t>
  </si>
  <si>
    <t>On email after hours</t>
  </si>
  <si>
    <t>Readmission codes</t>
  </si>
  <si>
    <t>Outline program</t>
  </si>
  <si>
    <t>Baxi, Shrujal</t>
  </si>
  <si>
    <t>Update project tracker for Peter</t>
  </si>
  <si>
    <t>Follow-up on IT ticket</t>
  </si>
  <si>
    <t>Run comorbidity</t>
  </si>
  <si>
    <t>Professional Development</t>
  </si>
  <si>
    <t>Follow-up with Anna Nevius</t>
  </si>
  <si>
    <t>Meet with Renee</t>
  </si>
  <si>
    <t>Get list of CT #s for Allison</t>
  </si>
  <si>
    <t>List of datasets available for Peter</t>
  </si>
  <si>
    <t>N/A</t>
  </si>
  <si>
    <t>Elkin, Elena</t>
  </si>
  <si>
    <t>Put together PowerPoint</t>
  </si>
  <si>
    <t>Profiling</t>
  </si>
  <si>
    <t>Type notes from seminar</t>
  </si>
  <si>
    <t>Meet with Peter and Anna</t>
  </si>
  <si>
    <t>Figure out encryption issue</t>
  </si>
  <si>
    <t>JSM Proposal</t>
  </si>
  <si>
    <t>Master's Notebook</t>
  </si>
  <si>
    <t>Review request</t>
  </si>
  <si>
    <t>Meet with Anna</t>
  </si>
  <si>
    <t>Meet with Renee and Mike</t>
  </si>
  <si>
    <t>Type encryption notes</t>
  </si>
  <si>
    <t>Organize projects</t>
  </si>
  <si>
    <t>Meet with Mike</t>
  </si>
  <si>
    <t>CORE Grant</t>
  </si>
  <si>
    <t>Institutional</t>
  </si>
  <si>
    <t>Figure out ARCGIS</t>
  </si>
  <si>
    <t>Update readmissions code</t>
  </si>
  <si>
    <t>1000 Girls Mentoring Application</t>
  </si>
  <si>
    <t>Email Joey</t>
  </si>
  <si>
    <t>Increasing C drive space</t>
  </si>
  <si>
    <t>Biostatistics</t>
  </si>
  <si>
    <t>Prelim readmissions analysis, Amino volume comparison</t>
  </si>
  <si>
    <t>Literature review</t>
  </si>
  <si>
    <t>Amstat News Writeup</t>
  </si>
  <si>
    <t>SAS Medicare Claims Book</t>
  </si>
  <si>
    <t>Xmas/NYD/FL</t>
  </si>
  <si>
    <t>Florida</t>
  </si>
  <si>
    <t>Emily / Lauren</t>
  </si>
  <si>
    <t>Lauren</t>
  </si>
  <si>
    <t>Update vacation tracker for 2018</t>
  </si>
  <si>
    <t>Holiday Time Taken</t>
  </si>
  <si>
    <t>FH (MLK)</t>
  </si>
  <si>
    <t>FH (President's Day)</t>
  </si>
  <si>
    <t>LH (MDW)</t>
  </si>
  <si>
    <t>LH (July 4th)</t>
  </si>
  <si>
    <t>Vacation</t>
  </si>
  <si>
    <t>Theresa</t>
  </si>
  <si>
    <t>LH (Labor Day)</t>
  </si>
  <si>
    <t>FH (Columbus)</t>
  </si>
  <si>
    <t>LH (Thanksgiving)</t>
  </si>
  <si>
    <t>PH #2</t>
  </si>
  <si>
    <t>PH #3</t>
  </si>
  <si>
    <t>JSM Topic-Contributed Session Prep</t>
  </si>
  <si>
    <t>Academy Health Abstracts</t>
  </si>
  <si>
    <t>Present at Master's Seminar</t>
  </si>
  <si>
    <t>ICHPS debrief</t>
  </si>
  <si>
    <t>Download NCDB data</t>
  </si>
  <si>
    <t>Meeting with Peter</t>
  </si>
  <si>
    <t>Schleicher, Stephen</t>
  </si>
  <si>
    <t>Email IT</t>
  </si>
  <si>
    <t>Analsis</t>
  </si>
  <si>
    <t>Evaluation</t>
  </si>
  <si>
    <t>Conference</t>
  </si>
  <si>
    <t>Vancouver</t>
  </si>
  <si>
    <t>Coordinate</t>
  </si>
  <si>
    <t>SAS, additional hard drives, set up new SAS installation</t>
  </si>
  <si>
    <t>Security &amp; safety training</t>
  </si>
  <si>
    <t>R</t>
  </si>
  <si>
    <t>RE: Volume estimation</t>
  </si>
  <si>
    <t>At home</t>
  </si>
  <si>
    <t>Data assistant brown bag</t>
  </si>
  <si>
    <t>ResDAC, Kathy</t>
  </si>
  <si>
    <t>Calls with Dave Rubin</t>
  </si>
  <si>
    <t>for abstract</t>
  </si>
  <si>
    <t>Volume estimation</t>
  </si>
  <si>
    <t>Re-run</t>
  </si>
  <si>
    <t>Structuring Effective Meetings ASA Webinar</t>
  </si>
  <si>
    <t>weeks</t>
  </si>
  <si>
    <t>Review results</t>
  </si>
  <si>
    <t>Hospital Compare methodology</t>
  </si>
  <si>
    <t>Existing profiling approaches</t>
  </si>
  <si>
    <t>MSK exercises</t>
  </si>
  <si>
    <t>Team, Kathy, Diane</t>
  </si>
  <si>
    <t>NIS volume</t>
  </si>
  <si>
    <t>JAMA Onc validation</t>
  </si>
  <si>
    <t>with Elena RE: DUA</t>
  </si>
  <si>
    <t>Hospital profiling: Total volume study</t>
  </si>
  <si>
    <t>Hospital profiling: Volume-outcomes study</t>
  </si>
  <si>
    <t>Kornstein, Debbie</t>
  </si>
  <si>
    <t>Folate levels</t>
  </si>
  <si>
    <t>IRB/SEER-Med application review</t>
  </si>
  <si>
    <t>Review meeting materials</t>
  </si>
  <si>
    <t>SEER-Medicare request</t>
  </si>
  <si>
    <t>Figure for SGO poster</t>
  </si>
  <si>
    <t>Emails</t>
  </si>
  <si>
    <t>Review grant</t>
  </si>
  <si>
    <t>IRB</t>
  </si>
  <si>
    <t>Analysis plan</t>
  </si>
  <si>
    <t>Sensitivity analysis</t>
  </si>
  <si>
    <t>Candidate lunch</t>
  </si>
  <si>
    <t>Clinic with Emeline</t>
  </si>
  <si>
    <t>Dig through documentation</t>
  </si>
  <si>
    <t>For NDC changes</t>
  </si>
  <si>
    <t>Clinical trials</t>
  </si>
  <si>
    <t>SEER Medicare and Medicare</t>
  </si>
  <si>
    <t>Sensitivity analysis, create list of opioids</t>
  </si>
  <si>
    <t>Start with Why</t>
  </si>
  <si>
    <t>Call with Finance</t>
  </si>
  <si>
    <t>MSK</t>
  </si>
  <si>
    <t>Katie Couric</t>
  </si>
  <si>
    <t>Draft manuscript</t>
  </si>
  <si>
    <t>Call w/ Dave Rubin</t>
  </si>
  <si>
    <t>Edit manuscript</t>
  </si>
  <si>
    <t>Review analysis plan</t>
  </si>
  <si>
    <t>Observational Studies of Treatment Effectiveness</t>
  </si>
  <si>
    <t>Fest</t>
  </si>
  <si>
    <t>Peter</t>
  </si>
  <si>
    <t>for JSM</t>
  </si>
  <si>
    <t>Review DUA</t>
  </si>
  <si>
    <t>Update analyses</t>
  </si>
  <si>
    <t>Document programs</t>
  </si>
  <si>
    <t>Download AACT data</t>
  </si>
  <si>
    <t>Review poster</t>
  </si>
  <si>
    <t>Disparities grant</t>
  </si>
  <si>
    <t>Kathy's UVA presentation</t>
  </si>
  <si>
    <t>Miscallaneous asks</t>
  </si>
  <si>
    <t>Ongoing; started tracking hours in May 2018</t>
  </si>
  <si>
    <t>Presentation</t>
  </si>
  <si>
    <t>Miscallaneous Asks</t>
  </si>
  <si>
    <t>SEER*Stat NSCLC</t>
  </si>
  <si>
    <t>Green, Angela</t>
  </si>
  <si>
    <t>Troubleshooting</t>
  </si>
  <si>
    <t>R Shiny App for Project Tracker</t>
  </si>
  <si>
    <t>A Conversation About Rating Healthcare at NYS Health</t>
  </si>
  <si>
    <t>with Peter</t>
  </si>
  <si>
    <t>Weekend</t>
  </si>
  <si>
    <t>Meet QSURE intern</t>
  </si>
  <si>
    <t>With QSURE Intern David</t>
  </si>
  <si>
    <t>Respond to reviewer comments</t>
  </si>
  <si>
    <t>Journal Review</t>
  </si>
  <si>
    <t>BMJ: ASD paper</t>
  </si>
  <si>
    <t>CPR training</t>
  </si>
  <si>
    <t>Hospital profiling: Outcomes validation</t>
  </si>
  <si>
    <t>JSM call</t>
  </si>
  <si>
    <t>Re-program analysis dataset</t>
  </si>
  <si>
    <t>LOI</t>
  </si>
  <si>
    <t>SAS server</t>
  </si>
  <si>
    <t>Opioids: Patterns of use</t>
  </si>
  <si>
    <t>Emily / DC</t>
  </si>
  <si>
    <t>Email to JSM mentor</t>
  </si>
  <si>
    <t>Multiple (Medicare FFS, NIS, state-level data, HCUP SID)</t>
  </si>
  <si>
    <t>SEER DUA Revisions</t>
  </si>
  <si>
    <t>Prep for JSM</t>
  </si>
  <si>
    <t>Update methods doc</t>
  </si>
  <si>
    <t>Clean up and export total volume spreadsheet</t>
  </si>
  <si>
    <t>JSM receipts</t>
  </si>
  <si>
    <t>GitHub training</t>
  </si>
  <si>
    <t>Dig into HMO/FFS coverage</t>
  </si>
  <si>
    <t>Status report</t>
  </si>
  <si>
    <t>Program figure in Excel</t>
  </si>
  <si>
    <t>Draft email</t>
  </si>
  <si>
    <t>Try to log on</t>
  </si>
  <si>
    <t>Review paper for Renee</t>
  </si>
  <si>
    <t>R training</t>
  </si>
  <si>
    <t>Maha executive physicals</t>
  </si>
  <si>
    <t>Read SEER-Med paper</t>
  </si>
  <si>
    <t>Abstract planning</t>
  </si>
  <si>
    <t>Meeting debrief</t>
  </si>
  <si>
    <t>Draft grant</t>
  </si>
  <si>
    <t>Strategy and Innovation</t>
  </si>
  <si>
    <t>Update connection to AACT database</t>
  </si>
  <si>
    <t xml:space="preserve">Meeting </t>
  </si>
  <si>
    <t>with Kathy</t>
  </si>
  <si>
    <t>Update figures for Renee</t>
  </si>
  <si>
    <t>IO QOL</t>
  </si>
  <si>
    <t>Review reviewer comments</t>
  </si>
  <si>
    <t>Check in with Allison</t>
  </si>
  <si>
    <t>Meet with Angela RE: YIA</t>
  </si>
  <si>
    <t>Angela's YIA</t>
  </si>
  <si>
    <t>R User Group</t>
  </si>
  <si>
    <t>For UPenn presentation</t>
  </si>
  <si>
    <t>Draft abstract</t>
  </si>
  <si>
    <t>Call with Allison</t>
  </si>
  <si>
    <t>Edit abstract</t>
  </si>
  <si>
    <t>GRE</t>
  </si>
  <si>
    <t>With Dr. Begg</t>
  </si>
  <si>
    <t>Submit manuscript</t>
  </si>
  <si>
    <t>Check-in</t>
  </si>
  <si>
    <t>with US News</t>
  </si>
  <si>
    <t>Kathy</t>
  </si>
  <si>
    <t>Project phase</t>
  </si>
  <si>
    <t>Revisions</t>
  </si>
  <si>
    <t>Manuscript preparation</t>
  </si>
  <si>
    <t>ACO Abstract</t>
  </si>
  <si>
    <t>Grant preparation</t>
  </si>
  <si>
    <t>Project planning</t>
  </si>
  <si>
    <t>Interpreter survey</t>
  </si>
  <si>
    <t>Self-Eval</t>
  </si>
  <si>
    <t>Review proofs</t>
  </si>
  <si>
    <t>Publication</t>
  </si>
  <si>
    <t>Table specs</t>
  </si>
  <si>
    <t>Weds before, Fri after</t>
  </si>
  <si>
    <t>Grandma's birthday</t>
  </si>
  <si>
    <t>Analysts meeting</t>
  </si>
  <si>
    <t>GitHub PHI training with Isaac Wagner</t>
  </si>
  <si>
    <t>R Project Tracker</t>
  </si>
  <si>
    <t>Call with Kathy RE: brief report resubmission</t>
  </si>
  <si>
    <t>Diamond, Lisa</t>
  </si>
  <si>
    <t>Survey data + AHA</t>
  </si>
  <si>
    <t>Esophageal: CROSS Trial</t>
  </si>
  <si>
    <t>Hospital profiling: Variation paper</t>
  </si>
  <si>
    <t>With Angela RE: updating ECOG/Alliance requests</t>
  </si>
  <si>
    <t>Completed; passed back off to Renee</t>
  </si>
  <si>
    <t>Completed figure update</t>
  </si>
  <si>
    <t>Completed API connection; passed back off to Renee</t>
  </si>
  <si>
    <t>Final product</t>
  </si>
  <si>
    <t>Manuscript</t>
  </si>
  <si>
    <t>Journal review</t>
  </si>
  <si>
    <t>Simulation</t>
  </si>
  <si>
    <t>Grant</t>
  </si>
  <si>
    <t>Abstract</t>
  </si>
  <si>
    <t>LH (Christmas)/PH #1/LH (NYD)</t>
  </si>
  <si>
    <t>PH #3 / LH (Labor Day)</t>
  </si>
  <si>
    <t>SXSW/SD</t>
  </si>
  <si>
    <t>Investigate prescriber info on SEER-Med</t>
  </si>
  <si>
    <t>Update list of oral chemotherapies</t>
  </si>
  <si>
    <t>Clean up project directory</t>
  </si>
  <si>
    <t>Project closeout</t>
  </si>
  <si>
    <t>Completed review</t>
  </si>
  <si>
    <t>Completed programming</t>
  </si>
  <si>
    <t>Completed development</t>
  </si>
  <si>
    <t>Dropped: Shrujal left MSK</t>
  </si>
  <si>
    <t>Completed assisting with project</t>
  </si>
  <si>
    <t>Completed manuscript published</t>
  </si>
  <si>
    <t>Dropped: Req review w/ clinician</t>
  </si>
  <si>
    <t>Completed analysis</t>
  </si>
  <si>
    <t>Completed abstract submitted</t>
  </si>
  <si>
    <t>Hospital profiling: Surgical cohort validation</t>
  </si>
  <si>
    <t>Journal club</t>
  </si>
  <si>
    <t>Drug Pricing Lab</t>
  </si>
  <si>
    <t>Christmas Eve/New Years Eve</t>
  </si>
  <si>
    <t>days taken</t>
  </si>
  <si>
    <t>Christmas Eve/NYE</t>
  </si>
  <si>
    <t>Personal website in R Markdown</t>
  </si>
  <si>
    <t>Yes</t>
  </si>
  <si>
    <t>JSM 2019 abstract; manuscript</t>
  </si>
  <si>
    <t>Review protocol</t>
  </si>
  <si>
    <t>Protocol development</t>
  </si>
  <si>
    <t>Moskowitz, Chaya</t>
  </si>
  <si>
    <t>MSK Clinical Trial</t>
  </si>
  <si>
    <t>Exercise as Interception Therapy</t>
  </si>
  <si>
    <t>Coding workshop</t>
  </si>
  <si>
    <t>Review abstract</t>
  </si>
  <si>
    <t>Prostate brain mets</t>
  </si>
  <si>
    <t>Heller, Glenn</t>
  </si>
  <si>
    <t>DC after Datapalooza</t>
  </si>
  <si>
    <t>Rectal MRI</t>
  </si>
  <si>
    <t>Protocol status</t>
  </si>
  <si>
    <t>PRESTO-1</t>
  </si>
  <si>
    <t>Iyengar, Neil/Jones, Lee</t>
  </si>
  <si>
    <t>Jones, Lee/Hyman, David</t>
  </si>
  <si>
    <t>Group</t>
  </si>
  <si>
    <t>18-534</t>
  </si>
  <si>
    <t>18-254</t>
  </si>
  <si>
    <t>18-280</t>
  </si>
  <si>
    <t>Protocol No.</t>
  </si>
  <si>
    <t>Clinical PI</t>
  </si>
  <si>
    <t>Capanu, Marinela</t>
  </si>
  <si>
    <t>Faculty candidate</t>
  </si>
  <si>
    <t>Advanced R</t>
  </si>
  <si>
    <t>Set up new computer</t>
  </si>
  <si>
    <t>Approved 12/19/18</t>
  </si>
  <si>
    <t>IR-Cords</t>
  </si>
  <si>
    <t>Devlin, Sean</t>
  </si>
  <si>
    <t>Review time-varying covariates</t>
  </si>
  <si>
    <t>New dataset</t>
  </si>
  <si>
    <t>Editorial</t>
  </si>
  <si>
    <t>Read article</t>
  </si>
  <si>
    <t>Plan ICHPS with Mike</t>
  </si>
  <si>
    <t>Faculty search seminar</t>
  </si>
  <si>
    <t>Completed: sent table for abstract</t>
  </si>
  <si>
    <t>Submit abstract to JSM</t>
  </si>
  <si>
    <t>Time varying covariate</t>
  </si>
  <si>
    <t>Review edits to protocol</t>
  </si>
  <si>
    <t>Faculty candidate lunch</t>
  </si>
  <si>
    <t>Review Debra's macros</t>
  </si>
  <si>
    <t>RB Training</t>
  </si>
  <si>
    <t>Prep for call with Arlene Ash</t>
  </si>
  <si>
    <t>Protocol review meeting</t>
  </si>
  <si>
    <t>Ortho SF-36</t>
  </si>
  <si>
    <t>Healey, John/Bartelstein, Meredith</t>
  </si>
  <si>
    <t>Conference planning</t>
  </si>
  <si>
    <t>Draft</t>
  </si>
  <si>
    <t>Scott, Jessica</t>
  </si>
  <si>
    <t>Exercise CH</t>
  </si>
  <si>
    <t>NA</t>
  </si>
  <si>
    <t>Set up analysis plan</t>
  </si>
  <si>
    <t>Draft analysis section of grant</t>
  </si>
  <si>
    <t>Draft CRM instructions</t>
  </si>
  <si>
    <t>Denver after JSM</t>
  </si>
  <si>
    <t>FEST</t>
  </si>
  <si>
    <t>Charleston</t>
  </si>
  <si>
    <t>Lung CAS9-PDX</t>
  </si>
  <si>
    <t>Approved with comments 2/20/19</t>
  </si>
  <si>
    <t xml:space="preserve">Protocol approved </t>
  </si>
  <si>
    <t>Draft editorial</t>
  </si>
  <si>
    <t>Misc. requests for Strategy &amp; Innovation and David Hong's project</t>
  </si>
  <si>
    <t>Program reports using mock data</t>
  </si>
  <si>
    <t>ARB Candidate Seminar</t>
  </si>
  <si>
    <t>ARB Candidate Lunch</t>
  </si>
  <si>
    <t>Email</t>
  </si>
  <si>
    <t>Stage I DLBCL</t>
  </si>
  <si>
    <t>Seshan, Venkat</t>
  </si>
  <si>
    <t>Patil, Sujata</t>
  </si>
  <si>
    <t>RAND Tutorials on Propensity Scores with &gt;2 Groups</t>
  </si>
  <si>
    <t>Physical activity pilot</t>
  </si>
  <si>
    <t>Friedman, Danielle</t>
  </si>
  <si>
    <t>Completed (sent JS info for grant)</t>
  </si>
  <si>
    <t>Bach, Peter</t>
  </si>
  <si>
    <t>Hospital profiling: Streetlight</t>
  </si>
  <si>
    <t>AcademyHealth Presentation</t>
  </si>
  <si>
    <t>AcademyHealth Call</t>
  </si>
  <si>
    <t>Nature Medicine Resubmission</t>
  </si>
  <si>
    <t>Data prep</t>
  </si>
  <si>
    <t>Hospital profiling: Stage validation</t>
  </si>
  <si>
    <t>Review new analysis requests</t>
  </si>
  <si>
    <t>Dropped: Unable to validate outcomes in SEER-Med</t>
  </si>
  <si>
    <t>Retinoblastoma 25ug</t>
  </si>
  <si>
    <t>Mauguen, Audrey</t>
  </si>
  <si>
    <t>Sauter, Jennifer</t>
  </si>
  <si>
    <t>Unmodified transplant</t>
  </si>
  <si>
    <t>Perales, Miguel/Jain, Tania</t>
  </si>
  <si>
    <t>Upload revisions</t>
  </si>
  <si>
    <t>Hospital profiling: Methods comparison</t>
  </si>
  <si>
    <t>Metastatic breast cancer (TITE-CRM)</t>
  </si>
  <si>
    <t>Update protocol</t>
  </si>
  <si>
    <t>Completed: Accepted to JECP</t>
  </si>
  <si>
    <t>Retinoblastoma Melphalan</t>
  </si>
  <si>
    <t>Frances, Jasmine/Liao, Albert</t>
  </si>
  <si>
    <t>Mota, Mauricio</t>
  </si>
  <si>
    <t>ACTIVE</t>
  </si>
  <si>
    <t>Completed: Editorial published</t>
  </si>
  <si>
    <t>Younes, Anas/Bobillo Varela, Sabela</t>
  </si>
  <si>
    <t>Lung SMARCA4</t>
  </si>
  <si>
    <t>GCP Training</t>
  </si>
  <si>
    <t>Draft biostats section</t>
  </si>
  <si>
    <t>Create analysis dataset</t>
  </si>
  <si>
    <t>Smith, Josh/Szeglin, Bryan</t>
  </si>
  <si>
    <t>ARB Candidate</t>
  </si>
  <si>
    <t>Shiny App</t>
  </si>
  <si>
    <t>Peds: Late Outcomes in Neuroblastoma</t>
  </si>
  <si>
    <t>Friedman, Danielle/DeRosa, Amelia</t>
  </si>
  <si>
    <t>MSK retrospective data</t>
  </si>
  <si>
    <t>Review HCUP DUA re-use request</t>
  </si>
  <si>
    <t>Claims working group</t>
  </si>
  <si>
    <t>Approved 5/15/19</t>
  </si>
  <si>
    <t>Update meeting minutes</t>
  </si>
  <si>
    <t>Prep for Kathy meeting</t>
  </si>
  <si>
    <t>HCUP DUA</t>
  </si>
  <si>
    <t>CWS</t>
  </si>
  <si>
    <t>JSM roundtable</t>
  </si>
  <si>
    <t>Set up shiny app to host on MSK server</t>
  </si>
  <si>
    <t>Barker, Juliette/Politikos, Yanni</t>
  </si>
  <si>
    <t>Transplant Multiple Myeloma</t>
  </si>
  <si>
    <t>CUMC Seminar: NY State + SEER-Medicare</t>
  </si>
  <si>
    <t>Perales, Miguel/Fernandez De Larrea Rodriguez, Carlos</t>
  </si>
  <si>
    <t>Lung Pathology PD-L1</t>
  </si>
  <si>
    <t>Look for code for code review</t>
  </si>
  <si>
    <t>Hospital profiling: Heatmap</t>
  </si>
  <si>
    <t>Draft ICHPS abstract</t>
  </si>
  <si>
    <t>Principal Biostatistician candidate</t>
  </si>
  <si>
    <t>Monthly meeting</t>
  </si>
  <si>
    <t>Transplant Flu-PK and CAR T</t>
  </si>
  <si>
    <t>Scordo, Michael</t>
  </si>
  <si>
    <t>ASH Abstract</t>
  </si>
  <si>
    <t>Automate report</t>
  </si>
  <si>
    <t>HR Training</t>
  </si>
  <si>
    <t>QOL Agreement</t>
  </si>
  <si>
    <t>Update analysis</t>
  </si>
  <si>
    <t>Transplant Pega Tox</t>
  </si>
  <si>
    <t>Geyer, Mark/Daley, Ryan</t>
  </si>
  <si>
    <t>PB Candidate</t>
  </si>
  <si>
    <t>Analyiss</t>
  </si>
  <si>
    <t>Review Abstract</t>
  </si>
  <si>
    <t>Opioids: H&amp;N COT</t>
  </si>
  <si>
    <t>SEER-Medicare 2018 Linkage</t>
  </si>
  <si>
    <t>Randomization</t>
  </si>
  <si>
    <t>Training</t>
  </si>
  <si>
    <t>Error check</t>
  </si>
  <si>
    <t>Cape Cod Half Day not deducted</t>
  </si>
  <si>
    <t>Labor Day / Visit Lucy</t>
  </si>
  <si>
    <t>Pittsburg</t>
  </si>
  <si>
    <t>Atlanta</t>
  </si>
  <si>
    <t>Pull cohort</t>
  </si>
  <si>
    <t>Data entry</t>
  </si>
  <si>
    <t>GENIE BPC</t>
  </si>
  <si>
    <t>Breast cancer: Exercise treatment + plant-based diet</t>
  </si>
  <si>
    <t>Sample size calculation</t>
  </si>
  <si>
    <t>Lymphoma FISH</t>
  </si>
  <si>
    <t>Sent updated results</t>
  </si>
  <si>
    <t>Re-analysis</t>
  </si>
  <si>
    <t>TCD Letermovir IR</t>
  </si>
  <si>
    <t>Cho, Christina</t>
  </si>
  <si>
    <t>TCT abstract</t>
  </si>
  <si>
    <t>Review article on NEJM p-values</t>
  </si>
  <si>
    <t>Check results</t>
  </si>
  <si>
    <t>Analyses on hold</t>
  </si>
  <si>
    <t>Dropped</t>
  </si>
  <si>
    <t>Analyses complete for now, waiting on more patients to revisit analyses</t>
  </si>
  <si>
    <t>Complete: Summer student presented paper</t>
  </si>
  <si>
    <t>Callahan, Maggie</t>
  </si>
  <si>
    <t>Set up 19-341</t>
  </si>
  <si>
    <t>QA Call</t>
  </si>
  <si>
    <t>Email Christina</t>
  </si>
  <si>
    <t>Set up randomization in CRDB</t>
  </si>
  <si>
    <t>PRISMM training call</t>
  </si>
  <si>
    <t>Breast surgery: SSO abstract</t>
  </si>
  <si>
    <t>Gonen, Mithat</t>
  </si>
  <si>
    <t xml:space="preserve">Pilewskie, Melissa </t>
  </si>
  <si>
    <t>Dose assignment</t>
  </si>
  <si>
    <t>Draft SOPs</t>
  </si>
  <si>
    <t>Consulting</t>
  </si>
  <si>
    <t>MSK Internal Call</t>
  </si>
  <si>
    <t>Clinical trial/EHR Letter</t>
  </si>
  <si>
    <t>Responsd to reviewers</t>
  </si>
  <si>
    <t>Matched pair BCG IMPACT Abstract</t>
  </si>
  <si>
    <t>Ostrovnaya, Irina</t>
  </si>
  <si>
    <t>Solit, David/Clinton, Tim</t>
  </si>
  <si>
    <t>Email questions on QA SOP</t>
  </si>
  <si>
    <t>Complete: Manuscript accepted to Blood</t>
  </si>
  <si>
    <t>Pilot QA report</t>
  </si>
  <si>
    <t>Respond to protocol review</t>
  </si>
  <si>
    <t>Sent analyses</t>
  </si>
  <si>
    <t>Inactive: Sent Mauricio comments on manuscript</t>
  </si>
  <si>
    <t>Submitted to SSO 2020 Conference</t>
  </si>
  <si>
    <t>Submitted to AUA 2020 Conference</t>
  </si>
  <si>
    <t>Completed: Accepted to Cancer Medicine</t>
  </si>
  <si>
    <t>Completed: Accepted to JHMHP</t>
  </si>
  <si>
    <t>Peter to draft paper</t>
  </si>
  <si>
    <t>Accepted to ASH, Poster circulated</t>
  </si>
  <si>
    <t>Revisisions submitted to biostats</t>
  </si>
  <si>
    <t>Submitted to Cancer; status unclear as of Dec 2019</t>
  </si>
  <si>
    <t>Presented at JSM</t>
  </si>
  <si>
    <t>Manuscript drafted; waiting for another paper to be submitted</t>
  </si>
  <si>
    <t>Tania left MSK in July, drafting after ASH</t>
  </si>
  <si>
    <t>Approved by Biostats 12/6</t>
  </si>
  <si>
    <t>Had startup meeting, waiting for data; dropped?</t>
  </si>
  <si>
    <t>Accruing patients (CRDB for randomization)</t>
  </si>
  <si>
    <t>Accruing patients (have to randomize manually)</t>
  </si>
  <si>
    <t>IO QOL Financial Toxicity</t>
  </si>
  <si>
    <t>Scheinberg Lab</t>
  </si>
  <si>
    <t>Scheinberg, David</t>
  </si>
  <si>
    <t>MSK Mouse Data</t>
  </si>
  <si>
    <t>Submitted to JCO (outstanding comments for when it comes back)</t>
  </si>
  <si>
    <t>Manuscripts; delivery to cBioPortal</t>
  </si>
  <si>
    <t>Protocol</t>
  </si>
  <si>
    <t>Iyengar, Neil</t>
  </si>
  <si>
    <t>MSK survey</t>
  </si>
  <si>
    <t>MSK clinical trial</t>
  </si>
  <si>
    <t>Research council comments received 12/6</t>
  </si>
  <si>
    <t>Danielle responding to research council comments</t>
  </si>
  <si>
    <t>Prepare presentation</t>
  </si>
  <si>
    <t>Prep for call</t>
  </si>
  <si>
    <t>Create IRR report</t>
  </si>
  <si>
    <t>Derived variables call</t>
  </si>
  <si>
    <t>Sent results for abstract</t>
  </si>
  <si>
    <t xml:space="preserve">Addressing reviewer comments; 2nd manuscript reformatting for PLoS one </t>
  </si>
  <si>
    <t>Work on draft</t>
  </si>
  <si>
    <t>Submitted to J for ImmunoTherapy of Cancer: Minor revisions</t>
  </si>
  <si>
    <t>Sent feedback on manuscript</t>
  </si>
  <si>
    <t>Derived variables</t>
  </si>
  <si>
    <t>Protocol setup</t>
  </si>
  <si>
    <t>Reviewer comments</t>
  </si>
  <si>
    <t>Survival analysis</t>
  </si>
  <si>
    <t>ARB Candidate Interview</t>
  </si>
  <si>
    <t>JSM: Roundtable outline/abstract draft</t>
  </si>
  <si>
    <t>Code</t>
  </si>
  <si>
    <t>Review manuscript for Renee's CD cost paper with Maria Widmar</t>
  </si>
  <si>
    <t>Thomas, Stacy</t>
  </si>
  <si>
    <t>Manuscript circulating</t>
  </si>
  <si>
    <t>Fertility project</t>
  </si>
  <si>
    <t>Dropped: Drop with transition to biostats</t>
  </si>
  <si>
    <t>Risk-adjustment methods: Literature review</t>
  </si>
  <si>
    <t>NSCLC production in progress</t>
  </si>
  <si>
    <t>Riely, Greg</t>
  </si>
  <si>
    <t>GENIE BPC: Stacy's paper</t>
  </si>
  <si>
    <t>Immunotherapy Meta-Analysis: Figures to text</t>
  </si>
  <si>
    <t>Time tracking app</t>
  </si>
  <si>
    <t>Riedel, Elyn</t>
  </si>
  <si>
    <t>Ongoing</t>
  </si>
  <si>
    <t>Esophageal: Tx comparison</t>
  </si>
  <si>
    <t>Tx comparison</t>
  </si>
  <si>
    <t>Presented at ICHPS</t>
  </si>
  <si>
    <t>Update documentation</t>
  </si>
  <si>
    <t>Aggregate logic checks</t>
  </si>
  <si>
    <t>QA Reports</t>
  </si>
  <si>
    <t>Prepare for Rladies Shiny App presentation</t>
  </si>
  <si>
    <t>ASCO Abstract</t>
  </si>
  <si>
    <t>Professional development</t>
  </si>
  <si>
    <t>Departmental seminars, service</t>
  </si>
  <si>
    <t>Re-running analyses</t>
  </si>
  <si>
    <t>Survival analyses - waiting on covariates</t>
  </si>
  <si>
    <t>Completed: Variation paper accepted</t>
  </si>
  <si>
    <t>Completed: Sent updated figures and p-values; dropping survival analysis unless they bring it back up</t>
  </si>
  <si>
    <t>Completed: Sent analyses for grant</t>
  </si>
  <si>
    <t>Mitchell, Aaron/ACOs: Meeting</t>
  </si>
  <si>
    <t>Mitchell, Aaron/ACOs: DUA</t>
  </si>
  <si>
    <t>Mitchell, Aaron/ACOs: Review grant</t>
  </si>
  <si>
    <t>Dropped: Mike taking over</t>
  </si>
  <si>
    <t>Completed: Accepted to Supportive Care in Cancer</t>
  </si>
  <si>
    <t>Completed: Paper accepted at Nature Medicine</t>
  </si>
  <si>
    <t>Manuscript submitted to Psychosocial Oncology</t>
  </si>
  <si>
    <t>Hackathon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</si>
</sst>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dd"/>
    <numFmt numFmtId="166" formatCode="yyyy\-m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0" fontId="0" fillId="3" borderId="0" xfId="0" applyFill="1" applyAlignment="1"/>
    <xf numFmtId="0" fontId="1" fillId="3" borderId="0" xfId="0" applyFon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2" fillId="0" borderId="0" xfId="0" applyFont="1" applyFill="1"/>
    <xf numFmtId="15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5" fontId="0" fillId="5" borderId="0" xfId="0" applyNumberFormat="1" applyFill="1" applyBorder="1" applyAlignment="1">
      <alignment horizontal="center"/>
    </xf>
    <xf numFmtId="15" fontId="0" fillId="0" borderId="0" xfId="0" applyNumberFormat="1" applyBorder="1" applyAlignment="1">
      <alignment horizontal="left"/>
    </xf>
    <xf numFmtId="15" fontId="0" fillId="6" borderId="0" xfId="0" applyNumberFormat="1" applyFill="1" applyBorder="1" applyAlignment="1">
      <alignment horizontal="center"/>
    </xf>
    <xf numFmtId="15" fontId="0" fillId="4" borderId="0" xfId="0" applyNumberFormat="1" applyFill="1" applyBorder="1" applyAlignment="1">
      <alignment horizontal="center"/>
    </xf>
    <xf numFmtId="16" fontId="0" fillId="3" borderId="0" xfId="0" applyNumberForma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/>
    <xf numFmtId="0" fontId="0" fillId="3" borderId="0" xfId="0" applyFill="1" applyAlignment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164" fontId="0" fillId="6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/>
    <xf numFmtId="16" fontId="0" fillId="0" borderId="0" xfId="0" applyNumberFormat="1" applyFill="1"/>
    <xf numFmtId="164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3" borderId="0" xfId="0" applyNumberFormat="1" applyFill="1" applyAlignment="1"/>
    <xf numFmtId="164" fontId="0" fillId="0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 applyBorder="1" applyAlignment="1">
      <alignment horizontal="right"/>
    </xf>
    <xf numFmtId="0" fontId="0" fillId="3" borderId="0" xfId="0" applyFill="1" applyAlignment="1">
      <alignment horizontal="center"/>
    </xf>
    <xf numFmtId="16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/>
    <xf numFmtId="14" fontId="0" fillId="3" borderId="0" xfId="0" applyNumberFormat="1" applyFill="1" applyAlignment="1"/>
  </cellXfs>
  <cellStyles count="1">
    <cellStyle name="Normal" xfId="0" builtinId="0"/>
  </cellStyles>
  <dxfs count="25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C1752"/>
  <sheetViews>
    <sheetView tabSelected="1" zoomScaleNormal="100" workbookViewId="0">
      <pane ySplit="1" topLeftCell="A1742" activePane="bottomLeft" state="frozen"/>
      <selection pane="bottomLeft" activeCell="D1753" sqref="D1753"/>
    </sheetView>
  </sheetViews>
  <sheetFormatPr defaultRowHeight="20.100000000000001" customHeight="1" x14ac:dyDescent="0.25"/>
  <cols>
    <col min="1" max="1" width="9.7109375" style="3" bestFit="1" customWidth="1"/>
    <col min="2" max="2" width="10" style="3" customWidth="1"/>
    <col min="3" max="3" width="53" style="3" customWidth="1"/>
    <col min="4" max="4" width="46.140625" style="3" customWidth="1"/>
    <col min="5" max="5" width="37.7109375" style="3" customWidth="1"/>
    <col min="6" max="6" width="72.42578125" style="3" customWidth="1"/>
    <col min="7" max="16384" width="9.140625" style="3"/>
  </cols>
  <sheetData>
    <row r="1" spans="1:6" s="44" customFormat="1" ht="20.100000000000001" customHeight="1" x14ac:dyDescent="0.25">
      <c r="A1" s="43" t="s">
        <v>18</v>
      </c>
      <c r="B1" s="43" t="s">
        <v>20</v>
      </c>
      <c r="C1" s="43" t="s">
        <v>13</v>
      </c>
      <c r="D1" s="43" t="s">
        <v>19</v>
      </c>
      <c r="E1" s="43" t="s">
        <v>411</v>
      </c>
      <c r="F1" s="44" t="s">
        <v>175</v>
      </c>
    </row>
    <row r="2" spans="1:6" ht="20.100000000000001" hidden="1" customHeight="1" x14ac:dyDescent="0.25">
      <c r="A2" s="45">
        <v>43584</v>
      </c>
      <c r="B2" s="3">
        <v>2</v>
      </c>
      <c r="C2" s="28" t="s">
        <v>551</v>
      </c>
      <c r="D2" s="3" t="s">
        <v>42</v>
      </c>
      <c r="E2" s="3" t="s">
        <v>42</v>
      </c>
    </row>
    <row r="3" spans="1:6" ht="20.100000000000001" hidden="1" customHeight="1" x14ac:dyDescent="0.25">
      <c r="A3" s="45">
        <v>43586</v>
      </c>
      <c r="B3" s="3">
        <v>2</v>
      </c>
      <c r="C3" s="28" t="s">
        <v>551</v>
      </c>
      <c r="D3" s="3" t="s">
        <v>42</v>
      </c>
      <c r="E3" s="3" t="s">
        <v>42</v>
      </c>
    </row>
    <row r="4" spans="1:6" ht="20.100000000000001" hidden="1" customHeight="1" x14ac:dyDescent="0.25">
      <c r="A4" s="45">
        <v>43587</v>
      </c>
      <c r="B4" s="3">
        <v>4</v>
      </c>
      <c r="C4" s="28" t="s">
        <v>551</v>
      </c>
      <c r="D4" s="3" t="s">
        <v>42</v>
      </c>
      <c r="E4" s="3" t="s">
        <v>42</v>
      </c>
    </row>
    <row r="5" spans="1:6" ht="20.100000000000001" hidden="1" customHeight="1" x14ac:dyDescent="0.25">
      <c r="A5" s="45">
        <v>43592</v>
      </c>
      <c r="B5" s="3">
        <v>2.5</v>
      </c>
      <c r="C5" s="28" t="s">
        <v>551</v>
      </c>
      <c r="D5" s="3" t="s">
        <v>42</v>
      </c>
      <c r="E5" s="3" t="s">
        <v>42</v>
      </c>
    </row>
    <row r="6" spans="1:6" ht="20.100000000000001" hidden="1" customHeight="1" x14ac:dyDescent="0.25">
      <c r="A6" s="45">
        <v>43593</v>
      </c>
      <c r="B6" s="3">
        <v>3</v>
      </c>
      <c r="C6" s="3" t="s">
        <v>551</v>
      </c>
      <c r="D6" s="3" t="s">
        <v>42</v>
      </c>
      <c r="E6" s="3" t="s">
        <v>42</v>
      </c>
    </row>
    <row r="7" spans="1:6" ht="20.100000000000001" hidden="1" customHeight="1" x14ac:dyDescent="0.25">
      <c r="A7" s="45">
        <v>43594</v>
      </c>
      <c r="B7" s="3">
        <v>0.5</v>
      </c>
      <c r="C7" s="3" t="s">
        <v>551</v>
      </c>
      <c r="D7" s="3" t="s">
        <v>46</v>
      </c>
      <c r="E7" s="3" t="s">
        <v>42</v>
      </c>
    </row>
    <row r="8" spans="1:6" ht="20.100000000000001" hidden="1" customHeight="1" x14ac:dyDescent="0.25">
      <c r="A8" s="45">
        <v>43598</v>
      </c>
      <c r="B8" s="3">
        <v>1</v>
      </c>
      <c r="C8" s="3" t="s">
        <v>551</v>
      </c>
      <c r="D8" s="3" t="s">
        <v>42</v>
      </c>
      <c r="E8" s="3" t="s">
        <v>42</v>
      </c>
    </row>
    <row r="9" spans="1:6" ht="20.100000000000001" hidden="1" customHeight="1" x14ac:dyDescent="0.25">
      <c r="A9" s="45">
        <v>43598</v>
      </c>
      <c r="B9" s="3">
        <v>1</v>
      </c>
      <c r="C9" s="28" t="s">
        <v>551</v>
      </c>
      <c r="D9" s="3" t="s">
        <v>42</v>
      </c>
      <c r="E9" s="3" t="s">
        <v>42</v>
      </c>
    </row>
    <row r="10" spans="1:6" ht="20.100000000000001" hidden="1" customHeight="1" x14ac:dyDescent="0.25">
      <c r="A10" s="45">
        <v>43606</v>
      </c>
      <c r="B10" s="3">
        <v>0.5</v>
      </c>
      <c r="C10" s="3" t="s">
        <v>551</v>
      </c>
      <c r="D10" s="3" t="s">
        <v>42</v>
      </c>
      <c r="E10" s="3" t="s">
        <v>42</v>
      </c>
    </row>
    <row r="11" spans="1:6" ht="20.100000000000001" hidden="1" customHeight="1" x14ac:dyDescent="0.25">
      <c r="A11" s="45">
        <v>43615</v>
      </c>
      <c r="B11" s="3">
        <v>2</v>
      </c>
      <c r="C11" s="3" t="s">
        <v>551</v>
      </c>
      <c r="D11" s="3" t="s">
        <v>42</v>
      </c>
      <c r="E11" s="3" t="s">
        <v>42</v>
      </c>
    </row>
    <row r="12" spans="1:6" ht="20.100000000000001" hidden="1" customHeight="1" x14ac:dyDescent="0.25">
      <c r="A12" s="45">
        <v>43616</v>
      </c>
      <c r="B12" s="3">
        <v>1.25</v>
      </c>
      <c r="C12" s="3" t="s">
        <v>551</v>
      </c>
      <c r="D12" s="3" t="s">
        <v>42</v>
      </c>
      <c r="E12" s="3" t="s">
        <v>42</v>
      </c>
    </row>
    <row r="13" spans="1:6" ht="20.100000000000001" hidden="1" customHeight="1" x14ac:dyDescent="0.25">
      <c r="A13" s="45">
        <v>43622</v>
      </c>
      <c r="B13" s="3">
        <v>4.5</v>
      </c>
      <c r="C13" s="3" t="s">
        <v>551</v>
      </c>
      <c r="D13" s="3" t="s">
        <v>42</v>
      </c>
      <c r="E13" s="3" t="s">
        <v>42</v>
      </c>
    </row>
    <row r="14" spans="1:6" ht="20.100000000000001" hidden="1" customHeight="1" x14ac:dyDescent="0.25">
      <c r="A14" s="45">
        <v>43622</v>
      </c>
      <c r="B14" s="3">
        <v>0.5</v>
      </c>
      <c r="C14" s="3" t="s">
        <v>551</v>
      </c>
      <c r="D14" s="3" t="s">
        <v>46</v>
      </c>
      <c r="E14" s="3" t="s">
        <v>42</v>
      </c>
    </row>
    <row r="15" spans="1:6" ht="20.100000000000001" hidden="1" customHeight="1" x14ac:dyDescent="0.25">
      <c r="A15" s="45">
        <v>43623</v>
      </c>
      <c r="B15" s="3">
        <v>0.5</v>
      </c>
      <c r="C15" s="3" t="s">
        <v>551</v>
      </c>
      <c r="D15" s="3" t="s">
        <v>315</v>
      </c>
      <c r="E15" s="3" t="s">
        <v>42</v>
      </c>
    </row>
    <row r="16" spans="1:6" ht="20.100000000000001" hidden="1" customHeight="1" x14ac:dyDescent="0.25">
      <c r="A16" s="45">
        <v>43634</v>
      </c>
      <c r="B16" s="3">
        <v>4</v>
      </c>
      <c r="C16" s="3" t="s">
        <v>551</v>
      </c>
      <c r="D16" s="3" t="s">
        <v>42</v>
      </c>
      <c r="E16" s="3" t="s">
        <v>42</v>
      </c>
    </row>
    <row r="17" spans="1:5" ht="20.100000000000001" hidden="1" customHeight="1" x14ac:dyDescent="0.25">
      <c r="A17" s="45">
        <v>43637</v>
      </c>
      <c r="B17" s="3">
        <v>1</v>
      </c>
      <c r="C17" s="3" t="s">
        <v>551</v>
      </c>
      <c r="D17" s="3" t="s">
        <v>42</v>
      </c>
      <c r="E17" s="3" t="s">
        <v>42</v>
      </c>
    </row>
    <row r="18" spans="1:5" ht="20.100000000000001" hidden="1" customHeight="1" x14ac:dyDescent="0.25">
      <c r="A18" s="45">
        <v>42928</v>
      </c>
      <c r="B18" s="3">
        <v>2</v>
      </c>
      <c r="C18" s="3" t="s">
        <v>712</v>
      </c>
      <c r="D18" s="3" t="s">
        <v>134</v>
      </c>
      <c r="E18" s="3" t="s">
        <v>416</v>
      </c>
    </row>
    <row r="19" spans="1:5" ht="20.100000000000001" hidden="1" customHeight="1" x14ac:dyDescent="0.25">
      <c r="A19" s="45">
        <v>43348</v>
      </c>
      <c r="B19" s="3">
        <v>0.75</v>
      </c>
      <c r="C19" s="3" t="s">
        <v>712</v>
      </c>
      <c r="D19" s="3" t="s">
        <v>394</v>
      </c>
      <c r="E19" s="28" t="s">
        <v>413</v>
      </c>
    </row>
    <row r="20" spans="1:5" ht="20.100000000000001" hidden="1" customHeight="1" x14ac:dyDescent="0.25">
      <c r="A20" s="45">
        <v>43661</v>
      </c>
      <c r="B20" s="3">
        <v>2</v>
      </c>
      <c r="C20" s="28" t="s">
        <v>600</v>
      </c>
      <c r="D20" s="3" t="s">
        <v>205</v>
      </c>
      <c r="E20" s="3" t="s">
        <v>42</v>
      </c>
    </row>
    <row r="21" spans="1:5" ht="20.100000000000001" hidden="1" customHeight="1" x14ac:dyDescent="0.25">
      <c r="A21" s="45">
        <v>43663</v>
      </c>
      <c r="B21" s="3">
        <v>1</v>
      </c>
      <c r="C21" s="28" t="s">
        <v>600</v>
      </c>
      <c r="D21" s="3" t="s">
        <v>205</v>
      </c>
      <c r="E21" s="3" t="s">
        <v>42</v>
      </c>
    </row>
    <row r="22" spans="1:5" ht="20.100000000000001" hidden="1" customHeight="1" x14ac:dyDescent="0.25">
      <c r="A22" s="45">
        <v>43664</v>
      </c>
      <c r="B22" s="3">
        <v>2</v>
      </c>
      <c r="C22" s="28" t="s">
        <v>600</v>
      </c>
      <c r="D22" s="3" t="s">
        <v>205</v>
      </c>
      <c r="E22" s="3" t="s">
        <v>42</v>
      </c>
    </row>
    <row r="23" spans="1:5" ht="20.100000000000001" hidden="1" customHeight="1" x14ac:dyDescent="0.25">
      <c r="A23" s="45">
        <v>43668</v>
      </c>
      <c r="B23" s="3">
        <v>1</v>
      </c>
      <c r="C23" s="3" t="s">
        <v>600</v>
      </c>
      <c r="D23" s="3" t="s">
        <v>42</v>
      </c>
      <c r="E23" s="3" t="s">
        <v>42</v>
      </c>
    </row>
    <row r="24" spans="1:5" ht="20.100000000000001" hidden="1" customHeight="1" x14ac:dyDescent="0.25">
      <c r="A24" s="45">
        <v>43668</v>
      </c>
      <c r="B24" s="3">
        <v>0.5</v>
      </c>
      <c r="C24" s="3" t="s">
        <v>600</v>
      </c>
      <c r="D24" s="3" t="s">
        <v>604</v>
      </c>
      <c r="E24" s="3" t="s">
        <v>283</v>
      </c>
    </row>
    <row r="25" spans="1:5" ht="20.100000000000001" hidden="1" customHeight="1" x14ac:dyDescent="0.25">
      <c r="A25" s="45">
        <v>43647</v>
      </c>
      <c r="B25" s="3">
        <v>2</v>
      </c>
      <c r="C25" s="3" t="s">
        <v>593</v>
      </c>
      <c r="D25" s="3" t="s">
        <v>567</v>
      </c>
      <c r="E25" s="3" t="s">
        <v>416</v>
      </c>
    </row>
    <row r="26" spans="1:5" ht="20.100000000000001" hidden="1" customHeight="1" x14ac:dyDescent="0.25">
      <c r="A26" s="45">
        <v>43661</v>
      </c>
      <c r="B26" s="3">
        <v>0.5</v>
      </c>
      <c r="C26" s="28" t="s">
        <v>593</v>
      </c>
      <c r="D26" s="3" t="s">
        <v>253</v>
      </c>
      <c r="E26" s="3" t="s">
        <v>42</v>
      </c>
    </row>
    <row r="27" spans="1:5" ht="20.100000000000001" hidden="1" customHeight="1" x14ac:dyDescent="0.25">
      <c r="A27" s="45">
        <v>43661</v>
      </c>
      <c r="B27" s="3">
        <v>2</v>
      </c>
      <c r="C27" s="28" t="s">
        <v>593</v>
      </c>
      <c r="D27" s="3" t="s">
        <v>205</v>
      </c>
      <c r="E27" s="3" t="s">
        <v>42</v>
      </c>
    </row>
    <row r="28" spans="1:5" ht="20.100000000000001" hidden="1" customHeight="1" x14ac:dyDescent="0.25">
      <c r="A28" s="45">
        <v>43662</v>
      </c>
      <c r="B28" s="3">
        <v>5</v>
      </c>
      <c r="C28" s="28" t="s">
        <v>593</v>
      </c>
      <c r="D28" s="3" t="s">
        <v>205</v>
      </c>
      <c r="E28" s="3" t="s">
        <v>42</v>
      </c>
    </row>
    <row r="29" spans="1:5" ht="20.100000000000001" hidden="1" customHeight="1" x14ac:dyDescent="0.25">
      <c r="A29" s="45">
        <v>43663</v>
      </c>
      <c r="B29" s="3">
        <v>5</v>
      </c>
      <c r="C29" s="28" t="s">
        <v>593</v>
      </c>
      <c r="D29" s="3" t="s">
        <v>205</v>
      </c>
      <c r="E29" s="3" t="s">
        <v>42</v>
      </c>
    </row>
    <row r="30" spans="1:5" ht="20.100000000000001" hidden="1" customHeight="1" x14ac:dyDescent="0.25">
      <c r="A30" s="45">
        <v>43664</v>
      </c>
      <c r="B30" s="3">
        <v>4</v>
      </c>
      <c r="C30" s="28" t="s">
        <v>593</v>
      </c>
      <c r="D30" s="3" t="s">
        <v>205</v>
      </c>
      <c r="E30" s="3" t="s">
        <v>42</v>
      </c>
    </row>
    <row r="31" spans="1:5" ht="20.100000000000001" hidden="1" customHeight="1" x14ac:dyDescent="0.25">
      <c r="A31" s="45">
        <v>43691</v>
      </c>
      <c r="B31" s="3">
        <v>0.5</v>
      </c>
      <c r="C31" s="28" t="s">
        <v>593</v>
      </c>
      <c r="D31" s="3" t="s">
        <v>46</v>
      </c>
      <c r="E31" s="3" t="s">
        <v>42</v>
      </c>
    </row>
    <row r="32" spans="1:5" ht="20.100000000000001" hidden="1" customHeight="1" x14ac:dyDescent="0.25">
      <c r="A32" s="45">
        <v>42864</v>
      </c>
      <c r="B32" s="3">
        <v>4</v>
      </c>
      <c r="C32" s="3" t="s">
        <v>53</v>
      </c>
      <c r="D32" s="3" t="s">
        <v>31</v>
      </c>
      <c r="E32" s="3" t="s">
        <v>416</v>
      </c>
    </row>
    <row r="33" spans="1:5" ht="20.100000000000001" hidden="1" customHeight="1" x14ac:dyDescent="0.25">
      <c r="A33" s="45">
        <v>42865</v>
      </c>
      <c r="B33" s="3">
        <v>2</v>
      </c>
      <c r="C33" s="3" t="s">
        <v>53</v>
      </c>
      <c r="D33" s="3" t="s">
        <v>31</v>
      </c>
      <c r="E33" s="3" t="s">
        <v>416</v>
      </c>
    </row>
    <row r="34" spans="1:5" ht="20.100000000000001" hidden="1" customHeight="1" x14ac:dyDescent="0.25">
      <c r="A34" s="45">
        <v>42865</v>
      </c>
      <c r="B34" s="3">
        <v>4</v>
      </c>
      <c r="C34" s="3" t="s">
        <v>53</v>
      </c>
      <c r="D34" s="3" t="s">
        <v>31</v>
      </c>
      <c r="E34" s="3" t="s">
        <v>416</v>
      </c>
    </row>
    <row r="35" spans="1:5" ht="20.100000000000001" hidden="1" customHeight="1" x14ac:dyDescent="0.25">
      <c r="A35" s="45">
        <v>42866</v>
      </c>
      <c r="B35" s="3">
        <v>4</v>
      </c>
      <c r="C35" s="3" t="s">
        <v>53</v>
      </c>
      <c r="D35" s="3" t="s">
        <v>37</v>
      </c>
      <c r="E35" s="3" t="s">
        <v>42</v>
      </c>
    </row>
    <row r="36" spans="1:5" ht="20.100000000000001" hidden="1" customHeight="1" x14ac:dyDescent="0.25">
      <c r="A36" s="45">
        <v>42872</v>
      </c>
      <c r="B36" s="3">
        <v>2</v>
      </c>
      <c r="C36" s="3" t="s">
        <v>53</v>
      </c>
      <c r="D36" s="3" t="s">
        <v>37</v>
      </c>
      <c r="E36" s="3" t="s">
        <v>42</v>
      </c>
    </row>
    <row r="37" spans="1:5" ht="20.100000000000001" hidden="1" customHeight="1" x14ac:dyDescent="0.25">
      <c r="A37" s="45">
        <v>42874</v>
      </c>
      <c r="B37" s="3">
        <v>2</v>
      </c>
      <c r="C37" s="3" t="s">
        <v>53</v>
      </c>
      <c r="D37" s="3" t="s">
        <v>42</v>
      </c>
      <c r="E37" s="3" t="s">
        <v>42</v>
      </c>
    </row>
    <row r="38" spans="1:5" ht="20.100000000000001" hidden="1" customHeight="1" x14ac:dyDescent="0.25">
      <c r="A38" s="45">
        <v>43053</v>
      </c>
      <c r="B38" s="3">
        <v>0.5</v>
      </c>
      <c r="C38" s="3" t="s">
        <v>53</v>
      </c>
      <c r="D38" s="3" t="s">
        <v>211</v>
      </c>
      <c r="E38" s="3" t="s">
        <v>42</v>
      </c>
    </row>
    <row r="39" spans="1:5" ht="20.100000000000001" hidden="1" customHeight="1" x14ac:dyDescent="0.25">
      <c r="A39" s="45">
        <v>43077</v>
      </c>
      <c r="B39" s="3">
        <v>1</v>
      </c>
      <c r="C39" s="28" t="s">
        <v>53</v>
      </c>
      <c r="D39" s="3" t="s">
        <v>238</v>
      </c>
      <c r="E39" s="3" t="s">
        <v>42</v>
      </c>
    </row>
    <row r="40" spans="1:5" ht="20.100000000000001" hidden="1" customHeight="1" x14ac:dyDescent="0.25">
      <c r="A40" s="45">
        <v>43126</v>
      </c>
      <c r="B40" s="3">
        <v>1</v>
      </c>
      <c r="C40" s="28" t="s">
        <v>53</v>
      </c>
      <c r="D40" s="3" t="s">
        <v>47</v>
      </c>
      <c r="E40" s="3" t="s">
        <v>42</v>
      </c>
    </row>
    <row r="41" spans="1:5" ht="20.100000000000001" hidden="1" customHeight="1" x14ac:dyDescent="0.25">
      <c r="A41" s="45">
        <v>43126</v>
      </c>
      <c r="B41" s="3">
        <v>1</v>
      </c>
      <c r="C41" s="28" t="s">
        <v>53</v>
      </c>
      <c r="D41" s="3" t="s">
        <v>46</v>
      </c>
      <c r="E41" s="3" t="s">
        <v>42</v>
      </c>
    </row>
    <row r="42" spans="1:5" ht="20.100000000000001" hidden="1" customHeight="1" x14ac:dyDescent="0.25">
      <c r="A42" s="45">
        <v>43138</v>
      </c>
      <c r="B42" s="3">
        <v>0.5</v>
      </c>
      <c r="C42" s="3" t="s">
        <v>53</v>
      </c>
      <c r="D42" s="3" t="s">
        <v>253</v>
      </c>
      <c r="E42" s="3" t="s">
        <v>42</v>
      </c>
    </row>
    <row r="43" spans="1:5" ht="20.100000000000001" hidden="1" customHeight="1" x14ac:dyDescent="0.25">
      <c r="A43" s="45">
        <v>43139</v>
      </c>
      <c r="B43" s="3">
        <v>0.5</v>
      </c>
      <c r="C43" s="3" t="s">
        <v>53</v>
      </c>
      <c r="D43" s="3" t="s">
        <v>46</v>
      </c>
      <c r="E43" s="3" t="s">
        <v>42</v>
      </c>
    </row>
    <row r="44" spans="1:5" ht="20.100000000000001" hidden="1" customHeight="1" x14ac:dyDescent="0.25">
      <c r="A44" s="45">
        <v>43140</v>
      </c>
      <c r="B44" s="3">
        <v>1</v>
      </c>
      <c r="C44" s="3" t="s">
        <v>53</v>
      </c>
      <c r="D44" s="3" t="s">
        <v>46</v>
      </c>
      <c r="E44" s="3" t="s">
        <v>42</v>
      </c>
    </row>
    <row r="45" spans="1:5" ht="20.100000000000001" hidden="1" customHeight="1" x14ac:dyDescent="0.25">
      <c r="A45" s="45">
        <v>43714</v>
      </c>
      <c r="B45" s="3">
        <v>6</v>
      </c>
      <c r="C45" s="3" t="s">
        <v>622</v>
      </c>
      <c r="D45" s="3" t="s">
        <v>42</v>
      </c>
      <c r="E45" s="3" t="s">
        <v>42</v>
      </c>
    </row>
    <row r="46" spans="1:5" ht="20.100000000000001" hidden="1" customHeight="1" x14ac:dyDescent="0.25">
      <c r="A46" s="45">
        <v>43725</v>
      </c>
      <c r="B46" s="3">
        <v>1</v>
      </c>
      <c r="C46" s="28" t="s">
        <v>622</v>
      </c>
      <c r="D46" s="3" t="s">
        <v>634</v>
      </c>
      <c r="E46" s="3" t="s">
        <v>416</v>
      </c>
    </row>
    <row r="47" spans="1:5" ht="20.100000000000001" hidden="1" customHeight="1" x14ac:dyDescent="0.25">
      <c r="A47" s="45">
        <v>43808</v>
      </c>
      <c r="B47" s="3">
        <v>1</v>
      </c>
      <c r="C47" s="3" t="s">
        <v>622</v>
      </c>
      <c r="D47" s="3" t="s">
        <v>42</v>
      </c>
      <c r="E47" s="3" t="s">
        <v>441</v>
      </c>
    </row>
    <row r="48" spans="1:5" ht="20.100000000000001" hidden="1" customHeight="1" x14ac:dyDescent="0.25">
      <c r="A48" s="45">
        <v>43812</v>
      </c>
      <c r="B48" s="3">
        <v>0.5</v>
      </c>
      <c r="C48" s="3" t="s">
        <v>622</v>
      </c>
      <c r="D48" s="3" t="s">
        <v>402</v>
      </c>
      <c r="E48" s="3" t="s">
        <v>441</v>
      </c>
    </row>
    <row r="49" spans="1:6" ht="20.100000000000001" hidden="1" customHeight="1" x14ac:dyDescent="0.25">
      <c r="A49" s="45">
        <v>43528</v>
      </c>
      <c r="B49" s="57">
        <v>0.5</v>
      </c>
      <c r="C49" s="28" t="s">
        <v>532</v>
      </c>
      <c r="D49" s="57" t="s">
        <v>46</v>
      </c>
      <c r="E49" s="3" t="s">
        <v>416</v>
      </c>
    </row>
    <row r="50" spans="1:6" ht="20.100000000000001" hidden="1" customHeight="1" x14ac:dyDescent="0.25">
      <c r="A50" s="45">
        <v>43528</v>
      </c>
      <c r="B50" s="57">
        <v>1.5</v>
      </c>
      <c r="C50" s="28" t="s">
        <v>532</v>
      </c>
      <c r="D50" s="57" t="s">
        <v>42</v>
      </c>
      <c r="E50" s="3" t="s">
        <v>42</v>
      </c>
    </row>
    <row r="51" spans="1:6" ht="20.100000000000001" hidden="1" customHeight="1" x14ac:dyDescent="0.25">
      <c r="A51" s="45">
        <v>43529</v>
      </c>
      <c r="B51" s="57">
        <v>1.5</v>
      </c>
      <c r="C51" s="28" t="s">
        <v>532</v>
      </c>
      <c r="D51" s="57" t="s">
        <v>253</v>
      </c>
      <c r="E51" s="3" t="s">
        <v>42</v>
      </c>
      <c r="F51" s="3" t="s">
        <v>535</v>
      </c>
    </row>
    <row r="52" spans="1:6" ht="20.100000000000001" hidden="1" customHeight="1" x14ac:dyDescent="0.25">
      <c r="A52" s="45">
        <v>43529</v>
      </c>
      <c r="B52" s="57">
        <v>1.5</v>
      </c>
      <c r="C52" s="28" t="s">
        <v>532</v>
      </c>
      <c r="D52" s="57" t="s">
        <v>42</v>
      </c>
      <c r="E52" s="3" t="s">
        <v>42</v>
      </c>
    </row>
    <row r="53" spans="1:6" ht="20.100000000000001" hidden="1" customHeight="1" x14ac:dyDescent="0.25">
      <c r="A53" s="45">
        <v>43530</v>
      </c>
      <c r="B53" s="57">
        <v>3</v>
      </c>
      <c r="C53" s="28" t="s">
        <v>532</v>
      </c>
      <c r="D53" s="57" t="s">
        <v>42</v>
      </c>
      <c r="E53" s="3" t="s">
        <v>42</v>
      </c>
    </row>
    <row r="54" spans="1:6" ht="20.100000000000001" hidden="1" customHeight="1" x14ac:dyDescent="0.25">
      <c r="A54" s="45">
        <v>43531</v>
      </c>
      <c r="B54" s="57">
        <v>4</v>
      </c>
      <c r="C54" s="28" t="s">
        <v>532</v>
      </c>
      <c r="D54" s="57" t="s">
        <v>42</v>
      </c>
      <c r="E54" s="3" t="s">
        <v>42</v>
      </c>
    </row>
    <row r="55" spans="1:6" ht="20.100000000000001" hidden="1" customHeight="1" x14ac:dyDescent="0.25">
      <c r="A55" s="45">
        <v>43532</v>
      </c>
      <c r="B55" s="57">
        <v>1.75</v>
      </c>
      <c r="C55" s="28" t="s">
        <v>532</v>
      </c>
      <c r="D55" s="57" t="s">
        <v>42</v>
      </c>
      <c r="E55" s="3" t="s">
        <v>42</v>
      </c>
    </row>
    <row r="56" spans="1:6" ht="20.100000000000001" hidden="1" customHeight="1" x14ac:dyDescent="0.25">
      <c r="A56" s="45">
        <v>43533</v>
      </c>
      <c r="B56" s="57">
        <v>2</v>
      </c>
      <c r="C56" s="28" t="s">
        <v>532</v>
      </c>
      <c r="D56" s="57" t="s">
        <v>42</v>
      </c>
      <c r="E56" s="3" t="s">
        <v>42</v>
      </c>
    </row>
    <row r="57" spans="1:6" ht="20.100000000000001" hidden="1" customHeight="1" x14ac:dyDescent="0.25">
      <c r="A57" s="45">
        <v>43533</v>
      </c>
      <c r="B57" s="57">
        <v>0.25</v>
      </c>
      <c r="C57" s="28" t="s">
        <v>532</v>
      </c>
      <c r="D57" s="57" t="s">
        <v>46</v>
      </c>
      <c r="E57" s="3" t="s">
        <v>42</v>
      </c>
    </row>
    <row r="58" spans="1:6" ht="20.100000000000001" hidden="1" customHeight="1" x14ac:dyDescent="0.25">
      <c r="A58" s="45">
        <v>43537</v>
      </c>
      <c r="B58" s="57">
        <v>1</v>
      </c>
      <c r="C58" s="28" t="s">
        <v>532</v>
      </c>
      <c r="D58" s="57" t="s">
        <v>473</v>
      </c>
      <c r="E58" s="3" t="s">
        <v>42</v>
      </c>
    </row>
    <row r="59" spans="1:6" ht="20.100000000000001" hidden="1" customHeight="1" x14ac:dyDescent="0.25">
      <c r="A59" s="45">
        <v>43557</v>
      </c>
      <c r="B59" s="57">
        <v>0.5</v>
      </c>
      <c r="C59" s="28" t="s">
        <v>532</v>
      </c>
      <c r="D59" s="57" t="s">
        <v>546</v>
      </c>
      <c r="E59" s="3" t="s">
        <v>42</v>
      </c>
    </row>
    <row r="60" spans="1:6" ht="20.100000000000001" hidden="1" customHeight="1" x14ac:dyDescent="0.25">
      <c r="A60" s="45">
        <v>43573</v>
      </c>
      <c r="B60" s="57">
        <v>0.25</v>
      </c>
      <c r="C60" s="28" t="s">
        <v>532</v>
      </c>
      <c r="D60" s="57" t="s">
        <v>46</v>
      </c>
      <c r="E60" s="3" t="s">
        <v>42</v>
      </c>
    </row>
    <row r="61" spans="1:6" ht="20.100000000000001" hidden="1" customHeight="1" x14ac:dyDescent="0.25">
      <c r="A61" s="45">
        <v>43574</v>
      </c>
      <c r="B61" s="57">
        <v>4</v>
      </c>
      <c r="C61" s="28" t="s">
        <v>532</v>
      </c>
      <c r="D61" s="57" t="s">
        <v>42</v>
      </c>
      <c r="E61" s="3" t="s">
        <v>42</v>
      </c>
    </row>
    <row r="62" spans="1:6" ht="20.100000000000001" hidden="1" customHeight="1" x14ac:dyDescent="0.25">
      <c r="A62" s="45">
        <v>43577</v>
      </c>
      <c r="B62" s="57">
        <v>5</v>
      </c>
      <c r="C62" s="28" t="s">
        <v>532</v>
      </c>
      <c r="D62" s="3" t="s">
        <v>42</v>
      </c>
      <c r="E62" s="3" t="s">
        <v>42</v>
      </c>
    </row>
    <row r="63" spans="1:6" ht="20.100000000000001" hidden="1" customHeight="1" x14ac:dyDescent="0.25">
      <c r="A63" s="45">
        <v>43581</v>
      </c>
      <c r="B63" s="3">
        <v>2.5</v>
      </c>
      <c r="C63" s="28" t="s">
        <v>532</v>
      </c>
      <c r="D63" s="3" t="s">
        <v>42</v>
      </c>
      <c r="E63" s="3" t="s">
        <v>42</v>
      </c>
    </row>
    <row r="64" spans="1:6" ht="20.100000000000001" hidden="1" customHeight="1" x14ac:dyDescent="0.25">
      <c r="A64" s="45">
        <v>43584</v>
      </c>
      <c r="B64" s="3">
        <v>1</v>
      </c>
      <c r="C64" s="28" t="s">
        <v>532</v>
      </c>
      <c r="D64" s="3" t="s">
        <v>42</v>
      </c>
      <c r="E64" s="3" t="s">
        <v>42</v>
      </c>
    </row>
    <row r="65" spans="1:5" ht="20.100000000000001" hidden="1" customHeight="1" x14ac:dyDescent="0.25">
      <c r="A65" s="45">
        <v>43585</v>
      </c>
      <c r="B65" s="3">
        <v>2</v>
      </c>
      <c r="C65" s="28" t="s">
        <v>532</v>
      </c>
      <c r="D65" s="3" t="s">
        <v>42</v>
      </c>
      <c r="E65" s="3" t="s">
        <v>42</v>
      </c>
    </row>
    <row r="66" spans="1:5" ht="20.100000000000001" hidden="1" customHeight="1" x14ac:dyDescent="0.25">
      <c r="A66" s="45">
        <v>43592</v>
      </c>
      <c r="B66" s="3">
        <v>0.25</v>
      </c>
      <c r="C66" s="28" t="s">
        <v>532</v>
      </c>
      <c r="D66" s="3" t="s">
        <v>46</v>
      </c>
      <c r="E66" s="3" t="s">
        <v>42</v>
      </c>
    </row>
    <row r="67" spans="1:5" ht="20.100000000000001" hidden="1" customHeight="1" x14ac:dyDescent="0.25">
      <c r="A67" s="45">
        <v>43592</v>
      </c>
      <c r="B67" s="3">
        <v>2</v>
      </c>
      <c r="C67" s="28" t="s">
        <v>532</v>
      </c>
      <c r="D67" s="3" t="s">
        <v>42</v>
      </c>
      <c r="E67" s="3" t="s">
        <v>42</v>
      </c>
    </row>
    <row r="68" spans="1:5" ht="20.100000000000001" hidden="1" customHeight="1" x14ac:dyDescent="0.25">
      <c r="A68" s="45">
        <v>43593</v>
      </c>
      <c r="B68" s="3">
        <v>1</v>
      </c>
      <c r="C68" s="28" t="s">
        <v>532</v>
      </c>
      <c r="D68" s="3" t="s">
        <v>42</v>
      </c>
      <c r="E68" s="3" t="s">
        <v>42</v>
      </c>
    </row>
    <row r="69" spans="1:5" ht="20.100000000000001" hidden="1" customHeight="1" x14ac:dyDescent="0.25">
      <c r="A69" s="45">
        <v>43593</v>
      </c>
      <c r="B69" s="3">
        <v>0.5</v>
      </c>
      <c r="C69" s="3" t="s">
        <v>532</v>
      </c>
      <c r="D69" s="3" t="s">
        <v>46</v>
      </c>
      <c r="E69" s="3" t="s">
        <v>42</v>
      </c>
    </row>
    <row r="70" spans="1:5" ht="20.100000000000001" hidden="1" customHeight="1" x14ac:dyDescent="0.25">
      <c r="A70" s="45">
        <v>43593</v>
      </c>
      <c r="B70" s="3">
        <v>0.5</v>
      </c>
      <c r="C70" s="3" t="s">
        <v>532</v>
      </c>
      <c r="D70" s="3" t="s">
        <v>253</v>
      </c>
      <c r="E70" s="3" t="s">
        <v>42</v>
      </c>
    </row>
    <row r="71" spans="1:5" ht="20.100000000000001" hidden="1" customHeight="1" x14ac:dyDescent="0.25">
      <c r="A71" s="45">
        <v>43606</v>
      </c>
      <c r="B71" s="3">
        <v>0.75</v>
      </c>
      <c r="C71" s="3" t="s">
        <v>532</v>
      </c>
      <c r="D71" s="3" t="s">
        <v>42</v>
      </c>
      <c r="E71" s="3" t="s">
        <v>42</v>
      </c>
    </row>
    <row r="72" spans="1:5" ht="20.100000000000001" hidden="1" customHeight="1" x14ac:dyDescent="0.25">
      <c r="A72" s="45">
        <v>43615</v>
      </c>
      <c r="B72" s="3">
        <v>3</v>
      </c>
      <c r="C72" s="3" t="s">
        <v>532</v>
      </c>
      <c r="D72" s="3" t="s">
        <v>42</v>
      </c>
      <c r="E72" s="3" t="s">
        <v>42</v>
      </c>
    </row>
    <row r="73" spans="1:5" ht="20.100000000000001" hidden="1" customHeight="1" x14ac:dyDescent="0.25">
      <c r="A73" s="45">
        <v>43622</v>
      </c>
      <c r="B73" s="3">
        <v>1</v>
      </c>
      <c r="C73" s="3" t="s">
        <v>532</v>
      </c>
      <c r="D73" s="3" t="s">
        <v>343</v>
      </c>
      <c r="E73" s="3" t="s">
        <v>283</v>
      </c>
    </row>
    <row r="74" spans="1:5" ht="20.100000000000001" hidden="1" customHeight="1" x14ac:dyDescent="0.25">
      <c r="A74" s="45">
        <v>43634</v>
      </c>
      <c r="B74" s="3">
        <v>1</v>
      </c>
      <c r="C74" s="3" t="s">
        <v>532</v>
      </c>
      <c r="D74" s="3" t="s">
        <v>42</v>
      </c>
      <c r="E74" s="3" t="s">
        <v>42</v>
      </c>
    </row>
    <row r="75" spans="1:5" ht="20.100000000000001" hidden="1" customHeight="1" x14ac:dyDescent="0.25">
      <c r="A75" s="45">
        <v>43648</v>
      </c>
      <c r="B75" s="3">
        <v>1</v>
      </c>
      <c r="C75" s="3" t="s">
        <v>532</v>
      </c>
      <c r="D75" s="3" t="s">
        <v>205</v>
      </c>
      <c r="E75" s="3" t="s">
        <v>42</v>
      </c>
    </row>
    <row r="76" spans="1:5" ht="20.100000000000001" hidden="1" customHeight="1" x14ac:dyDescent="0.25">
      <c r="A76" s="45">
        <v>43658</v>
      </c>
      <c r="B76" s="3">
        <v>4</v>
      </c>
      <c r="C76" s="3" t="s">
        <v>532</v>
      </c>
      <c r="D76" s="3" t="s">
        <v>205</v>
      </c>
      <c r="E76" s="3" t="s">
        <v>42</v>
      </c>
    </row>
    <row r="77" spans="1:5" ht="20.100000000000001" hidden="1" customHeight="1" x14ac:dyDescent="0.25">
      <c r="A77" s="45">
        <v>43703</v>
      </c>
      <c r="B77" s="3">
        <v>4</v>
      </c>
      <c r="C77" s="28" t="s">
        <v>532</v>
      </c>
      <c r="D77" s="3" t="s">
        <v>216</v>
      </c>
      <c r="E77" s="3" t="s">
        <v>413</v>
      </c>
    </row>
    <row r="78" spans="1:5" ht="20.100000000000001" hidden="1" customHeight="1" x14ac:dyDescent="0.25">
      <c r="A78" s="45">
        <v>43704</v>
      </c>
      <c r="B78" s="3">
        <v>4</v>
      </c>
      <c r="C78" s="28" t="s">
        <v>532</v>
      </c>
      <c r="D78" s="3" t="s">
        <v>216</v>
      </c>
      <c r="E78" s="3" t="s">
        <v>413</v>
      </c>
    </row>
    <row r="79" spans="1:5" ht="20.100000000000001" hidden="1" customHeight="1" x14ac:dyDescent="0.25">
      <c r="A79" s="45">
        <v>43706</v>
      </c>
      <c r="B79" s="3">
        <v>6</v>
      </c>
      <c r="C79" s="28" t="s">
        <v>532</v>
      </c>
      <c r="D79" s="3" t="s">
        <v>216</v>
      </c>
      <c r="E79" s="3" t="s">
        <v>413</v>
      </c>
    </row>
    <row r="80" spans="1:5" ht="20.100000000000001" hidden="1" customHeight="1" x14ac:dyDescent="0.25">
      <c r="A80" s="45">
        <v>43707</v>
      </c>
      <c r="B80" s="3">
        <v>6</v>
      </c>
      <c r="C80" s="28" t="s">
        <v>532</v>
      </c>
      <c r="D80" s="3" t="s">
        <v>216</v>
      </c>
      <c r="E80" s="3" t="s">
        <v>413</v>
      </c>
    </row>
    <row r="81" spans="1:5" ht="20.100000000000001" hidden="1" customHeight="1" x14ac:dyDescent="0.25">
      <c r="A81" s="45">
        <v>43739</v>
      </c>
      <c r="B81" s="3">
        <v>1.5</v>
      </c>
      <c r="C81" s="28" t="s">
        <v>532</v>
      </c>
      <c r="D81" s="3" t="s">
        <v>216</v>
      </c>
      <c r="E81" s="3" t="s">
        <v>413</v>
      </c>
    </row>
    <row r="82" spans="1:5" ht="20.100000000000001" hidden="1" customHeight="1" x14ac:dyDescent="0.25">
      <c r="A82" s="45">
        <v>42886</v>
      </c>
      <c r="B82" s="3">
        <v>1.5</v>
      </c>
      <c r="C82" s="3" t="s">
        <v>66</v>
      </c>
      <c r="D82" s="3" t="s">
        <v>68</v>
      </c>
    </row>
    <row r="83" spans="1:5" ht="20.100000000000001" hidden="1" customHeight="1" x14ac:dyDescent="0.25">
      <c r="A83" s="45">
        <v>42887</v>
      </c>
      <c r="B83" s="3">
        <v>4</v>
      </c>
      <c r="C83" s="3" t="s">
        <v>66</v>
      </c>
      <c r="D83" s="3" t="s">
        <v>69</v>
      </c>
    </row>
    <row r="84" spans="1:5" ht="20.100000000000001" hidden="1" customHeight="1" x14ac:dyDescent="0.25">
      <c r="A84" s="45">
        <v>42888</v>
      </c>
      <c r="B84" s="3">
        <v>1</v>
      </c>
      <c r="C84" s="3" t="s">
        <v>66</v>
      </c>
      <c r="D84" s="3" t="s">
        <v>69</v>
      </c>
    </row>
    <row r="85" spans="1:5" ht="20.100000000000001" hidden="1" customHeight="1" x14ac:dyDescent="0.25">
      <c r="A85" s="45">
        <v>42892</v>
      </c>
      <c r="B85" s="3">
        <v>1</v>
      </c>
      <c r="C85" s="3" t="s">
        <v>66</v>
      </c>
    </row>
    <row r="86" spans="1:5" ht="20.100000000000001" hidden="1" customHeight="1" x14ac:dyDescent="0.25">
      <c r="A86" s="45">
        <v>43573</v>
      </c>
      <c r="B86" s="57">
        <v>3</v>
      </c>
      <c r="C86" s="28" t="s">
        <v>558</v>
      </c>
      <c r="D86" s="57" t="s">
        <v>42</v>
      </c>
      <c r="E86" s="3" t="s">
        <v>42</v>
      </c>
    </row>
    <row r="87" spans="1:5" ht="20.100000000000001" hidden="1" customHeight="1" x14ac:dyDescent="0.25">
      <c r="A87" s="45">
        <v>43573</v>
      </c>
      <c r="B87" s="57">
        <v>0.5</v>
      </c>
      <c r="C87" s="28" t="s">
        <v>558</v>
      </c>
      <c r="D87" s="57" t="s">
        <v>46</v>
      </c>
      <c r="E87" s="3" t="s">
        <v>42</v>
      </c>
    </row>
    <row r="88" spans="1:5" ht="20.100000000000001" hidden="1" customHeight="1" x14ac:dyDescent="0.25">
      <c r="A88" s="45">
        <v>43578</v>
      </c>
      <c r="B88" s="57">
        <v>6</v>
      </c>
      <c r="C88" s="28" t="s">
        <v>558</v>
      </c>
      <c r="D88" s="3" t="s">
        <v>42</v>
      </c>
      <c r="E88" s="3" t="s">
        <v>42</v>
      </c>
    </row>
    <row r="89" spans="1:5" ht="20.100000000000001" hidden="1" customHeight="1" x14ac:dyDescent="0.25">
      <c r="A89" s="45">
        <v>43578</v>
      </c>
      <c r="B89" s="57">
        <v>0.5</v>
      </c>
      <c r="C89" s="28" t="s">
        <v>558</v>
      </c>
      <c r="D89" s="3" t="s">
        <v>46</v>
      </c>
      <c r="E89" s="3" t="s">
        <v>42</v>
      </c>
    </row>
    <row r="90" spans="1:5" ht="20.100000000000001" hidden="1" customHeight="1" x14ac:dyDescent="0.25">
      <c r="A90" s="45">
        <v>43579</v>
      </c>
      <c r="B90" s="57">
        <v>0.75</v>
      </c>
      <c r="C90" s="28" t="s">
        <v>558</v>
      </c>
      <c r="D90" s="3" t="s">
        <v>42</v>
      </c>
    </row>
    <row r="91" spans="1:5" ht="20.100000000000001" hidden="1" customHeight="1" x14ac:dyDescent="0.25">
      <c r="A91" s="45">
        <v>43580</v>
      </c>
      <c r="B91" s="57">
        <v>1.5</v>
      </c>
      <c r="C91" s="28" t="s">
        <v>558</v>
      </c>
      <c r="D91" s="3" t="s">
        <v>42</v>
      </c>
      <c r="E91" s="3" t="s">
        <v>42</v>
      </c>
    </row>
    <row r="92" spans="1:5" ht="20.100000000000001" hidden="1" customHeight="1" x14ac:dyDescent="0.25">
      <c r="A92" s="45">
        <v>43580</v>
      </c>
      <c r="B92" s="3">
        <v>0.5</v>
      </c>
      <c r="C92" s="28" t="s">
        <v>558</v>
      </c>
      <c r="D92" s="3" t="s">
        <v>46</v>
      </c>
      <c r="E92" s="3" t="s">
        <v>42</v>
      </c>
    </row>
    <row r="93" spans="1:5" ht="20.100000000000001" hidden="1" customHeight="1" x14ac:dyDescent="0.25">
      <c r="A93" s="45">
        <v>43594</v>
      </c>
      <c r="B93" s="3">
        <v>2</v>
      </c>
      <c r="C93" s="3" t="s">
        <v>558</v>
      </c>
      <c r="D93" s="3" t="s">
        <v>42</v>
      </c>
      <c r="E93" s="3" t="s">
        <v>42</v>
      </c>
    </row>
    <row r="94" spans="1:5" ht="20.100000000000001" hidden="1" customHeight="1" x14ac:dyDescent="0.25">
      <c r="A94" s="45">
        <v>43594</v>
      </c>
      <c r="B94" s="3">
        <v>0.25</v>
      </c>
      <c r="C94" s="3" t="s">
        <v>558</v>
      </c>
      <c r="D94" s="3" t="s">
        <v>46</v>
      </c>
      <c r="E94" s="3" t="s">
        <v>42</v>
      </c>
    </row>
    <row r="95" spans="1:5" ht="20.100000000000001" hidden="1" customHeight="1" x14ac:dyDescent="0.25">
      <c r="A95" s="45">
        <v>43599</v>
      </c>
      <c r="B95" s="3">
        <v>1</v>
      </c>
      <c r="C95" s="28" t="s">
        <v>558</v>
      </c>
      <c r="D95" s="3" t="s">
        <v>42</v>
      </c>
      <c r="E95" s="3" t="s">
        <v>42</v>
      </c>
    </row>
    <row r="96" spans="1:5" ht="20.100000000000001" hidden="1" customHeight="1" x14ac:dyDescent="0.25">
      <c r="A96" s="45">
        <v>43601</v>
      </c>
      <c r="B96" s="3">
        <v>0.5</v>
      </c>
      <c r="C96" s="28" t="s">
        <v>558</v>
      </c>
      <c r="D96" s="3" t="s">
        <v>46</v>
      </c>
      <c r="E96" s="3" t="s">
        <v>42</v>
      </c>
    </row>
    <row r="97" spans="1:5" ht="20.100000000000001" hidden="1" customHeight="1" x14ac:dyDescent="0.25">
      <c r="A97" s="45">
        <v>43607</v>
      </c>
      <c r="B97" s="3">
        <v>3</v>
      </c>
      <c r="C97" s="3" t="s">
        <v>558</v>
      </c>
      <c r="D97" s="3" t="s">
        <v>42</v>
      </c>
      <c r="E97" s="3" t="s">
        <v>42</v>
      </c>
    </row>
    <row r="98" spans="1:5" ht="20.100000000000001" hidden="1" customHeight="1" x14ac:dyDescent="0.25">
      <c r="A98" s="45">
        <v>43608</v>
      </c>
      <c r="B98" s="3">
        <v>2.5</v>
      </c>
      <c r="C98" s="3" t="s">
        <v>558</v>
      </c>
      <c r="D98" s="3" t="s">
        <v>42</v>
      </c>
      <c r="E98" s="3" t="s">
        <v>42</v>
      </c>
    </row>
    <row r="99" spans="1:5" ht="20.100000000000001" hidden="1" customHeight="1" x14ac:dyDescent="0.25">
      <c r="A99" s="45">
        <v>43633</v>
      </c>
      <c r="B99" s="3">
        <v>1</v>
      </c>
      <c r="C99" s="3" t="s">
        <v>558</v>
      </c>
      <c r="D99" s="3" t="s">
        <v>42</v>
      </c>
      <c r="E99" s="3" t="s">
        <v>42</v>
      </c>
    </row>
    <row r="100" spans="1:5" ht="20.100000000000001" hidden="1" customHeight="1" x14ac:dyDescent="0.25">
      <c r="A100" s="45">
        <v>43636</v>
      </c>
      <c r="B100" s="3">
        <v>0.25</v>
      </c>
      <c r="C100" s="3" t="s">
        <v>558</v>
      </c>
      <c r="D100" s="3" t="s">
        <v>46</v>
      </c>
      <c r="E100" s="3" t="s">
        <v>42</v>
      </c>
    </row>
    <row r="101" spans="1:5" ht="20.100000000000001" hidden="1" customHeight="1" x14ac:dyDescent="0.25">
      <c r="A101" s="45">
        <v>43664</v>
      </c>
      <c r="B101" s="3">
        <v>2</v>
      </c>
      <c r="C101" s="28" t="s">
        <v>558</v>
      </c>
      <c r="D101" s="3" t="s">
        <v>205</v>
      </c>
      <c r="E101" s="3" t="s">
        <v>42</v>
      </c>
    </row>
    <row r="102" spans="1:5" ht="20.100000000000001" hidden="1" customHeight="1" x14ac:dyDescent="0.25">
      <c r="A102" s="45">
        <v>43668</v>
      </c>
      <c r="B102" s="3">
        <v>5</v>
      </c>
      <c r="C102" s="3" t="s">
        <v>558</v>
      </c>
      <c r="D102" s="3" t="s">
        <v>42</v>
      </c>
      <c r="E102" s="3" t="s">
        <v>42</v>
      </c>
    </row>
    <row r="103" spans="1:5" ht="20.100000000000001" hidden="1" customHeight="1" x14ac:dyDescent="0.25">
      <c r="A103" s="45">
        <v>43668</v>
      </c>
      <c r="B103" s="3">
        <v>0.5</v>
      </c>
      <c r="C103" s="3" t="s">
        <v>558</v>
      </c>
      <c r="D103" s="3" t="s">
        <v>46</v>
      </c>
      <c r="E103" s="3" t="s">
        <v>42</v>
      </c>
    </row>
    <row r="104" spans="1:5" ht="20.100000000000001" hidden="1" customHeight="1" x14ac:dyDescent="0.25">
      <c r="A104" s="45">
        <v>43670</v>
      </c>
      <c r="B104" s="3">
        <v>1</v>
      </c>
      <c r="C104" s="3" t="s">
        <v>558</v>
      </c>
      <c r="D104" s="3" t="s">
        <v>42</v>
      </c>
      <c r="E104" s="3" t="s">
        <v>42</v>
      </c>
    </row>
    <row r="105" spans="1:5" ht="20.100000000000001" hidden="1" customHeight="1" x14ac:dyDescent="0.25">
      <c r="A105" s="45">
        <v>43670</v>
      </c>
      <c r="B105" s="3">
        <v>0.25</v>
      </c>
      <c r="C105" s="3" t="s">
        <v>558</v>
      </c>
      <c r="D105" s="3" t="s">
        <v>46</v>
      </c>
      <c r="E105" s="3" t="s">
        <v>42</v>
      </c>
    </row>
    <row r="106" spans="1:5" ht="20.100000000000001" hidden="1" customHeight="1" x14ac:dyDescent="0.25">
      <c r="A106" s="45">
        <v>43689</v>
      </c>
      <c r="B106" s="3">
        <v>2</v>
      </c>
      <c r="C106" s="3" t="s">
        <v>558</v>
      </c>
      <c r="D106" s="3" t="s">
        <v>42</v>
      </c>
      <c r="E106" s="3" t="s">
        <v>42</v>
      </c>
    </row>
    <row r="107" spans="1:5" ht="20.100000000000001" hidden="1" customHeight="1" x14ac:dyDescent="0.25">
      <c r="A107" s="45">
        <v>43690</v>
      </c>
      <c r="B107" s="3">
        <v>2</v>
      </c>
      <c r="C107" s="3" t="s">
        <v>558</v>
      </c>
      <c r="D107" s="3" t="s">
        <v>42</v>
      </c>
      <c r="E107" s="3" t="s">
        <v>42</v>
      </c>
    </row>
    <row r="108" spans="1:5" ht="20.100000000000001" hidden="1" customHeight="1" x14ac:dyDescent="0.25">
      <c r="A108" s="45">
        <v>43692</v>
      </c>
      <c r="B108" s="3">
        <v>5</v>
      </c>
      <c r="C108" s="3" t="s">
        <v>558</v>
      </c>
      <c r="D108" s="3" t="s">
        <v>42</v>
      </c>
      <c r="E108" s="3" t="s">
        <v>42</v>
      </c>
    </row>
    <row r="109" spans="1:5" ht="20.100000000000001" hidden="1" customHeight="1" x14ac:dyDescent="0.25">
      <c r="A109" s="45">
        <v>43696</v>
      </c>
      <c r="B109" s="3">
        <v>6</v>
      </c>
      <c r="C109" s="3" t="s">
        <v>558</v>
      </c>
      <c r="D109" s="3" t="s">
        <v>42</v>
      </c>
      <c r="E109" s="3" t="s">
        <v>42</v>
      </c>
    </row>
    <row r="110" spans="1:5" ht="20.100000000000001" hidden="1" customHeight="1" x14ac:dyDescent="0.25">
      <c r="A110" s="45">
        <v>43704</v>
      </c>
      <c r="B110" s="3">
        <v>1</v>
      </c>
      <c r="C110" s="28" t="s">
        <v>558</v>
      </c>
      <c r="D110" s="3" t="s">
        <v>216</v>
      </c>
      <c r="E110" s="3" t="s">
        <v>413</v>
      </c>
    </row>
    <row r="111" spans="1:5" ht="20.100000000000001" hidden="1" customHeight="1" x14ac:dyDescent="0.25">
      <c r="A111" s="45">
        <v>43705</v>
      </c>
      <c r="B111" s="3">
        <v>0.5</v>
      </c>
      <c r="C111" s="3" t="s">
        <v>558</v>
      </c>
      <c r="D111" s="3" t="s">
        <v>46</v>
      </c>
      <c r="E111" s="3" t="s">
        <v>413</v>
      </c>
    </row>
    <row r="112" spans="1:5" ht="20.100000000000001" hidden="1" customHeight="1" x14ac:dyDescent="0.25">
      <c r="A112" s="45">
        <v>43717</v>
      </c>
      <c r="B112" s="3">
        <v>0.75</v>
      </c>
      <c r="C112" s="3" t="s">
        <v>558</v>
      </c>
      <c r="D112" s="3" t="s">
        <v>216</v>
      </c>
      <c r="E112" s="3" t="s">
        <v>413</v>
      </c>
    </row>
    <row r="113" spans="1:5" ht="20.100000000000001" hidden="1" customHeight="1" x14ac:dyDescent="0.25">
      <c r="A113" s="45">
        <v>43564</v>
      </c>
      <c r="B113" s="57">
        <v>2</v>
      </c>
      <c r="C113" s="28" t="s">
        <v>548</v>
      </c>
      <c r="D113" s="57" t="s">
        <v>46</v>
      </c>
      <c r="E113" s="3" t="s">
        <v>416</v>
      </c>
    </row>
    <row r="114" spans="1:5" ht="20.100000000000001" hidden="1" customHeight="1" x14ac:dyDescent="0.25">
      <c r="A114" s="45">
        <v>43475</v>
      </c>
      <c r="B114" s="3">
        <v>2</v>
      </c>
      <c r="C114" s="28" t="s">
        <v>477</v>
      </c>
      <c r="D114" s="3" t="s">
        <v>42</v>
      </c>
      <c r="E114" s="3" t="s">
        <v>441</v>
      </c>
    </row>
    <row r="115" spans="1:5" ht="20.100000000000001" hidden="1" customHeight="1" x14ac:dyDescent="0.25">
      <c r="A115" s="45">
        <v>43476</v>
      </c>
      <c r="B115" s="3">
        <v>1.5</v>
      </c>
      <c r="C115" s="28" t="s">
        <v>477</v>
      </c>
      <c r="D115" s="3" t="s">
        <v>42</v>
      </c>
      <c r="E115" s="3" t="s">
        <v>441</v>
      </c>
    </row>
    <row r="116" spans="1:5" ht="20.100000000000001" hidden="1" customHeight="1" x14ac:dyDescent="0.25">
      <c r="A116" s="45">
        <v>43691</v>
      </c>
      <c r="B116" s="3">
        <v>2</v>
      </c>
      <c r="C116" s="28" t="s">
        <v>607</v>
      </c>
      <c r="D116" s="3" t="s">
        <v>608</v>
      </c>
      <c r="E116" s="3" t="s">
        <v>607</v>
      </c>
    </row>
    <row r="117" spans="1:5" ht="20.100000000000001" hidden="1" customHeight="1" x14ac:dyDescent="0.25">
      <c r="A117" s="45">
        <v>43691</v>
      </c>
      <c r="B117" s="3">
        <v>1</v>
      </c>
      <c r="C117" s="28" t="s">
        <v>607</v>
      </c>
      <c r="D117" s="3" t="s">
        <v>608</v>
      </c>
      <c r="E117" s="3" t="s">
        <v>607</v>
      </c>
    </row>
    <row r="118" spans="1:5" ht="20.100000000000001" hidden="1" customHeight="1" x14ac:dyDescent="0.25">
      <c r="A118" s="45">
        <v>43696</v>
      </c>
      <c r="B118" s="3">
        <v>1</v>
      </c>
      <c r="C118" s="3" t="s">
        <v>607</v>
      </c>
      <c r="D118" s="3" t="s">
        <v>609</v>
      </c>
      <c r="E118" s="3" t="s">
        <v>607</v>
      </c>
    </row>
    <row r="119" spans="1:5" ht="20.100000000000001" hidden="1" customHeight="1" x14ac:dyDescent="0.25">
      <c r="A119" s="45">
        <v>43704</v>
      </c>
      <c r="B119" s="3">
        <v>1</v>
      </c>
      <c r="C119" s="28" t="s">
        <v>607</v>
      </c>
      <c r="D119" s="3" t="s">
        <v>615</v>
      </c>
      <c r="E119" s="3" t="s">
        <v>607</v>
      </c>
    </row>
    <row r="120" spans="1:5" ht="20.100000000000001" hidden="1" customHeight="1" x14ac:dyDescent="0.25">
      <c r="A120" s="45">
        <v>43725</v>
      </c>
      <c r="B120" s="3">
        <v>1.5</v>
      </c>
      <c r="C120" s="28" t="s">
        <v>607</v>
      </c>
      <c r="D120" s="3" t="s">
        <v>632</v>
      </c>
      <c r="E120" s="3" t="s">
        <v>607</v>
      </c>
    </row>
    <row r="121" spans="1:5" ht="20.100000000000001" hidden="1" customHeight="1" x14ac:dyDescent="0.25">
      <c r="A121" s="45">
        <v>43726</v>
      </c>
      <c r="B121" s="3">
        <v>0.5</v>
      </c>
      <c r="C121" s="28" t="s">
        <v>607</v>
      </c>
      <c r="D121" s="3" t="s">
        <v>46</v>
      </c>
      <c r="E121" s="3" t="s">
        <v>607</v>
      </c>
    </row>
    <row r="122" spans="1:5" ht="20.100000000000001" hidden="1" customHeight="1" x14ac:dyDescent="0.25">
      <c r="A122" s="45">
        <v>43726</v>
      </c>
      <c r="B122" s="3">
        <v>0.75</v>
      </c>
      <c r="C122" s="28" t="s">
        <v>607</v>
      </c>
      <c r="D122" s="3" t="s">
        <v>635</v>
      </c>
      <c r="E122" s="3" t="s">
        <v>607</v>
      </c>
    </row>
    <row r="123" spans="1:5" ht="20.100000000000001" hidden="1" customHeight="1" x14ac:dyDescent="0.25">
      <c r="A123" s="45">
        <v>43734</v>
      </c>
      <c r="B123" s="3">
        <v>1.5</v>
      </c>
      <c r="C123" s="28" t="s">
        <v>607</v>
      </c>
      <c r="D123" s="3" t="s">
        <v>615</v>
      </c>
      <c r="E123" s="3" t="s">
        <v>607</v>
      </c>
    </row>
    <row r="124" spans="1:5" ht="20.100000000000001" hidden="1" customHeight="1" x14ac:dyDescent="0.25">
      <c r="A124" s="45">
        <v>43739</v>
      </c>
      <c r="B124" s="3">
        <v>1</v>
      </c>
      <c r="C124" s="28" t="s">
        <v>607</v>
      </c>
      <c r="E124" s="3" t="s">
        <v>607</v>
      </c>
    </row>
    <row r="125" spans="1:5" ht="20.100000000000001" customHeight="1" x14ac:dyDescent="0.25">
      <c r="A125" s="45">
        <v>43850</v>
      </c>
      <c r="B125" s="3">
        <v>0.5</v>
      </c>
      <c r="C125" s="3" t="s">
        <v>607</v>
      </c>
      <c r="D125" s="3" t="s">
        <v>348</v>
      </c>
      <c r="E125" s="3" t="s">
        <v>607</v>
      </c>
    </row>
    <row r="126" spans="1:5" ht="20.100000000000001" customHeight="1" x14ac:dyDescent="0.25">
      <c r="A126" s="45">
        <v>43857</v>
      </c>
      <c r="B126" s="3">
        <v>0.5</v>
      </c>
      <c r="C126" s="3" t="s">
        <v>607</v>
      </c>
      <c r="D126" s="3" t="s">
        <v>692</v>
      </c>
      <c r="E126" s="3" t="s">
        <v>607</v>
      </c>
    </row>
    <row r="127" spans="1:5" ht="20.100000000000001" hidden="1" customHeight="1" x14ac:dyDescent="0.25">
      <c r="A127" s="45">
        <v>43725</v>
      </c>
      <c r="B127" s="3">
        <v>1</v>
      </c>
      <c r="C127" s="28" t="s">
        <v>23</v>
      </c>
      <c r="D127" s="3" t="s">
        <v>400</v>
      </c>
      <c r="E127" s="3" t="s">
        <v>720</v>
      </c>
    </row>
    <row r="128" spans="1:5" ht="20.100000000000001" hidden="1" customHeight="1" x14ac:dyDescent="0.25">
      <c r="A128" s="45">
        <v>43126</v>
      </c>
      <c r="B128" s="3">
        <v>0.5</v>
      </c>
      <c r="C128" s="28" t="s">
        <v>224</v>
      </c>
      <c r="D128" s="3" t="s">
        <v>288</v>
      </c>
      <c r="E128" s="3" t="s">
        <v>719</v>
      </c>
    </row>
    <row r="129" spans="1:6" ht="20.100000000000001" hidden="1" customHeight="1" x14ac:dyDescent="0.25">
      <c r="A129" s="45">
        <v>43129</v>
      </c>
      <c r="B129" s="3">
        <v>1</v>
      </c>
      <c r="C129" s="28" t="s">
        <v>224</v>
      </c>
      <c r="D129" s="3" t="s">
        <v>288</v>
      </c>
      <c r="E129" s="3" t="s">
        <v>719</v>
      </c>
    </row>
    <row r="130" spans="1:6" ht="20.100000000000001" hidden="1" customHeight="1" x14ac:dyDescent="0.25">
      <c r="A130" s="45">
        <v>43138</v>
      </c>
      <c r="C130" s="28" t="s">
        <v>224</v>
      </c>
      <c r="D130" s="3" t="s">
        <v>288</v>
      </c>
      <c r="E130" s="3" t="s">
        <v>719</v>
      </c>
    </row>
    <row r="131" spans="1:6" ht="20.100000000000001" hidden="1" customHeight="1" x14ac:dyDescent="0.25">
      <c r="A131" s="45">
        <v>43146</v>
      </c>
      <c r="B131" s="3">
        <v>2</v>
      </c>
      <c r="C131" s="28" t="s">
        <v>224</v>
      </c>
      <c r="D131" s="3" t="s">
        <v>288</v>
      </c>
      <c r="E131" s="3" t="s">
        <v>719</v>
      </c>
    </row>
    <row r="132" spans="1:6" ht="20.100000000000001" hidden="1" customHeight="1" x14ac:dyDescent="0.25">
      <c r="A132" s="45">
        <v>43154</v>
      </c>
      <c r="B132" s="3">
        <v>1</v>
      </c>
      <c r="C132" s="28" t="s">
        <v>224</v>
      </c>
      <c r="D132" s="3" t="s">
        <v>288</v>
      </c>
      <c r="E132" s="3" t="s">
        <v>719</v>
      </c>
      <c r="F132" s="3" t="s">
        <v>302</v>
      </c>
    </row>
    <row r="133" spans="1:6" ht="20.100000000000001" hidden="1" customHeight="1" x14ac:dyDescent="0.25">
      <c r="A133" s="45">
        <v>43157</v>
      </c>
      <c r="B133" s="3">
        <v>0.5</v>
      </c>
      <c r="C133" s="28" t="s">
        <v>224</v>
      </c>
      <c r="D133" s="3" t="s">
        <v>288</v>
      </c>
      <c r="E133" s="3" t="s">
        <v>719</v>
      </c>
    </row>
    <row r="134" spans="1:6" ht="20.100000000000001" hidden="1" customHeight="1" x14ac:dyDescent="0.25">
      <c r="A134" s="45">
        <v>43185</v>
      </c>
      <c r="B134" s="3">
        <v>0.5</v>
      </c>
      <c r="C134" s="28" t="s">
        <v>224</v>
      </c>
      <c r="D134" s="3" t="s">
        <v>288</v>
      </c>
      <c r="E134" s="3" t="s">
        <v>719</v>
      </c>
    </row>
    <row r="135" spans="1:6" ht="20.100000000000001" hidden="1" customHeight="1" x14ac:dyDescent="0.25">
      <c r="A135" s="45">
        <v>43235</v>
      </c>
      <c r="B135" s="3">
        <v>1</v>
      </c>
      <c r="C135" s="28" t="s">
        <v>224</v>
      </c>
      <c r="D135" s="3" t="s">
        <v>353</v>
      </c>
      <c r="E135" s="3" t="s">
        <v>719</v>
      </c>
    </row>
    <row r="136" spans="1:6" ht="20.100000000000001" hidden="1" customHeight="1" x14ac:dyDescent="0.25">
      <c r="A136" s="45">
        <v>43236</v>
      </c>
      <c r="B136" s="3">
        <v>0.75</v>
      </c>
      <c r="C136" s="28" t="s">
        <v>224</v>
      </c>
      <c r="D136" s="3" t="s">
        <v>353</v>
      </c>
      <c r="E136" s="3" t="s">
        <v>719</v>
      </c>
    </row>
    <row r="137" spans="1:6" ht="20.100000000000001" hidden="1" customHeight="1" x14ac:dyDescent="0.25">
      <c r="A137" s="45">
        <v>43278</v>
      </c>
      <c r="B137" s="3">
        <v>1</v>
      </c>
      <c r="C137" s="28" t="s">
        <v>224</v>
      </c>
      <c r="D137" s="3" t="s">
        <v>288</v>
      </c>
      <c r="E137" s="3" t="s">
        <v>719</v>
      </c>
    </row>
    <row r="138" spans="1:6" ht="20.100000000000001" hidden="1" customHeight="1" x14ac:dyDescent="0.25">
      <c r="A138" s="45">
        <v>43287</v>
      </c>
      <c r="B138" s="3">
        <v>1</v>
      </c>
      <c r="C138" s="28" t="s">
        <v>224</v>
      </c>
      <c r="D138" s="3" t="s">
        <v>288</v>
      </c>
      <c r="E138" s="3" t="s">
        <v>719</v>
      </c>
    </row>
    <row r="139" spans="1:6" ht="20.100000000000001" hidden="1" customHeight="1" x14ac:dyDescent="0.25">
      <c r="A139" s="45">
        <v>43306</v>
      </c>
      <c r="B139" s="3">
        <v>1</v>
      </c>
      <c r="C139" s="28" t="s">
        <v>224</v>
      </c>
      <c r="D139" s="3" t="s">
        <v>288</v>
      </c>
      <c r="E139" s="3" t="s">
        <v>719</v>
      </c>
    </row>
    <row r="140" spans="1:6" ht="20.100000000000001" hidden="1" customHeight="1" x14ac:dyDescent="0.25">
      <c r="A140" s="45">
        <v>43325</v>
      </c>
      <c r="B140" s="3">
        <v>1.5</v>
      </c>
      <c r="C140" s="28" t="s">
        <v>224</v>
      </c>
      <c r="D140" s="3" t="s">
        <v>353</v>
      </c>
      <c r="E140" s="3" t="s">
        <v>719</v>
      </c>
    </row>
    <row r="141" spans="1:6" ht="20.100000000000001" hidden="1" customHeight="1" x14ac:dyDescent="0.25">
      <c r="A141" s="45">
        <v>43326</v>
      </c>
      <c r="B141" s="3">
        <v>1</v>
      </c>
      <c r="C141" s="28" t="s">
        <v>224</v>
      </c>
      <c r="D141" s="3" t="s">
        <v>353</v>
      </c>
      <c r="E141" s="3" t="s">
        <v>719</v>
      </c>
    </row>
    <row r="142" spans="1:6" ht="20.100000000000001" hidden="1" customHeight="1" x14ac:dyDescent="0.25">
      <c r="A142" s="45">
        <v>43328</v>
      </c>
      <c r="B142" s="3">
        <v>3</v>
      </c>
      <c r="C142" s="28" t="s">
        <v>224</v>
      </c>
      <c r="D142" s="3" t="s">
        <v>353</v>
      </c>
      <c r="E142" s="3" t="s">
        <v>719</v>
      </c>
    </row>
    <row r="143" spans="1:6" ht="20.100000000000001" hidden="1" customHeight="1" x14ac:dyDescent="0.25">
      <c r="A143" s="45">
        <v>43329</v>
      </c>
      <c r="B143" s="3">
        <v>1</v>
      </c>
      <c r="C143" s="28" t="s">
        <v>23</v>
      </c>
      <c r="D143" s="3" t="s">
        <v>400</v>
      </c>
      <c r="E143" s="3" t="s">
        <v>720</v>
      </c>
    </row>
    <row r="144" spans="1:6" ht="20.100000000000001" hidden="1" customHeight="1" x14ac:dyDescent="0.25">
      <c r="A144" s="45">
        <v>43648</v>
      </c>
      <c r="B144" s="3">
        <v>4</v>
      </c>
      <c r="C144" s="3" t="s">
        <v>598</v>
      </c>
      <c r="D144" s="3" t="s">
        <v>42</v>
      </c>
      <c r="E144" s="3" t="s">
        <v>42</v>
      </c>
    </row>
    <row r="145" spans="1:5" ht="20.100000000000001" hidden="1" customHeight="1" x14ac:dyDescent="0.25">
      <c r="A145" s="45">
        <v>43473</v>
      </c>
      <c r="B145" s="3">
        <v>0.5</v>
      </c>
      <c r="C145" s="28" t="s">
        <v>474</v>
      </c>
      <c r="D145" s="3" t="s">
        <v>46</v>
      </c>
      <c r="E145" s="3" t="s">
        <v>416</v>
      </c>
    </row>
    <row r="146" spans="1:5" ht="20.100000000000001" hidden="1" customHeight="1" x14ac:dyDescent="0.25">
      <c r="A146" s="45">
        <v>43479</v>
      </c>
      <c r="B146" s="3">
        <v>1.5</v>
      </c>
      <c r="C146" s="28" t="s">
        <v>474</v>
      </c>
      <c r="D146" s="3" t="s">
        <v>42</v>
      </c>
      <c r="E146" s="3" t="s">
        <v>42</v>
      </c>
    </row>
    <row r="147" spans="1:5" ht="20.100000000000001" hidden="1" customHeight="1" x14ac:dyDescent="0.25">
      <c r="A147" s="45">
        <v>43480</v>
      </c>
      <c r="B147" s="3">
        <v>0.5</v>
      </c>
      <c r="C147" s="28" t="s">
        <v>474</v>
      </c>
      <c r="D147" s="3" t="s">
        <v>46</v>
      </c>
      <c r="E147" s="3" t="s">
        <v>42</v>
      </c>
    </row>
    <row r="148" spans="1:5" ht="20.100000000000001" hidden="1" customHeight="1" x14ac:dyDescent="0.25">
      <c r="A148" s="45">
        <v>43481</v>
      </c>
      <c r="B148" s="3">
        <v>2</v>
      </c>
      <c r="C148" s="28" t="s">
        <v>474</v>
      </c>
      <c r="D148" s="3" t="s">
        <v>42</v>
      </c>
      <c r="E148" s="3" t="s">
        <v>42</v>
      </c>
    </row>
    <row r="149" spans="1:5" ht="20.100000000000001" hidden="1" customHeight="1" x14ac:dyDescent="0.25">
      <c r="A149" s="45">
        <v>43490</v>
      </c>
      <c r="B149" s="3">
        <v>0.25</v>
      </c>
      <c r="C149" s="28" t="s">
        <v>474</v>
      </c>
      <c r="D149" s="3" t="s">
        <v>42</v>
      </c>
      <c r="E149" s="3" t="s">
        <v>42</v>
      </c>
    </row>
    <row r="150" spans="1:5" ht="20.100000000000001" hidden="1" customHeight="1" x14ac:dyDescent="0.25">
      <c r="A150" s="45">
        <v>43493</v>
      </c>
      <c r="B150" s="57">
        <v>0.5</v>
      </c>
      <c r="C150" s="58" t="s">
        <v>474</v>
      </c>
      <c r="D150" s="57" t="s">
        <v>42</v>
      </c>
      <c r="E150" s="57" t="s">
        <v>42</v>
      </c>
    </row>
    <row r="151" spans="1:5" ht="20.100000000000001" hidden="1" customHeight="1" x14ac:dyDescent="0.25">
      <c r="A151" s="45">
        <v>43493</v>
      </c>
      <c r="B151" s="57">
        <v>0.25</v>
      </c>
      <c r="C151" s="58" t="s">
        <v>474</v>
      </c>
      <c r="D151" s="57" t="s">
        <v>46</v>
      </c>
      <c r="E151" s="3" t="s">
        <v>42</v>
      </c>
    </row>
    <row r="152" spans="1:5" ht="20.100000000000001" hidden="1" customHeight="1" x14ac:dyDescent="0.25">
      <c r="A152" s="45">
        <v>43493</v>
      </c>
      <c r="B152" s="57">
        <v>1</v>
      </c>
      <c r="C152" s="58" t="s">
        <v>474</v>
      </c>
      <c r="D152" s="57" t="s">
        <v>42</v>
      </c>
      <c r="E152" s="3" t="s">
        <v>42</v>
      </c>
    </row>
    <row r="153" spans="1:5" ht="20.100000000000001" hidden="1" customHeight="1" x14ac:dyDescent="0.25">
      <c r="A153" s="45">
        <v>43494</v>
      </c>
      <c r="B153" s="57">
        <v>0.5</v>
      </c>
      <c r="C153" s="58" t="s">
        <v>474</v>
      </c>
      <c r="D153" s="57" t="s">
        <v>42</v>
      </c>
      <c r="E153" s="3" t="s">
        <v>42</v>
      </c>
    </row>
    <row r="154" spans="1:5" ht="20.100000000000001" hidden="1" customHeight="1" x14ac:dyDescent="0.25">
      <c r="A154" s="45">
        <v>43500</v>
      </c>
      <c r="B154" s="57">
        <v>1</v>
      </c>
      <c r="C154" s="3" t="s">
        <v>474</v>
      </c>
      <c r="D154" s="57" t="s">
        <v>503</v>
      </c>
      <c r="E154" s="3" t="s">
        <v>42</v>
      </c>
    </row>
    <row r="155" spans="1:5" ht="20.100000000000001" hidden="1" customHeight="1" x14ac:dyDescent="0.25">
      <c r="A155" s="45">
        <v>43501</v>
      </c>
      <c r="B155" s="57">
        <v>1</v>
      </c>
      <c r="C155" s="28" t="s">
        <v>474</v>
      </c>
      <c r="D155" s="57" t="s">
        <v>42</v>
      </c>
    </row>
    <row r="156" spans="1:5" ht="20.100000000000001" hidden="1" customHeight="1" x14ac:dyDescent="0.25">
      <c r="A156" s="45">
        <v>43502</v>
      </c>
      <c r="B156" s="57">
        <v>1</v>
      </c>
      <c r="C156" s="28" t="s">
        <v>474</v>
      </c>
      <c r="D156" s="57" t="s">
        <v>42</v>
      </c>
    </row>
    <row r="157" spans="1:5" ht="20.100000000000001" hidden="1" customHeight="1" x14ac:dyDescent="0.25">
      <c r="A157" s="45">
        <v>43504</v>
      </c>
      <c r="B157" s="57">
        <v>0.25</v>
      </c>
      <c r="C157" s="28" t="s">
        <v>474</v>
      </c>
      <c r="D157" s="57" t="s">
        <v>315</v>
      </c>
      <c r="E157" s="3" t="s">
        <v>42</v>
      </c>
    </row>
    <row r="158" spans="1:5" ht="20.100000000000001" hidden="1" customHeight="1" x14ac:dyDescent="0.25">
      <c r="A158" s="45">
        <v>43508</v>
      </c>
      <c r="B158" s="57">
        <v>0.75</v>
      </c>
      <c r="C158" s="28" t="s">
        <v>474</v>
      </c>
      <c r="D158" s="57" t="s">
        <v>46</v>
      </c>
      <c r="E158" s="3" t="s">
        <v>42</v>
      </c>
    </row>
    <row r="159" spans="1:5" ht="20.100000000000001" hidden="1" customHeight="1" x14ac:dyDescent="0.25">
      <c r="A159" s="45">
        <v>43518</v>
      </c>
      <c r="B159" s="57">
        <v>0.5</v>
      </c>
      <c r="C159" s="28" t="s">
        <v>474</v>
      </c>
      <c r="D159" s="57" t="s">
        <v>216</v>
      </c>
      <c r="E159" s="3" t="s">
        <v>413</v>
      </c>
    </row>
    <row r="160" spans="1:5" ht="20.100000000000001" hidden="1" customHeight="1" x14ac:dyDescent="0.25">
      <c r="A160" s="45">
        <v>43066</v>
      </c>
      <c r="B160" s="3">
        <v>0.25</v>
      </c>
      <c r="C160" s="3" t="s">
        <v>224</v>
      </c>
      <c r="D160" s="3" t="s">
        <v>225</v>
      </c>
      <c r="E160" s="3" t="s">
        <v>719</v>
      </c>
    </row>
    <row r="161" spans="1:6" ht="20.100000000000001" hidden="1" customHeight="1" x14ac:dyDescent="0.25">
      <c r="A161" s="45">
        <v>43077</v>
      </c>
      <c r="B161" s="3">
        <v>1</v>
      </c>
      <c r="C161" s="3" t="s">
        <v>224</v>
      </c>
      <c r="D161" s="3" t="s">
        <v>237</v>
      </c>
      <c r="E161" s="3" t="s">
        <v>719</v>
      </c>
    </row>
    <row r="162" spans="1:6" ht="20.100000000000001" hidden="1" customHeight="1" x14ac:dyDescent="0.25">
      <c r="A162" s="45">
        <v>43091</v>
      </c>
      <c r="B162" s="3">
        <v>0.25</v>
      </c>
      <c r="C162" s="3" t="s">
        <v>224</v>
      </c>
      <c r="D162" s="3" t="s">
        <v>248</v>
      </c>
      <c r="E162" s="3" t="s">
        <v>719</v>
      </c>
    </row>
    <row r="163" spans="1:6" ht="20.100000000000001" hidden="1" customHeight="1" x14ac:dyDescent="0.25">
      <c r="A163" s="45">
        <v>43146</v>
      </c>
      <c r="B163" s="3">
        <v>0.75</v>
      </c>
      <c r="C163" s="3" t="s">
        <v>224</v>
      </c>
      <c r="D163" s="3" t="s">
        <v>297</v>
      </c>
      <c r="E163" s="3" t="s">
        <v>719</v>
      </c>
    </row>
    <row r="164" spans="1:6" ht="20.100000000000001" hidden="1" customHeight="1" x14ac:dyDescent="0.25">
      <c r="A164" s="45">
        <v>43151</v>
      </c>
      <c r="B164" s="3">
        <v>0.5</v>
      </c>
      <c r="C164" s="3" t="s">
        <v>224</v>
      </c>
      <c r="D164" s="3" t="s">
        <v>254</v>
      </c>
      <c r="E164" s="3" t="s">
        <v>719</v>
      </c>
    </row>
    <row r="165" spans="1:6" ht="20.100000000000001" hidden="1" customHeight="1" x14ac:dyDescent="0.25">
      <c r="A165" s="45">
        <v>43179</v>
      </c>
      <c r="B165" s="3">
        <v>4</v>
      </c>
      <c r="C165" s="28" t="s">
        <v>224</v>
      </c>
      <c r="D165" s="3" t="s">
        <v>321</v>
      </c>
      <c r="E165" s="3" t="s">
        <v>719</v>
      </c>
    </row>
    <row r="166" spans="1:6" ht="20.100000000000001" hidden="1" customHeight="1" x14ac:dyDescent="0.25">
      <c r="A166" s="45">
        <v>43182</v>
      </c>
      <c r="B166" s="3">
        <v>1</v>
      </c>
      <c r="C166" s="28" t="s">
        <v>224</v>
      </c>
      <c r="D166" s="3" t="s">
        <v>202</v>
      </c>
      <c r="E166" s="3" t="s">
        <v>719</v>
      </c>
      <c r="F166" s="3" t="s">
        <v>327</v>
      </c>
    </row>
    <row r="167" spans="1:6" ht="20.100000000000001" hidden="1" customHeight="1" x14ac:dyDescent="0.25">
      <c r="A167" s="45">
        <v>43297</v>
      </c>
      <c r="B167" s="3">
        <v>1</v>
      </c>
      <c r="C167" s="28" t="s">
        <v>224</v>
      </c>
      <c r="D167" s="3" t="s">
        <v>360</v>
      </c>
      <c r="E167" s="3" t="s">
        <v>719</v>
      </c>
    </row>
    <row r="168" spans="1:6" ht="20.100000000000001" hidden="1" customHeight="1" x14ac:dyDescent="0.25">
      <c r="A168" s="45">
        <v>43305</v>
      </c>
      <c r="B168" s="3">
        <v>0.25</v>
      </c>
      <c r="C168" s="28" t="s">
        <v>224</v>
      </c>
      <c r="D168" s="3" t="s">
        <v>370</v>
      </c>
      <c r="E168" s="3" t="s">
        <v>719</v>
      </c>
    </row>
    <row r="169" spans="1:6" ht="20.100000000000001" hidden="1" customHeight="1" x14ac:dyDescent="0.25">
      <c r="A169" s="45">
        <v>43322</v>
      </c>
      <c r="B169" s="3">
        <v>0.5</v>
      </c>
      <c r="C169" s="28" t="s">
        <v>224</v>
      </c>
      <c r="D169" s="3" t="s">
        <v>376</v>
      </c>
      <c r="E169" s="3" t="s">
        <v>719</v>
      </c>
    </row>
    <row r="170" spans="1:6" ht="20.100000000000001" hidden="1" customHeight="1" x14ac:dyDescent="0.25">
      <c r="A170" s="45">
        <v>43322</v>
      </c>
      <c r="B170" s="3">
        <v>0.5</v>
      </c>
      <c r="C170" s="28" t="s">
        <v>224</v>
      </c>
      <c r="D170" s="3" t="s">
        <v>377</v>
      </c>
      <c r="E170" s="3" t="s">
        <v>719</v>
      </c>
    </row>
    <row r="171" spans="1:6" ht="20.100000000000001" hidden="1" customHeight="1" x14ac:dyDescent="0.25">
      <c r="A171" s="45">
        <v>43333</v>
      </c>
      <c r="B171" s="3">
        <v>1</v>
      </c>
      <c r="C171" s="28" t="s">
        <v>224</v>
      </c>
      <c r="D171" s="3" t="s">
        <v>377</v>
      </c>
      <c r="E171" s="3" t="s">
        <v>719</v>
      </c>
    </row>
    <row r="172" spans="1:6" ht="20.100000000000001" hidden="1" customHeight="1" x14ac:dyDescent="0.25">
      <c r="A172" s="45">
        <v>43334</v>
      </c>
      <c r="B172" s="3">
        <v>1</v>
      </c>
      <c r="C172" s="28" t="s">
        <v>224</v>
      </c>
      <c r="D172" s="3" t="s">
        <v>384</v>
      </c>
      <c r="E172" s="3" t="s">
        <v>719</v>
      </c>
    </row>
    <row r="173" spans="1:6" ht="20.100000000000001" hidden="1" customHeight="1" x14ac:dyDescent="0.25">
      <c r="A173" s="45">
        <v>43343</v>
      </c>
      <c r="B173" s="3">
        <v>1</v>
      </c>
      <c r="C173" s="28" t="s">
        <v>224</v>
      </c>
      <c r="D173" s="3" t="s">
        <v>288</v>
      </c>
      <c r="E173" s="3" t="s">
        <v>719</v>
      </c>
      <c r="F173" s="3" t="s">
        <v>390</v>
      </c>
    </row>
    <row r="174" spans="1:6" ht="20.100000000000001" hidden="1" customHeight="1" x14ac:dyDescent="0.25">
      <c r="A174" s="45">
        <v>43419</v>
      </c>
      <c r="B174" s="3">
        <v>1</v>
      </c>
      <c r="C174" s="28" t="s">
        <v>224</v>
      </c>
      <c r="D174" s="3" t="s">
        <v>377</v>
      </c>
      <c r="E174" s="3" t="s">
        <v>719</v>
      </c>
    </row>
    <row r="175" spans="1:6" ht="20.100000000000001" hidden="1" customHeight="1" x14ac:dyDescent="0.25">
      <c r="A175" s="45">
        <v>43462</v>
      </c>
      <c r="B175" s="3">
        <v>1</v>
      </c>
      <c r="C175" s="3" t="s">
        <v>224</v>
      </c>
      <c r="D175" s="3" t="s">
        <v>464</v>
      </c>
      <c r="E175" s="3" t="s">
        <v>719</v>
      </c>
    </row>
    <row r="176" spans="1:6" ht="20.100000000000001" hidden="1" customHeight="1" x14ac:dyDescent="0.25">
      <c r="A176" s="45">
        <v>43467</v>
      </c>
      <c r="B176" s="3">
        <v>1</v>
      </c>
      <c r="C176" s="3" t="s">
        <v>224</v>
      </c>
      <c r="D176" s="3" t="s">
        <v>464</v>
      </c>
      <c r="E176" s="3" t="s">
        <v>719</v>
      </c>
    </row>
    <row r="177" spans="1:5" ht="20.100000000000001" hidden="1" customHeight="1" x14ac:dyDescent="0.25">
      <c r="A177" s="45">
        <v>43479</v>
      </c>
      <c r="B177" s="3">
        <v>0.5</v>
      </c>
      <c r="C177" s="28" t="s">
        <v>224</v>
      </c>
      <c r="D177" s="3" t="s">
        <v>490</v>
      </c>
      <c r="E177" s="3" t="s">
        <v>719</v>
      </c>
    </row>
    <row r="178" spans="1:5" ht="20.100000000000001" hidden="1" customHeight="1" x14ac:dyDescent="0.25">
      <c r="A178" s="45">
        <v>43480</v>
      </c>
      <c r="B178" s="3">
        <v>0.25</v>
      </c>
      <c r="C178" s="28" t="s">
        <v>224</v>
      </c>
      <c r="D178" s="3" t="s">
        <v>464</v>
      </c>
      <c r="E178" s="3" t="s">
        <v>719</v>
      </c>
    </row>
    <row r="179" spans="1:5" ht="20.100000000000001" hidden="1" customHeight="1" x14ac:dyDescent="0.25">
      <c r="A179" s="45">
        <v>43497</v>
      </c>
      <c r="B179" s="57">
        <v>1.5</v>
      </c>
      <c r="C179" s="3" t="s">
        <v>224</v>
      </c>
      <c r="D179" s="57" t="s">
        <v>464</v>
      </c>
      <c r="E179" s="3" t="s">
        <v>719</v>
      </c>
    </row>
    <row r="180" spans="1:5" ht="20.100000000000001" customHeight="1" x14ac:dyDescent="0.25">
      <c r="A180" s="45">
        <v>43850</v>
      </c>
      <c r="B180" s="3">
        <v>0.5</v>
      </c>
      <c r="C180" s="3" t="s">
        <v>224</v>
      </c>
      <c r="D180" s="3" t="s">
        <v>708</v>
      </c>
      <c r="E180" s="3" t="s">
        <v>719</v>
      </c>
    </row>
    <row r="181" spans="1:5" ht="20.100000000000001" customHeight="1" x14ac:dyDescent="0.25">
      <c r="A181" s="45">
        <v>43862</v>
      </c>
      <c r="B181" s="3">
        <v>2</v>
      </c>
      <c r="C181" s="3" t="s">
        <v>224</v>
      </c>
      <c r="D181" s="3" t="s">
        <v>708</v>
      </c>
      <c r="E181" s="3" t="s">
        <v>719</v>
      </c>
    </row>
    <row r="182" spans="1:5" ht="20.100000000000001" hidden="1" customHeight="1" x14ac:dyDescent="0.25">
      <c r="A182" s="45">
        <v>43480</v>
      </c>
      <c r="B182" s="3">
        <v>0.25</v>
      </c>
      <c r="C182" s="28" t="s">
        <v>479</v>
      </c>
      <c r="D182" s="3" t="s">
        <v>318</v>
      </c>
      <c r="E182" s="3" t="s">
        <v>416</v>
      </c>
    </row>
    <row r="183" spans="1:5" ht="20.100000000000001" hidden="1" customHeight="1" x14ac:dyDescent="0.25">
      <c r="A183" s="45">
        <v>43514</v>
      </c>
      <c r="B183" s="57">
        <v>2</v>
      </c>
      <c r="C183" s="28" t="s">
        <v>479</v>
      </c>
      <c r="D183" s="57" t="s">
        <v>519</v>
      </c>
      <c r="E183" s="3" t="s">
        <v>416</v>
      </c>
    </row>
    <row r="184" spans="1:5" ht="20.100000000000001" hidden="1" customHeight="1" x14ac:dyDescent="0.25">
      <c r="A184" s="45">
        <v>43521</v>
      </c>
      <c r="B184" s="57">
        <v>5</v>
      </c>
      <c r="C184" s="28" t="s">
        <v>479</v>
      </c>
      <c r="D184" s="57" t="s">
        <v>528</v>
      </c>
      <c r="E184" s="3" t="s">
        <v>416</v>
      </c>
    </row>
    <row r="185" spans="1:5" ht="20.100000000000001" hidden="1" customHeight="1" x14ac:dyDescent="0.25">
      <c r="A185" s="45">
        <v>43522</v>
      </c>
      <c r="B185" s="57">
        <v>1</v>
      </c>
      <c r="C185" s="28" t="s">
        <v>479</v>
      </c>
      <c r="D185" s="57" t="s">
        <v>46</v>
      </c>
      <c r="E185" s="3" t="s">
        <v>416</v>
      </c>
    </row>
    <row r="186" spans="1:5" ht="20.100000000000001" hidden="1" customHeight="1" x14ac:dyDescent="0.25">
      <c r="A186" s="45">
        <v>43522</v>
      </c>
      <c r="B186" s="57">
        <v>0.5</v>
      </c>
      <c r="C186" s="28" t="s">
        <v>479</v>
      </c>
      <c r="D186" s="57" t="s">
        <v>26</v>
      </c>
      <c r="E186" s="3" t="s">
        <v>416</v>
      </c>
    </row>
    <row r="187" spans="1:5" ht="20.100000000000001" hidden="1" customHeight="1" x14ac:dyDescent="0.25">
      <c r="A187" s="45">
        <v>43533</v>
      </c>
      <c r="B187" s="57">
        <v>2</v>
      </c>
      <c r="C187" s="28" t="s">
        <v>536</v>
      </c>
      <c r="D187" s="57" t="s">
        <v>253</v>
      </c>
      <c r="E187" s="3" t="s">
        <v>468</v>
      </c>
    </row>
    <row r="188" spans="1:5" ht="20.100000000000001" hidden="1" customHeight="1" x14ac:dyDescent="0.25">
      <c r="A188" s="45">
        <v>43564</v>
      </c>
      <c r="B188" s="57">
        <v>1</v>
      </c>
      <c r="C188" s="28" t="s">
        <v>536</v>
      </c>
      <c r="D188" s="57" t="s">
        <v>46</v>
      </c>
      <c r="E188" s="3" t="s">
        <v>468</v>
      </c>
    </row>
    <row r="189" spans="1:5" ht="20.100000000000001" hidden="1" customHeight="1" x14ac:dyDescent="0.25">
      <c r="A189" s="45">
        <v>43585</v>
      </c>
      <c r="B189" s="3">
        <v>2</v>
      </c>
      <c r="C189" s="28" t="s">
        <v>536</v>
      </c>
      <c r="D189" s="3" t="s">
        <v>467</v>
      </c>
      <c r="E189" s="3" t="s">
        <v>468</v>
      </c>
    </row>
    <row r="190" spans="1:5" ht="20.100000000000001" hidden="1" customHeight="1" x14ac:dyDescent="0.25">
      <c r="A190" s="45">
        <v>43585</v>
      </c>
      <c r="B190" s="3">
        <v>0.5</v>
      </c>
      <c r="C190" s="28" t="s">
        <v>536</v>
      </c>
      <c r="D190" s="3" t="s">
        <v>566</v>
      </c>
      <c r="E190" s="3" t="s">
        <v>468</v>
      </c>
    </row>
    <row r="191" spans="1:5" ht="20.100000000000001" hidden="1" customHeight="1" x14ac:dyDescent="0.25">
      <c r="A191" s="45">
        <v>43586</v>
      </c>
      <c r="B191" s="3">
        <v>1</v>
      </c>
      <c r="C191" s="28" t="s">
        <v>536</v>
      </c>
      <c r="D191" s="3" t="s">
        <v>566</v>
      </c>
      <c r="E191" s="3" t="s">
        <v>468</v>
      </c>
    </row>
    <row r="192" spans="1:5" ht="20.100000000000001" hidden="1" customHeight="1" x14ac:dyDescent="0.25">
      <c r="A192" s="45">
        <v>43586</v>
      </c>
      <c r="B192" s="3">
        <v>0.5</v>
      </c>
      <c r="C192" s="28" t="s">
        <v>536</v>
      </c>
      <c r="D192" s="3" t="s">
        <v>46</v>
      </c>
      <c r="E192" s="3" t="s">
        <v>42</v>
      </c>
    </row>
    <row r="193" spans="1:6" ht="20.100000000000001" hidden="1" customHeight="1" x14ac:dyDescent="0.25">
      <c r="A193" s="45">
        <v>43594</v>
      </c>
      <c r="B193" s="3">
        <v>1</v>
      </c>
      <c r="C193" s="3" t="s">
        <v>536</v>
      </c>
      <c r="D193" s="3" t="s">
        <v>467</v>
      </c>
      <c r="E193" s="3" t="s">
        <v>468</v>
      </c>
    </row>
    <row r="194" spans="1:6" ht="20.100000000000001" hidden="1" customHeight="1" x14ac:dyDescent="0.25">
      <c r="A194" s="45">
        <v>43598</v>
      </c>
      <c r="B194" s="3">
        <v>2</v>
      </c>
      <c r="C194" s="3" t="s">
        <v>536</v>
      </c>
      <c r="D194" s="3" t="s">
        <v>467</v>
      </c>
      <c r="E194" s="3" t="s">
        <v>468</v>
      </c>
    </row>
    <row r="195" spans="1:6" ht="20.100000000000001" hidden="1" customHeight="1" x14ac:dyDescent="0.25">
      <c r="A195" s="45">
        <v>43598</v>
      </c>
      <c r="B195" s="3">
        <v>1</v>
      </c>
      <c r="C195" s="3" t="s">
        <v>536</v>
      </c>
      <c r="D195" s="3" t="s">
        <v>467</v>
      </c>
      <c r="E195" s="3" t="s">
        <v>468</v>
      </c>
    </row>
    <row r="196" spans="1:6" ht="20.100000000000001" hidden="1" customHeight="1" x14ac:dyDescent="0.25">
      <c r="A196" s="45">
        <v>43600</v>
      </c>
      <c r="B196" s="3">
        <v>1</v>
      </c>
      <c r="C196" s="3" t="s">
        <v>536</v>
      </c>
      <c r="D196" s="3" t="s">
        <v>467</v>
      </c>
      <c r="E196" s="3" t="s">
        <v>468</v>
      </c>
    </row>
    <row r="197" spans="1:6" ht="20.100000000000001" hidden="1" customHeight="1" x14ac:dyDescent="0.25">
      <c r="A197" s="45">
        <v>43724</v>
      </c>
      <c r="B197" s="3">
        <v>3</v>
      </c>
      <c r="C197" s="28" t="s">
        <v>536</v>
      </c>
      <c r="D197" s="3" t="s">
        <v>467</v>
      </c>
      <c r="E197" s="3" t="s">
        <v>468</v>
      </c>
    </row>
    <row r="198" spans="1:6" ht="20.100000000000001" hidden="1" customHeight="1" x14ac:dyDescent="0.25">
      <c r="A198" s="45">
        <v>43200</v>
      </c>
      <c r="B198" s="3">
        <v>0.75</v>
      </c>
      <c r="C198" s="28" t="s">
        <v>23</v>
      </c>
      <c r="D198" s="3" t="s">
        <v>253</v>
      </c>
      <c r="E198" s="3" t="s">
        <v>720</v>
      </c>
      <c r="F198" s="3" t="s">
        <v>335</v>
      </c>
    </row>
    <row r="199" spans="1:6" ht="20.100000000000001" hidden="1" customHeight="1" x14ac:dyDescent="0.25">
      <c r="A199" s="45">
        <v>43592</v>
      </c>
      <c r="B199" s="3">
        <v>1</v>
      </c>
      <c r="C199" s="28" t="s">
        <v>571</v>
      </c>
      <c r="E199" s="3" t="s">
        <v>416</v>
      </c>
    </row>
    <row r="200" spans="1:6" ht="20.100000000000001" hidden="1" customHeight="1" x14ac:dyDescent="0.25">
      <c r="A200" s="45">
        <v>42881</v>
      </c>
      <c r="B200" s="3">
        <v>4</v>
      </c>
      <c r="C200" s="3" t="s">
        <v>59</v>
      </c>
      <c r="D200" s="3" t="s">
        <v>60</v>
      </c>
      <c r="E200" s="3" t="s">
        <v>413</v>
      </c>
    </row>
    <row r="201" spans="1:6" ht="20.100000000000001" hidden="1" customHeight="1" x14ac:dyDescent="0.25">
      <c r="A201" s="45">
        <v>42892</v>
      </c>
      <c r="B201" s="3">
        <v>0.5</v>
      </c>
      <c r="C201" s="3" t="s">
        <v>59</v>
      </c>
      <c r="D201" s="3" t="s">
        <v>60</v>
      </c>
      <c r="E201" s="3" t="s">
        <v>413</v>
      </c>
    </row>
    <row r="202" spans="1:6" ht="20.100000000000001" hidden="1" customHeight="1" x14ac:dyDescent="0.25">
      <c r="A202" s="45">
        <v>42907</v>
      </c>
      <c r="B202" s="3">
        <v>0.5</v>
      </c>
      <c r="C202" s="3" t="s">
        <v>59</v>
      </c>
      <c r="D202" s="3" t="s">
        <v>93</v>
      </c>
      <c r="E202" s="3" t="s">
        <v>413</v>
      </c>
    </row>
    <row r="203" spans="1:6" ht="20.100000000000001" hidden="1" customHeight="1" x14ac:dyDescent="0.25">
      <c r="A203" s="45">
        <v>42984</v>
      </c>
      <c r="B203" s="3">
        <v>0.5</v>
      </c>
      <c r="C203" s="28" t="s">
        <v>59</v>
      </c>
      <c r="D203" s="3" t="s">
        <v>60</v>
      </c>
      <c r="E203" s="3" t="s">
        <v>413</v>
      </c>
    </row>
    <row r="204" spans="1:6" ht="20.100000000000001" hidden="1" customHeight="1" x14ac:dyDescent="0.25">
      <c r="A204" s="45">
        <v>43066</v>
      </c>
      <c r="B204" s="3">
        <v>0.5</v>
      </c>
      <c r="C204" s="3" t="s">
        <v>59</v>
      </c>
      <c r="D204" s="3" t="s">
        <v>42</v>
      </c>
      <c r="E204" s="3" t="s">
        <v>413</v>
      </c>
    </row>
    <row r="205" spans="1:6" ht="20.100000000000001" hidden="1" customHeight="1" x14ac:dyDescent="0.25">
      <c r="A205" s="45">
        <v>43332</v>
      </c>
      <c r="B205" s="3">
        <v>1.5</v>
      </c>
      <c r="C205" s="28" t="s">
        <v>59</v>
      </c>
      <c r="D205" s="3" t="s">
        <v>380</v>
      </c>
      <c r="E205" s="3" t="s">
        <v>413</v>
      </c>
    </row>
    <row r="206" spans="1:6" ht="20.100000000000001" hidden="1" customHeight="1" x14ac:dyDescent="0.25">
      <c r="A206" s="45">
        <v>42856</v>
      </c>
      <c r="B206" s="3">
        <v>4</v>
      </c>
      <c r="C206" s="3" t="s">
        <v>10</v>
      </c>
      <c r="D206" s="3" t="s">
        <v>21</v>
      </c>
      <c r="E206" s="3" t="s">
        <v>42</v>
      </c>
    </row>
    <row r="207" spans="1:6" ht="20.100000000000001" hidden="1" customHeight="1" x14ac:dyDescent="0.25">
      <c r="A207" s="45">
        <v>42858</v>
      </c>
      <c r="B207" s="3">
        <v>2.75</v>
      </c>
      <c r="C207" s="3" t="s">
        <v>10</v>
      </c>
      <c r="D207" s="3" t="s">
        <v>24</v>
      </c>
      <c r="E207" s="3" t="s">
        <v>42</v>
      </c>
    </row>
    <row r="208" spans="1:6" ht="20.100000000000001" hidden="1" customHeight="1" x14ac:dyDescent="0.25">
      <c r="A208" s="45">
        <v>42858</v>
      </c>
      <c r="B208" s="3">
        <v>1</v>
      </c>
      <c r="C208" s="3" t="s">
        <v>10</v>
      </c>
      <c r="D208" s="3" t="s">
        <v>25</v>
      </c>
      <c r="E208" s="3" t="s">
        <v>42</v>
      </c>
    </row>
    <row r="209" spans="1:5" ht="20.100000000000001" hidden="1" customHeight="1" x14ac:dyDescent="0.25">
      <c r="A209" s="45">
        <v>42858</v>
      </c>
      <c r="B209" s="3">
        <v>0.5</v>
      </c>
      <c r="C209" s="3" t="s">
        <v>10</v>
      </c>
      <c r="D209" s="3" t="s">
        <v>26</v>
      </c>
      <c r="E209" s="3" t="s">
        <v>42</v>
      </c>
    </row>
    <row r="210" spans="1:5" ht="20.100000000000001" hidden="1" customHeight="1" x14ac:dyDescent="0.25">
      <c r="A210" s="45">
        <v>42859</v>
      </c>
      <c r="B210" s="3">
        <v>4</v>
      </c>
      <c r="C210" s="3" t="s">
        <v>10</v>
      </c>
      <c r="D210" s="3" t="s">
        <v>28</v>
      </c>
      <c r="E210" s="3" t="s">
        <v>42</v>
      </c>
    </row>
    <row r="211" spans="1:5" ht="20.100000000000001" hidden="1" customHeight="1" x14ac:dyDescent="0.25">
      <c r="A211" s="45">
        <v>42859</v>
      </c>
      <c r="B211" s="3">
        <v>4</v>
      </c>
      <c r="C211" s="3" t="s">
        <v>10</v>
      </c>
      <c r="D211" s="3" t="s">
        <v>29</v>
      </c>
      <c r="E211" s="3" t="s">
        <v>42</v>
      </c>
    </row>
    <row r="212" spans="1:5" ht="20.100000000000001" hidden="1" customHeight="1" x14ac:dyDescent="0.25">
      <c r="A212" s="45">
        <v>42860</v>
      </c>
      <c r="B212" s="3">
        <v>4</v>
      </c>
      <c r="C212" s="3" t="s">
        <v>10</v>
      </c>
      <c r="D212" s="3" t="s">
        <v>29</v>
      </c>
      <c r="E212" s="3" t="s">
        <v>42</v>
      </c>
    </row>
    <row r="213" spans="1:5" ht="20.100000000000001" hidden="1" customHeight="1" x14ac:dyDescent="0.25">
      <c r="A213" s="45">
        <v>42872</v>
      </c>
      <c r="B213" s="3">
        <v>2</v>
      </c>
      <c r="C213" s="3" t="s">
        <v>10</v>
      </c>
      <c r="D213" s="3" t="s">
        <v>37</v>
      </c>
      <c r="E213" s="3" t="s">
        <v>42</v>
      </c>
    </row>
    <row r="214" spans="1:5" ht="20.100000000000001" hidden="1" customHeight="1" x14ac:dyDescent="0.25">
      <c r="A214" s="45">
        <v>42873</v>
      </c>
      <c r="B214" s="3">
        <v>1</v>
      </c>
      <c r="C214" s="3" t="s">
        <v>10</v>
      </c>
      <c r="D214" s="3" t="s">
        <v>46</v>
      </c>
      <c r="E214" s="3" t="s">
        <v>42</v>
      </c>
    </row>
    <row r="215" spans="1:5" ht="20.100000000000001" hidden="1" customHeight="1" x14ac:dyDescent="0.25">
      <c r="A215" s="45">
        <v>42873</v>
      </c>
      <c r="B215" s="3">
        <v>1</v>
      </c>
      <c r="C215" s="3" t="s">
        <v>10</v>
      </c>
      <c r="D215" s="3" t="s">
        <v>47</v>
      </c>
      <c r="E215" s="3" t="s">
        <v>42</v>
      </c>
    </row>
    <row r="216" spans="1:5" ht="20.100000000000001" hidden="1" customHeight="1" x14ac:dyDescent="0.25">
      <c r="A216" s="45">
        <v>42874</v>
      </c>
      <c r="B216" s="3">
        <v>3</v>
      </c>
      <c r="C216" s="3" t="s">
        <v>10</v>
      </c>
      <c r="D216" s="3" t="s">
        <v>37</v>
      </c>
      <c r="E216" s="3" t="s">
        <v>42</v>
      </c>
    </row>
    <row r="217" spans="1:5" ht="20.100000000000001" hidden="1" customHeight="1" x14ac:dyDescent="0.25">
      <c r="A217" s="45">
        <v>42877</v>
      </c>
      <c r="B217" s="3">
        <v>7</v>
      </c>
      <c r="C217" s="3" t="s">
        <v>10</v>
      </c>
      <c r="D217" s="3" t="s">
        <v>48</v>
      </c>
      <c r="E217" s="3" t="s">
        <v>42</v>
      </c>
    </row>
    <row r="218" spans="1:5" ht="20.100000000000001" hidden="1" customHeight="1" x14ac:dyDescent="0.25">
      <c r="A218" s="45">
        <v>42879</v>
      </c>
      <c r="B218" s="3">
        <v>1</v>
      </c>
      <c r="C218" s="3" t="s">
        <v>10</v>
      </c>
      <c r="D218" s="3" t="s">
        <v>42</v>
      </c>
      <c r="E218" s="3" t="s">
        <v>42</v>
      </c>
    </row>
    <row r="219" spans="1:5" ht="20.100000000000001" hidden="1" customHeight="1" x14ac:dyDescent="0.25">
      <c r="A219" s="45">
        <v>42885</v>
      </c>
      <c r="B219" s="3">
        <v>7</v>
      </c>
      <c r="C219" s="3" t="s">
        <v>10</v>
      </c>
      <c r="D219" s="3" t="s">
        <v>42</v>
      </c>
      <c r="E219" s="3" t="s">
        <v>42</v>
      </c>
    </row>
    <row r="220" spans="1:5" ht="20.100000000000001" hidden="1" customHeight="1" x14ac:dyDescent="0.25">
      <c r="A220" s="45">
        <v>42886</v>
      </c>
      <c r="B220" s="3">
        <v>0.5</v>
      </c>
      <c r="C220" s="3" t="s">
        <v>10</v>
      </c>
      <c r="D220" s="3" t="s">
        <v>42</v>
      </c>
      <c r="E220" s="3" t="s">
        <v>42</v>
      </c>
    </row>
    <row r="221" spans="1:5" ht="20.100000000000001" hidden="1" customHeight="1" x14ac:dyDescent="0.25">
      <c r="A221" s="45">
        <v>42891</v>
      </c>
      <c r="B221" s="3">
        <v>1.5</v>
      </c>
      <c r="C221" s="3" t="s">
        <v>10</v>
      </c>
      <c r="D221" s="3" t="s">
        <v>70</v>
      </c>
      <c r="E221" s="3" t="s">
        <v>42</v>
      </c>
    </row>
    <row r="222" spans="1:5" ht="20.100000000000001" hidden="1" customHeight="1" x14ac:dyDescent="0.25">
      <c r="A222" s="45">
        <v>42898</v>
      </c>
      <c r="B222" s="3">
        <v>2.5</v>
      </c>
      <c r="C222" s="3" t="s">
        <v>10</v>
      </c>
      <c r="D222" s="3" t="s">
        <v>75</v>
      </c>
      <c r="E222" s="3" t="s">
        <v>42</v>
      </c>
    </row>
    <row r="223" spans="1:5" ht="20.100000000000001" hidden="1" customHeight="1" x14ac:dyDescent="0.25">
      <c r="A223" s="45">
        <v>42898</v>
      </c>
      <c r="B223" s="3">
        <v>1</v>
      </c>
      <c r="C223" s="3" t="s">
        <v>10</v>
      </c>
      <c r="D223" s="3" t="s">
        <v>42</v>
      </c>
      <c r="E223" s="3" t="s">
        <v>42</v>
      </c>
    </row>
    <row r="224" spans="1:5" ht="20.100000000000001" hidden="1" customHeight="1" x14ac:dyDescent="0.25">
      <c r="A224" s="45">
        <v>42899</v>
      </c>
      <c r="B224" s="3">
        <v>2</v>
      </c>
      <c r="C224" s="3" t="s">
        <v>10</v>
      </c>
      <c r="D224" s="3" t="s">
        <v>42</v>
      </c>
      <c r="E224" s="3" t="s">
        <v>42</v>
      </c>
    </row>
    <row r="225" spans="1:5" ht="20.100000000000001" hidden="1" customHeight="1" x14ac:dyDescent="0.25">
      <c r="A225" s="45">
        <v>42900</v>
      </c>
      <c r="B225" s="3">
        <v>3</v>
      </c>
      <c r="C225" s="3" t="s">
        <v>10</v>
      </c>
      <c r="D225" s="3" t="s">
        <v>42</v>
      </c>
      <c r="E225" s="3" t="s">
        <v>42</v>
      </c>
    </row>
    <row r="226" spans="1:5" ht="20.100000000000001" hidden="1" customHeight="1" x14ac:dyDescent="0.25">
      <c r="A226" s="45">
        <v>42901</v>
      </c>
      <c r="B226" s="3">
        <v>3</v>
      </c>
      <c r="C226" s="3" t="s">
        <v>10</v>
      </c>
      <c r="D226" s="3" t="s">
        <v>42</v>
      </c>
      <c r="E226" s="3" t="s">
        <v>42</v>
      </c>
    </row>
    <row r="227" spans="1:5" ht="20.100000000000001" hidden="1" customHeight="1" x14ac:dyDescent="0.25">
      <c r="A227" s="45">
        <v>42902</v>
      </c>
      <c r="B227" s="3">
        <v>2</v>
      </c>
      <c r="C227" s="3" t="s">
        <v>10</v>
      </c>
      <c r="D227" s="3" t="s">
        <v>83</v>
      </c>
      <c r="E227" s="3" t="s">
        <v>42</v>
      </c>
    </row>
    <row r="228" spans="1:5" ht="20.100000000000001" hidden="1" customHeight="1" x14ac:dyDescent="0.25">
      <c r="A228" s="45">
        <v>42905</v>
      </c>
      <c r="B228" s="3">
        <v>0.5</v>
      </c>
      <c r="C228" s="3" t="s">
        <v>10</v>
      </c>
      <c r="D228" s="3" t="s">
        <v>89</v>
      </c>
      <c r="E228" s="3" t="s">
        <v>42</v>
      </c>
    </row>
    <row r="229" spans="1:5" ht="20.100000000000001" hidden="1" customHeight="1" x14ac:dyDescent="0.25">
      <c r="A229" s="45">
        <v>42905</v>
      </c>
      <c r="B229" s="3">
        <v>3.5</v>
      </c>
      <c r="C229" s="3" t="s">
        <v>10</v>
      </c>
      <c r="D229" s="3" t="s">
        <v>42</v>
      </c>
      <c r="E229" s="3" t="s">
        <v>42</v>
      </c>
    </row>
    <row r="230" spans="1:5" ht="20.100000000000001" hidden="1" customHeight="1" x14ac:dyDescent="0.25">
      <c r="A230" s="45">
        <v>42906</v>
      </c>
      <c r="B230" s="3">
        <v>0.5</v>
      </c>
      <c r="C230" s="3" t="s">
        <v>10</v>
      </c>
      <c r="D230" s="3" t="s">
        <v>42</v>
      </c>
      <c r="E230" s="3" t="s">
        <v>42</v>
      </c>
    </row>
    <row r="231" spans="1:5" ht="20.100000000000001" hidden="1" customHeight="1" x14ac:dyDescent="0.25">
      <c r="A231" s="45">
        <v>42908</v>
      </c>
      <c r="B231" s="3">
        <v>3.5</v>
      </c>
      <c r="C231" s="3" t="s">
        <v>10</v>
      </c>
      <c r="D231" s="3" t="s">
        <v>42</v>
      </c>
      <c r="E231" s="3" t="s">
        <v>42</v>
      </c>
    </row>
    <row r="232" spans="1:5" ht="20.100000000000001" hidden="1" customHeight="1" x14ac:dyDescent="0.25">
      <c r="A232" s="45">
        <v>42912</v>
      </c>
      <c r="B232" s="3">
        <v>1</v>
      </c>
      <c r="C232" s="3" t="s">
        <v>10</v>
      </c>
      <c r="D232" s="3" t="s">
        <v>42</v>
      </c>
      <c r="E232" s="3" t="s">
        <v>42</v>
      </c>
    </row>
    <row r="233" spans="1:5" ht="20.100000000000001" hidden="1" customHeight="1" x14ac:dyDescent="0.25">
      <c r="A233" s="45">
        <v>42913</v>
      </c>
      <c r="B233" s="3">
        <v>2.5</v>
      </c>
      <c r="C233" s="3" t="s">
        <v>10</v>
      </c>
      <c r="D233" s="3" t="s">
        <v>42</v>
      </c>
      <c r="E233" s="3" t="s">
        <v>42</v>
      </c>
    </row>
    <row r="234" spans="1:5" ht="20.100000000000001" hidden="1" customHeight="1" x14ac:dyDescent="0.25">
      <c r="A234" s="45">
        <v>42916</v>
      </c>
      <c r="B234" s="3">
        <v>1</v>
      </c>
      <c r="C234" s="3" t="s">
        <v>10</v>
      </c>
      <c r="D234" s="3" t="s">
        <v>42</v>
      </c>
      <c r="E234" s="3" t="s">
        <v>42</v>
      </c>
    </row>
    <row r="235" spans="1:5" ht="20.100000000000001" hidden="1" customHeight="1" x14ac:dyDescent="0.25">
      <c r="A235" s="45">
        <v>42921</v>
      </c>
      <c r="B235" s="3">
        <v>3</v>
      </c>
      <c r="C235" s="3" t="s">
        <v>10</v>
      </c>
      <c r="D235" s="3" t="s">
        <v>127</v>
      </c>
      <c r="E235" s="3" t="s">
        <v>42</v>
      </c>
    </row>
    <row r="236" spans="1:5" ht="20.100000000000001" hidden="1" customHeight="1" x14ac:dyDescent="0.25">
      <c r="A236" s="45">
        <v>42922</v>
      </c>
      <c r="B236" s="3">
        <v>3</v>
      </c>
      <c r="C236" s="3" t="s">
        <v>10</v>
      </c>
      <c r="D236" s="3" t="s">
        <v>129</v>
      </c>
      <c r="E236" s="3" t="s">
        <v>413</v>
      </c>
    </row>
    <row r="237" spans="1:5" ht="20.100000000000001" hidden="1" customHeight="1" x14ac:dyDescent="0.25">
      <c r="A237" s="45">
        <v>42997</v>
      </c>
      <c r="B237" s="3">
        <v>1</v>
      </c>
      <c r="C237" s="28" t="s">
        <v>10</v>
      </c>
      <c r="D237" s="3" t="s">
        <v>129</v>
      </c>
      <c r="E237" s="3" t="s">
        <v>413</v>
      </c>
    </row>
    <row r="238" spans="1:5" ht="20.100000000000001" hidden="1" customHeight="1" x14ac:dyDescent="0.25">
      <c r="A238" s="45">
        <v>43074</v>
      </c>
      <c r="B238" s="3">
        <v>1.5</v>
      </c>
      <c r="C238" s="3" t="s">
        <v>10</v>
      </c>
      <c r="D238" s="3" t="s">
        <v>42</v>
      </c>
      <c r="E238" s="3" t="s">
        <v>413</v>
      </c>
    </row>
    <row r="239" spans="1:5" ht="20.100000000000001" hidden="1" customHeight="1" x14ac:dyDescent="0.25">
      <c r="A239" s="45">
        <v>43166</v>
      </c>
      <c r="B239" s="3">
        <v>0.5</v>
      </c>
      <c r="C239" s="28" t="s">
        <v>10</v>
      </c>
      <c r="D239" s="3" t="s">
        <v>314</v>
      </c>
      <c r="E239" s="28" t="s">
        <v>413</v>
      </c>
    </row>
    <row r="240" spans="1:5" ht="20.100000000000001" hidden="1" customHeight="1" x14ac:dyDescent="0.25">
      <c r="A240" s="45">
        <v>43691</v>
      </c>
      <c r="B240" s="3">
        <v>1</v>
      </c>
      <c r="C240" s="28" t="s">
        <v>10</v>
      </c>
      <c r="D240" s="3" t="s">
        <v>46</v>
      </c>
      <c r="E240" s="3" t="s">
        <v>416</v>
      </c>
    </row>
    <row r="241" spans="1:5" ht="20.100000000000001" hidden="1" customHeight="1" x14ac:dyDescent="0.25">
      <c r="A241" s="45">
        <v>43703</v>
      </c>
      <c r="B241" s="3">
        <v>2</v>
      </c>
      <c r="C241" s="28" t="s">
        <v>10</v>
      </c>
      <c r="D241" s="3" t="s">
        <v>614</v>
      </c>
      <c r="E241" s="3" t="s">
        <v>42</v>
      </c>
    </row>
    <row r="242" spans="1:5" ht="20.100000000000001" hidden="1" customHeight="1" x14ac:dyDescent="0.25">
      <c r="A242" s="45">
        <v>43711</v>
      </c>
      <c r="B242" s="3">
        <v>2</v>
      </c>
      <c r="C242" s="28" t="s">
        <v>10</v>
      </c>
      <c r="D242" s="3" t="s">
        <v>42</v>
      </c>
      <c r="E242" s="3" t="s">
        <v>621</v>
      </c>
    </row>
    <row r="243" spans="1:5" ht="20.100000000000001" hidden="1" customHeight="1" x14ac:dyDescent="0.25">
      <c r="A243" s="45">
        <v>43731</v>
      </c>
      <c r="B243" s="3">
        <v>4</v>
      </c>
      <c r="C243" s="28" t="s">
        <v>10</v>
      </c>
      <c r="D243" s="3" t="s">
        <v>42</v>
      </c>
      <c r="E243" s="3" t="s">
        <v>621</v>
      </c>
    </row>
    <row r="244" spans="1:5" ht="20.100000000000001" hidden="1" customHeight="1" x14ac:dyDescent="0.25">
      <c r="A244" s="45">
        <v>43734</v>
      </c>
      <c r="B244" s="3">
        <v>1.5</v>
      </c>
      <c r="C244" s="28" t="s">
        <v>10</v>
      </c>
      <c r="D244" s="3" t="s">
        <v>42</v>
      </c>
      <c r="E244" s="3" t="s">
        <v>621</v>
      </c>
    </row>
    <row r="245" spans="1:5" ht="20.100000000000001" hidden="1" customHeight="1" x14ac:dyDescent="0.25">
      <c r="A245" s="45">
        <v>43808</v>
      </c>
      <c r="B245" s="3">
        <v>0.5</v>
      </c>
      <c r="C245" s="3" t="s">
        <v>10</v>
      </c>
      <c r="D245" s="3" t="s">
        <v>42</v>
      </c>
      <c r="E245" s="3" t="s">
        <v>42</v>
      </c>
    </row>
    <row r="246" spans="1:5" ht="20.100000000000001" hidden="1" customHeight="1" x14ac:dyDescent="0.25">
      <c r="A246" s="45">
        <v>43812</v>
      </c>
      <c r="B246" s="3">
        <v>0.5</v>
      </c>
      <c r="C246" s="3" t="s">
        <v>10</v>
      </c>
      <c r="D246" s="3" t="s">
        <v>42</v>
      </c>
      <c r="E246" s="3" t="s">
        <v>42</v>
      </c>
    </row>
    <row r="247" spans="1:5" ht="20.100000000000001" customHeight="1" x14ac:dyDescent="0.25">
      <c r="A247" s="45">
        <v>43861</v>
      </c>
      <c r="B247" s="3">
        <v>1</v>
      </c>
      <c r="C247" s="3" t="s">
        <v>10</v>
      </c>
      <c r="D247" s="3" t="s">
        <v>694</v>
      </c>
      <c r="E247" s="3" t="s">
        <v>42</v>
      </c>
    </row>
    <row r="248" spans="1:5" ht="20.100000000000001" hidden="1" customHeight="1" x14ac:dyDescent="0.25">
      <c r="A248" s="45">
        <v>43510</v>
      </c>
      <c r="B248" s="57">
        <v>0.5</v>
      </c>
      <c r="C248" s="28" t="s">
        <v>510</v>
      </c>
      <c r="D248" s="57" t="s">
        <v>46</v>
      </c>
      <c r="E248" s="3" t="s">
        <v>416</v>
      </c>
    </row>
    <row r="249" spans="1:5" ht="20.100000000000001" hidden="1" customHeight="1" x14ac:dyDescent="0.25">
      <c r="A249" s="45">
        <v>43510</v>
      </c>
      <c r="B249" s="57">
        <v>0.5</v>
      </c>
      <c r="C249" s="28" t="s">
        <v>510</v>
      </c>
      <c r="D249" s="57" t="s">
        <v>42</v>
      </c>
      <c r="E249" s="3" t="s">
        <v>416</v>
      </c>
    </row>
    <row r="250" spans="1:5" ht="20.100000000000001" hidden="1" customHeight="1" x14ac:dyDescent="0.25">
      <c r="A250" s="45">
        <v>43511</v>
      </c>
      <c r="B250" s="57">
        <v>1</v>
      </c>
      <c r="C250" s="28" t="s">
        <v>510</v>
      </c>
      <c r="D250" s="57" t="s">
        <v>179</v>
      </c>
      <c r="E250" s="3" t="s">
        <v>42</v>
      </c>
    </row>
    <row r="251" spans="1:5" ht="20.100000000000001" hidden="1" customHeight="1" x14ac:dyDescent="0.25">
      <c r="A251" s="45">
        <v>43511</v>
      </c>
      <c r="B251" s="57">
        <v>0.25</v>
      </c>
      <c r="C251" s="28" t="s">
        <v>510</v>
      </c>
      <c r="D251" s="57" t="s">
        <v>46</v>
      </c>
      <c r="E251" s="3" t="s">
        <v>416</v>
      </c>
    </row>
    <row r="252" spans="1:5" ht="20.100000000000001" hidden="1" customHeight="1" x14ac:dyDescent="0.25">
      <c r="A252" s="45">
        <v>43517</v>
      </c>
      <c r="B252" s="57">
        <v>1</v>
      </c>
      <c r="C252" s="28" t="s">
        <v>510</v>
      </c>
      <c r="D252" s="57" t="s">
        <v>46</v>
      </c>
      <c r="E252" s="3" t="s">
        <v>42</v>
      </c>
    </row>
    <row r="253" spans="1:5" ht="20.100000000000001" hidden="1" customHeight="1" x14ac:dyDescent="0.25">
      <c r="A253" s="45">
        <v>43521</v>
      </c>
      <c r="B253" s="57">
        <v>1.5</v>
      </c>
      <c r="C253" s="28" t="s">
        <v>510</v>
      </c>
      <c r="D253" s="57" t="s">
        <v>42</v>
      </c>
      <c r="E253" s="3" t="s">
        <v>42</v>
      </c>
    </row>
    <row r="254" spans="1:5" ht="20.100000000000001" hidden="1" customHeight="1" x14ac:dyDescent="0.25">
      <c r="A254" s="45">
        <v>43523</v>
      </c>
      <c r="B254" s="57">
        <v>3</v>
      </c>
      <c r="C254" s="28" t="s">
        <v>510</v>
      </c>
      <c r="D254" s="57" t="s">
        <v>42</v>
      </c>
      <c r="E254" s="3" t="s">
        <v>42</v>
      </c>
    </row>
    <row r="255" spans="1:5" ht="20.100000000000001" hidden="1" customHeight="1" x14ac:dyDescent="0.25">
      <c r="A255" s="45">
        <v>43528</v>
      </c>
      <c r="B255" s="57">
        <v>2.5</v>
      </c>
      <c r="C255" s="28" t="s">
        <v>510</v>
      </c>
      <c r="D255" s="57" t="s">
        <v>42</v>
      </c>
      <c r="E255" s="57" t="s">
        <v>42</v>
      </c>
    </row>
    <row r="256" spans="1:5" ht="20.100000000000001" hidden="1" customHeight="1" x14ac:dyDescent="0.25">
      <c r="A256" s="45">
        <v>43528</v>
      </c>
      <c r="B256" s="57">
        <v>0.5</v>
      </c>
      <c r="C256" s="28" t="s">
        <v>510</v>
      </c>
      <c r="D256" s="57" t="s">
        <v>46</v>
      </c>
      <c r="E256" s="3" t="s">
        <v>42</v>
      </c>
    </row>
    <row r="257" spans="1:5" ht="20.100000000000001" hidden="1" customHeight="1" x14ac:dyDescent="0.25">
      <c r="A257" s="45">
        <v>43529</v>
      </c>
      <c r="B257" s="57">
        <v>0.5</v>
      </c>
      <c r="C257" s="28" t="s">
        <v>510</v>
      </c>
      <c r="D257" s="57" t="s">
        <v>315</v>
      </c>
      <c r="E257" s="3" t="s">
        <v>42</v>
      </c>
    </row>
    <row r="258" spans="1:5" ht="20.100000000000001" hidden="1" customHeight="1" x14ac:dyDescent="0.25">
      <c r="A258" s="45">
        <v>43532</v>
      </c>
      <c r="B258" s="57">
        <v>1</v>
      </c>
      <c r="C258" s="28" t="s">
        <v>510</v>
      </c>
      <c r="D258" s="57" t="s">
        <v>42</v>
      </c>
      <c r="E258" s="3" t="s">
        <v>42</v>
      </c>
    </row>
    <row r="259" spans="1:5" ht="20.100000000000001" hidden="1" customHeight="1" x14ac:dyDescent="0.25">
      <c r="A259" s="45">
        <v>43577</v>
      </c>
      <c r="B259" s="57">
        <v>0.25</v>
      </c>
      <c r="C259" s="28" t="s">
        <v>510</v>
      </c>
      <c r="D259" s="3" t="s">
        <v>404</v>
      </c>
      <c r="E259" s="3" t="s">
        <v>441</v>
      </c>
    </row>
    <row r="260" spans="1:5" ht="20.100000000000001" hidden="1" customHeight="1" x14ac:dyDescent="0.25">
      <c r="A260" s="45">
        <v>43634</v>
      </c>
      <c r="B260" s="3">
        <v>1</v>
      </c>
      <c r="C260" s="3" t="s">
        <v>510</v>
      </c>
      <c r="D260" s="3" t="s">
        <v>216</v>
      </c>
      <c r="E260" s="3" t="s">
        <v>413</v>
      </c>
    </row>
    <row r="261" spans="1:5" ht="20.100000000000001" hidden="1" customHeight="1" x14ac:dyDescent="0.25">
      <c r="A261" s="45">
        <v>43703</v>
      </c>
      <c r="B261" s="3">
        <v>2</v>
      </c>
      <c r="C261" s="28" t="s">
        <v>510</v>
      </c>
      <c r="D261" s="3" t="s">
        <v>216</v>
      </c>
      <c r="E261" s="3" t="s">
        <v>413</v>
      </c>
    </row>
    <row r="262" spans="1:5" ht="20.100000000000001" hidden="1" customHeight="1" x14ac:dyDescent="0.25">
      <c r="A262" s="45">
        <v>43727</v>
      </c>
      <c r="B262" s="3">
        <v>0.75</v>
      </c>
      <c r="C262" s="28" t="s">
        <v>510</v>
      </c>
      <c r="D262" s="3" t="s">
        <v>626</v>
      </c>
      <c r="E262" s="3" t="s">
        <v>413</v>
      </c>
    </row>
    <row r="263" spans="1:5" ht="20.100000000000001" hidden="1" customHeight="1" x14ac:dyDescent="0.25">
      <c r="A263" s="45">
        <v>43734</v>
      </c>
      <c r="B263" s="3">
        <v>2.5</v>
      </c>
      <c r="C263" s="28" t="s">
        <v>510</v>
      </c>
      <c r="D263" s="3" t="s">
        <v>42</v>
      </c>
      <c r="E263" s="3" t="s">
        <v>42</v>
      </c>
    </row>
    <row r="264" spans="1:5" ht="20.100000000000001" hidden="1" customHeight="1" x14ac:dyDescent="0.25">
      <c r="A264" s="45">
        <v>43299</v>
      </c>
      <c r="B264" s="3">
        <v>0.75</v>
      </c>
      <c r="C264" s="28" t="s">
        <v>368</v>
      </c>
      <c r="D264" s="3" t="s">
        <v>46</v>
      </c>
      <c r="E264" s="57" t="s">
        <v>42</v>
      </c>
    </row>
    <row r="265" spans="1:5" ht="20.100000000000001" hidden="1" customHeight="1" x14ac:dyDescent="0.25">
      <c r="A265" s="45">
        <v>43304</v>
      </c>
      <c r="B265" s="3">
        <v>1.5</v>
      </c>
      <c r="C265" s="28" t="s">
        <v>368</v>
      </c>
      <c r="D265" s="3" t="s">
        <v>42</v>
      </c>
      <c r="E265" s="57" t="s">
        <v>42</v>
      </c>
    </row>
    <row r="266" spans="1:5" ht="20.100000000000001" hidden="1" customHeight="1" x14ac:dyDescent="0.25">
      <c r="A266" s="45">
        <v>43305</v>
      </c>
      <c r="B266" s="3">
        <v>1</v>
      </c>
      <c r="C266" s="28" t="s">
        <v>368</v>
      </c>
      <c r="D266" s="3" t="s">
        <v>42</v>
      </c>
      <c r="E266" s="57" t="s">
        <v>42</v>
      </c>
    </row>
    <row r="267" spans="1:5" ht="20.100000000000001" hidden="1" customHeight="1" x14ac:dyDescent="0.25">
      <c r="A267" s="45">
        <v>43335</v>
      </c>
      <c r="B267" s="3">
        <v>2</v>
      </c>
      <c r="C267" s="28" t="s">
        <v>368</v>
      </c>
      <c r="D267" s="3" t="s">
        <v>42</v>
      </c>
      <c r="E267" s="57" t="s">
        <v>42</v>
      </c>
    </row>
    <row r="268" spans="1:5" ht="20.100000000000001" hidden="1" customHeight="1" x14ac:dyDescent="0.25">
      <c r="A268" s="45">
        <v>43348</v>
      </c>
      <c r="B268" s="3">
        <v>0.75</v>
      </c>
      <c r="C268" s="3" t="s">
        <v>368</v>
      </c>
      <c r="D268" s="3" t="s">
        <v>46</v>
      </c>
      <c r="E268" s="57" t="s">
        <v>42</v>
      </c>
    </row>
    <row r="269" spans="1:5" ht="20.100000000000001" hidden="1" customHeight="1" x14ac:dyDescent="0.25">
      <c r="A269" s="45">
        <v>43348</v>
      </c>
      <c r="B269" s="3">
        <v>0.5</v>
      </c>
      <c r="C269" s="3" t="s">
        <v>368</v>
      </c>
      <c r="D269" s="3" t="s">
        <v>42</v>
      </c>
      <c r="E269" s="57" t="s">
        <v>42</v>
      </c>
    </row>
    <row r="270" spans="1:5" ht="20.100000000000001" hidden="1" customHeight="1" x14ac:dyDescent="0.25">
      <c r="A270" s="45">
        <v>43349</v>
      </c>
      <c r="B270" s="3">
        <v>1</v>
      </c>
      <c r="C270" s="3" t="s">
        <v>368</v>
      </c>
      <c r="D270" s="3" t="s">
        <v>42</v>
      </c>
      <c r="E270" s="57" t="s">
        <v>42</v>
      </c>
    </row>
    <row r="271" spans="1:5" ht="20.100000000000001" hidden="1" customHeight="1" x14ac:dyDescent="0.25">
      <c r="A271" s="45">
        <v>43374</v>
      </c>
      <c r="B271" s="3">
        <v>1</v>
      </c>
      <c r="C271" s="3" t="s">
        <v>368</v>
      </c>
      <c r="D271" s="3" t="s">
        <v>46</v>
      </c>
      <c r="E271" s="57" t="s">
        <v>42</v>
      </c>
    </row>
    <row r="272" spans="1:5" ht="20.100000000000001" hidden="1" customHeight="1" x14ac:dyDescent="0.25">
      <c r="A272" s="45">
        <v>43377</v>
      </c>
      <c r="B272" s="3">
        <v>0.75</v>
      </c>
      <c r="C272" s="3" t="s">
        <v>368</v>
      </c>
      <c r="D272" s="3" t="s">
        <v>42</v>
      </c>
      <c r="E272" s="57" t="s">
        <v>42</v>
      </c>
    </row>
    <row r="273" spans="1:5" ht="20.100000000000001" hidden="1" customHeight="1" x14ac:dyDescent="0.25">
      <c r="A273" s="45">
        <v>43378</v>
      </c>
      <c r="B273" s="3">
        <v>1</v>
      </c>
      <c r="C273" s="3" t="s">
        <v>368</v>
      </c>
      <c r="D273" s="3" t="s">
        <v>42</v>
      </c>
      <c r="E273" s="57" t="s">
        <v>42</v>
      </c>
    </row>
    <row r="274" spans="1:5" ht="20.100000000000001" hidden="1" customHeight="1" x14ac:dyDescent="0.25">
      <c r="A274" s="45">
        <v>43439</v>
      </c>
      <c r="B274" s="3">
        <v>3</v>
      </c>
      <c r="C274" s="3" t="s">
        <v>368</v>
      </c>
      <c r="D274" s="3" t="s">
        <v>42</v>
      </c>
      <c r="E274" s="3" t="s">
        <v>416</v>
      </c>
    </row>
    <row r="275" spans="1:5" ht="20.100000000000001" hidden="1" customHeight="1" x14ac:dyDescent="0.25">
      <c r="A275" s="45">
        <v>43440</v>
      </c>
      <c r="B275" s="3">
        <v>1</v>
      </c>
      <c r="C275" s="3" t="s">
        <v>368</v>
      </c>
      <c r="D275" s="3" t="s">
        <v>445</v>
      </c>
      <c r="E275" s="3" t="s">
        <v>416</v>
      </c>
    </row>
    <row r="276" spans="1:5" ht="20.100000000000001" hidden="1" customHeight="1" x14ac:dyDescent="0.25">
      <c r="A276" s="45">
        <v>43689</v>
      </c>
      <c r="B276" s="3">
        <v>1</v>
      </c>
      <c r="C276" s="28" t="s">
        <v>605</v>
      </c>
      <c r="D276" s="3" t="s">
        <v>46</v>
      </c>
      <c r="E276" s="3" t="s">
        <v>42</v>
      </c>
    </row>
    <row r="277" spans="1:5" ht="20.100000000000001" hidden="1" customHeight="1" x14ac:dyDescent="0.25">
      <c r="A277" s="45">
        <v>43690</v>
      </c>
      <c r="B277" s="3">
        <v>1</v>
      </c>
      <c r="C277" s="28" t="s">
        <v>605</v>
      </c>
      <c r="D277" s="3" t="s">
        <v>46</v>
      </c>
      <c r="E277" s="3" t="s">
        <v>42</v>
      </c>
    </row>
    <row r="278" spans="1:5" ht="20.100000000000001" hidden="1" customHeight="1" x14ac:dyDescent="0.25">
      <c r="A278" s="45">
        <v>43697</v>
      </c>
      <c r="B278" s="3">
        <v>3</v>
      </c>
      <c r="C278" s="28" t="s">
        <v>605</v>
      </c>
      <c r="D278" s="3" t="s">
        <v>42</v>
      </c>
      <c r="E278" s="3" t="s">
        <v>42</v>
      </c>
    </row>
    <row r="279" spans="1:5" ht="20.100000000000001" hidden="1" customHeight="1" x14ac:dyDescent="0.25">
      <c r="A279" s="45">
        <v>43711</v>
      </c>
      <c r="B279" s="3">
        <v>3</v>
      </c>
      <c r="C279" s="28" t="s">
        <v>605</v>
      </c>
      <c r="D279" s="3" t="s">
        <v>42</v>
      </c>
      <c r="E279" s="3" t="s">
        <v>42</v>
      </c>
    </row>
    <row r="280" spans="1:5" ht="20.100000000000001" hidden="1" customHeight="1" x14ac:dyDescent="0.25">
      <c r="A280" s="45">
        <v>43712</v>
      </c>
      <c r="B280" s="3">
        <v>3</v>
      </c>
      <c r="C280" s="28" t="s">
        <v>605</v>
      </c>
      <c r="D280" s="3" t="s">
        <v>42</v>
      </c>
      <c r="E280" s="3" t="s">
        <v>415</v>
      </c>
    </row>
    <row r="281" spans="1:5" ht="20.100000000000001" hidden="1" customHeight="1" x14ac:dyDescent="0.25">
      <c r="A281" s="45">
        <v>43713</v>
      </c>
      <c r="B281" s="3">
        <v>2</v>
      </c>
      <c r="C281" s="28" t="s">
        <v>605</v>
      </c>
      <c r="D281" s="3" t="s">
        <v>42</v>
      </c>
      <c r="E281" s="3" t="s">
        <v>415</v>
      </c>
    </row>
    <row r="282" spans="1:5" ht="20.100000000000001" hidden="1" customHeight="1" x14ac:dyDescent="0.25">
      <c r="A282" s="45">
        <v>43720</v>
      </c>
      <c r="B282" s="3">
        <v>3</v>
      </c>
      <c r="C282" s="3" t="s">
        <v>605</v>
      </c>
      <c r="D282" s="3" t="s">
        <v>626</v>
      </c>
      <c r="E282" s="3" t="s">
        <v>415</v>
      </c>
    </row>
    <row r="283" spans="1:5" ht="20.100000000000001" hidden="1" customHeight="1" x14ac:dyDescent="0.25">
      <c r="A283" s="45">
        <v>43731</v>
      </c>
      <c r="B283" s="3">
        <v>0.5</v>
      </c>
      <c r="C283" s="28" t="s">
        <v>605</v>
      </c>
      <c r="D283" s="3" t="s">
        <v>299</v>
      </c>
      <c r="E283" s="3" t="s">
        <v>415</v>
      </c>
    </row>
    <row r="284" spans="1:5" ht="20.100000000000001" hidden="1" customHeight="1" x14ac:dyDescent="0.25">
      <c r="A284" s="45">
        <v>42856</v>
      </c>
      <c r="B284" s="3">
        <v>4</v>
      </c>
      <c r="C284" s="3" t="s">
        <v>14</v>
      </c>
      <c r="D284" s="3" t="s">
        <v>22</v>
      </c>
      <c r="E284" s="3" t="s">
        <v>416</v>
      </c>
    </row>
    <row r="285" spans="1:5" ht="20.100000000000001" hidden="1" customHeight="1" x14ac:dyDescent="0.25">
      <c r="A285" s="45">
        <v>42857</v>
      </c>
      <c r="B285" s="3">
        <v>4</v>
      </c>
      <c r="C285" s="3" t="s">
        <v>14</v>
      </c>
      <c r="D285" s="3" t="s">
        <v>22</v>
      </c>
      <c r="E285" s="3" t="s">
        <v>416</v>
      </c>
    </row>
    <row r="286" spans="1:5" ht="20.100000000000001" hidden="1" customHeight="1" x14ac:dyDescent="0.25">
      <c r="A286" s="45">
        <v>42899</v>
      </c>
      <c r="B286" s="3">
        <v>3</v>
      </c>
      <c r="C286" s="3" t="s">
        <v>14</v>
      </c>
      <c r="D286" s="3" t="s">
        <v>37</v>
      </c>
      <c r="E286" s="3" t="s">
        <v>416</v>
      </c>
    </row>
    <row r="287" spans="1:5" ht="20.100000000000001" hidden="1" customHeight="1" x14ac:dyDescent="0.25">
      <c r="A287" s="45">
        <v>42900</v>
      </c>
      <c r="B287" s="3">
        <v>1</v>
      </c>
      <c r="C287" s="3" t="s">
        <v>14</v>
      </c>
      <c r="D287" s="3" t="s">
        <v>76</v>
      </c>
      <c r="E287" s="3" t="s">
        <v>416</v>
      </c>
    </row>
    <row r="288" spans="1:5" ht="20.100000000000001" hidden="1" customHeight="1" x14ac:dyDescent="0.25">
      <c r="A288" s="45">
        <v>42901</v>
      </c>
      <c r="B288" s="3">
        <v>4</v>
      </c>
      <c r="C288" s="3" t="s">
        <v>14</v>
      </c>
      <c r="D288" s="3" t="s">
        <v>82</v>
      </c>
      <c r="E288" s="3" t="s">
        <v>416</v>
      </c>
    </row>
    <row r="289" spans="1:5" ht="20.100000000000001" hidden="1" customHeight="1" x14ac:dyDescent="0.25">
      <c r="A289" s="45">
        <v>42902</v>
      </c>
      <c r="B289" s="3">
        <v>3</v>
      </c>
      <c r="C289" s="3" t="s">
        <v>14</v>
      </c>
      <c r="D289" s="3" t="s">
        <v>84</v>
      </c>
      <c r="E289" s="3" t="s">
        <v>416</v>
      </c>
    </row>
    <row r="290" spans="1:5" ht="20.100000000000001" hidden="1" customHeight="1" x14ac:dyDescent="0.25">
      <c r="A290" s="45">
        <v>42905</v>
      </c>
      <c r="B290" s="3">
        <v>3.5</v>
      </c>
      <c r="C290" s="3" t="s">
        <v>14</v>
      </c>
      <c r="D290" s="3" t="s">
        <v>82</v>
      </c>
      <c r="E290" s="3" t="s">
        <v>416</v>
      </c>
    </row>
    <row r="291" spans="1:5" ht="20.100000000000001" hidden="1" customHeight="1" x14ac:dyDescent="0.25">
      <c r="A291" s="45">
        <v>42906</v>
      </c>
      <c r="B291" s="3">
        <v>1.5</v>
      </c>
      <c r="C291" s="3" t="s">
        <v>14</v>
      </c>
      <c r="D291" s="3" t="s">
        <v>82</v>
      </c>
      <c r="E291" s="3" t="s">
        <v>416</v>
      </c>
    </row>
    <row r="292" spans="1:5" ht="20.100000000000001" hidden="1" customHeight="1" x14ac:dyDescent="0.25">
      <c r="A292" s="45">
        <v>42912</v>
      </c>
      <c r="B292" s="3">
        <v>2.5</v>
      </c>
      <c r="C292" s="3" t="s">
        <v>14</v>
      </c>
      <c r="D292" s="3" t="s">
        <v>37</v>
      </c>
      <c r="E292" s="3" t="s">
        <v>416</v>
      </c>
    </row>
    <row r="293" spans="1:5" ht="20.100000000000001" hidden="1" customHeight="1" x14ac:dyDescent="0.25">
      <c r="A293" s="45">
        <v>42912</v>
      </c>
      <c r="B293" s="3">
        <v>2.5</v>
      </c>
      <c r="C293" s="3" t="s">
        <v>14</v>
      </c>
      <c r="D293" s="3" t="s">
        <v>82</v>
      </c>
      <c r="E293" s="3" t="s">
        <v>416</v>
      </c>
    </row>
    <row r="294" spans="1:5" ht="20.100000000000001" hidden="1" customHeight="1" x14ac:dyDescent="0.25">
      <c r="A294" s="45">
        <v>42913</v>
      </c>
      <c r="B294" s="3">
        <v>2</v>
      </c>
      <c r="C294" s="3" t="s">
        <v>14</v>
      </c>
      <c r="D294" s="3" t="s">
        <v>37</v>
      </c>
      <c r="E294" s="3" t="s">
        <v>416</v>
      </c>
    </row>
    <row r="295" spans="1:5" ht="20.100000000000001" hidden="1" customHeight="1" x14ac:dyDescent="0.25">
      <c r="A295" s="45">
        <v>42913</v>
      </c>
      <c r="B295" s="3">
        <v>1</v>
      </c>
      <c r="C295" s="3" t="s">
        <v>14</v>
      </c>
      <c r="D295" s="3" t="s">
        <v>82</v>
      </c>
      <c r="E295" s="3" t="s">
        <v>416</v>
      </c>
    </row>
    <row r="296" spans="1:5" ht="20.100000000000001" hidden="1" customHeight="1" x14ac:dyDescent="0.25">
      <c r="A296" s="45">
        <v>42914</v>
      </c>
      <c r="B296" s="3">
        <v>1.5</v>
      </c>
      <c r="C296" s="3" t="s">
        <v>14</v>
      </c>
      <c r="D296" s="3" t="s">
        <v>37</v>
      </c>
      <c r="E296" s="3" t="s">
        <v>416</v>
      </c>
    </row>
    <row r="297" spans="1:5" ht="20.100000000000001" hidden="1" customHeight="1" x14ac:dyDescent="0.25">
      <c r="A297" s="45">
        <v>42914</v>
      </c>
      <c r="B297" s="3">
        <v>2.5</v>
      </c>
      <c r="C297" s="3" t="s">
        <v>14</v>
      </c>
      <c r="D297" s="3" t="s">
        <v>82</v>
      </c>
      <c r="E297" s="3" t="s">
        <v>416</v>
      </c>
    </row>
    <row r="298" spans="1:5" ht="20.100000000000001" hidden="1" customHeight="1" x14ac:dyDescent="0.25">
      <c r="A298" s="45">
        <v>42916</v>
      </c>
      <c r="B298" s="3">
        <v>0.5</v>
      </c>
      <c r="C298" s="3" t="s">
        <v>14</v>
      </c>
      <c r="D298" s="3" t="s">
        <v>82</v>
      </c>
      <c r="E298" s="3" t="s">
        <v>416</v>
      </c>
    </row>
    <row r="299" spans="1:5" ht="20.100000000000001" hidden="1" customHeight="1" x14ac:dyDescent="0.25">
      <c r="A299" s="45">
        <v>42919</v>
      </c>
      <c r="B299" s="3">
        <v>1</v>
      </c>
      <c r="C299" s="3" t="s">
        <v>14</v>
      </c>
      <c r="D299" s="3" t="s">
        <v>82</v>
      </c>
      <c r="E299" s="3" t="s">
        <v>416</v>
      </c>
    </row>
    <row r="300" spans="1:5" ht="20.100000000000001" hidden="1" customHeight="1" x14ac:dyDescent="0.25">
      <c r="A300" s="45">
        <v>42928</v>
      </c>
      <c r="B300" s="3">
        <v>3</v>
      </c>
      <c r="C300" s="3" t="s">
        <v>14</v>
      </c>
      <c r="D300" s="3" t="s">
        <v>133</v>
      </c>
      <c r="E300" s="3" t="s">
        <v>42</v>
      </c>
    </row>
    <row r="301" spans="1:5" ht="20.100000000000001" hidden="1" customHeight="1" x14ac:dyDescent="0.25">
      <c r="A301" s="45">
        <v>42928</v>
      </c>
      <c r="B301" s="3">
        <v>1.5</v>
      </c>
      <c r="C301" s="3" t="s">
        <v>14</v>
      </c>
      <c r="D301" s="3" t="s">
        <v>46</v>
      </c>
      <c r="E301" s="3" t="s">
        <v>42</v>
      </c>
    </row>
    <row r="302" spans="1:5" ht="20.100000000000001" hidden="1" customHeight="1" x14ac:dyDescent="0.25">
      <c r="A302" s="45">
        <v>42930</v>
      </c>
      <c r="B302" s="3">
        <v>1</v>
      </c>
      <c r="C302" s="3" t="s">
        <v>14</v>
      </c>
      <c r="D302" s="3" t="s">
        <v>135</v>
      </c>
      <c r="E302" s="3" t="s">
        <v>42</v>
      </c>
    </row>
    <row r="303" spans="1:5" ht="20.100000000000001" hidden="1" customHeight="1" x14ac:dyDescent="0.25">
      <c r="A303" s="45">
        <v>42930</v>
      </c>
      <c r="B303" s="3">
        <v>4</v>
      </c>
      <c r="C303" s="3" t="s">
        <v>14</v>
      </c>
      <c r="D303" s="3" t="s">
        <v>137</v>
      </c>
      <c r="E303" s="3" t="s">
        <v>42</v>
      </c>
    </row>
    <row r="304" spans="1:5" ht="20.100000000000001" hidden="1" customHeight="1" x14ac:dyDescent="0.25">
      <c r="A304" s="45">
        <v>42933</v>
      </c>
      <c r="B304" s="3">
        <v>3.5</v>
      </c>
      <c r="C304" s="3" t="s">
        <v>14</v>
      </c>
      <c r="D304" s="3" t="s">
        <v>138</v>
      </c>
      <c r="E304" s="3" t="s">
        <v>42</v>
      </c>
    </row>
    <row r="305" spans="1:6" ht="20.100000000000001" hidden="1" customHeight="1" x14ac:dyDescent="0.25">
      <c r="A305" s="45">
        <v>42933</v>
      </c>
      <c r="B305" s="3">
        <v>3</v>
      </c>
      <c r="C305" s="3" t="s">
        <v>14</v>
      </c>
      <c r="D305" s="3" t="s">
        <v>137</v>
      </c>
      <c r="E305" s="3" t="s">
        <v>42</v>
      </c>
    </row>
    <row r="306" spans="1:6" ht="20.100000000000001" hidden="1" customHeight="1" x14ac:dyDescent="0.25">
      <c r="A306" s="45">
        <v>42934</v>
      </c>
      <c r="B306" s="3">
        <v>1</v>
      </c>
      <c r="C306" s="3" t="s">
        <v>14</v>
      </c>
      <c r="D306" s="3" t="s">
        <v>139</v>
      </c>
      <c r="E306" s="3" t="s">
        <v>42</v>
      </c>
    </row>
    <row r="307" spans="1:6" ht="20.100000000000001" hidden="1" customHeight="1" x14ac:dyDescent="0.25">
      <c r="A307" s="45">
        <v>42936</v>
      </c>
      <c r="B307" s="3">
        <v>4</v>
      </c>
      <c r="C307" s="3" t="s">
        <v>14</v>
      </c>
      <c r="D307" s="3" t="s">
        <v>37</v>
      </c>
      <c r="E307" s="3" t="s">
        <v>42</v>
      </c>
    </row>
    <row r="308" spans="1:6" ht="20.100000000000001" hidden="1" customHeight="1" x14ac:dyDescent="0.25">
      <c r="A308" s="45">
        <v>42937</v>
      </c>
      <c r="B308" s="3">
        <v>2</v>
      </c>
      <c r="C308" s="3" t="s">
        <v>14</v>
      </c>
      <c r="D308" s="3" t="s">
        <v>137</v>
      </c>
      <c r="E308" s="3" t="s">
        <v>42</v>
      </c>
    </row>
    <row r="309" spans="1:6" ht="20.100000000000001" hidden="1" customHeight="1" x14ac:dyDescent="0.25">
      <c r="A309" s="45">
        <v>42940</v>
      </c>
      <c r="B309" s="3">
        <v>4.5</v>
      </c>
      <c r="C309" s="3" t="s">
        <v>14</v>
      </c>
      <c r="D309" s="3" t="s">
        <v>137</v>
      </c>
      <c r="E309" s="3" t="s">
        <v>42</v>
      </c>
    </row>
    <row r="310" spans="1:6" ht="20.100000000000001" hidden="1" customHeight="1" x14ac:dyDescent="0.25">
      <c r="A310" s="45">
        <v>42941</v>
      </c>
      <c r="B310" s="3">
        <v>1</v>
      </c>
      <c r="C310" s="3" t="s">
        <v>14</v>
      </c>
      <c r="D310" s="3" t="s">
        <v>137</v>
      </c>
      <c r="E310" s="3" t="s">
        <v>42</v>
      </c>
    </row>
    <row r="311" spans="1:6" ht="20.100000000000001" hidden="1" customHeight="1" x14ac:dyDescent="0.25">
      <c r="A311" s="45">
        <v>42943</v>
      </c>
      <c r="B311" s="3">
        <v>3</v>
      </c>
      <c r="C311" s="3" t="s">
        <v>14</v>
      </c>
      <c r="D311" s="3" t="s">
        <v>37</v>
      </c>
      <c r="E311" s="3" t="s">
        <v>42</v>
      </c>
    </row>
    <row r="312" spans="1:6" ht="20.100000000000001" hidden="1" customHeight="1" x14ac:dyDescent="0.25">
      <c r="A312" s="45">
        <v>42943</v>
      </c>
      <c r="B312" s="3">
        <v>1.5</v>
      </c>
      <c r="C312" s="3" t="s">
        <v>14</v>
      </c>
      <c r="D312" s="3" t="s">
        <v>151</v>
      </c>
      <c r="E312" s="3" t="s">
        <v>42</v>
      </c>
    </row>
    <row r="313" spans="1:6" ht="20.100000000000001" hidden="1" customHeight="1" x14ac:dyDescent="0.25">
      <c r="A313" s="45">
        <v>42955</v>
      </c>
      <c r="B313" s="3">
        <v>2</v>
      </c>
      <c r="C313" s="28" t="s">
        <v>14</v>
      </c>
      <c r="D313" s="3" t="s">
        <v>156</v>
      </c>
      <c r="E313" s="3" t="s">
        <v>42</v>
      </c>
    </row>
    <row r="314" spans="1:6" ht="20.100000000000001" hidden="1" customHeight="1" x14ac:dyDescent="0.25">
      <c r="A314" s="45">
        <v>42955</v>
      </c>
      <c r="B314" s="3">
        <v>2</v>
      </c>
      <c r="C314" s="28" t="s">
        <v>14</v>
      </c>
      <c r="D314" s="3" t="s">
        <v>82</v>
      </c>
      <c r="E314" s="3" t="s">
        <v>42</v>
      </c>
    </row>
    <row r="315" spans="1:6" ht="20.100000000000001" hidden="1" customHeight="1" x14ac:dyDescent="0.25">
      <c r="A315" s="45">
        <v>42962</v>
      </c>
      <c r="B315" s="3">
        <v>2</v>
      </c>
      <c r="C315" s="28" t="s">
        <v>14</v>
      </c>
      <c r="D315" s="3" t="s">
        <v>82</v>
      </c>
      <c r="E315" s="3" t="s">
        <v>42</v>
      </c>
    </row>
    <row r="316" spans="1:6" ht="20.100000000000001" hidden="1" customHeight="1" x14ac:dyDescent="0.25">
      <c r="A316" s="45">
        <v>42962</v>
      </c>
      <c r="B316" s="3">
        <v>1</v>
      </c>
      <c r="C316" s="28" t="s">
        <v>14</v>
      </c>
      <c r="D316" s="3" t="s">
        <v>70</v>
      </c>
      <c r="E316" s="3" t="s">
        <v>42</v>
      </c>
    </row>
    <row r="317" spans="1:6" ht="20.100000000000001" hidden="1" customHeight="1" x14ac:dyDescent="0.25">
      <c r="A317" s="45">
        <v>42978</v>
      </c>
      <c r="B317" s="3">
        <v>2.5</v>
      </c>
      <c r="C317" s="28" t="s">
        <v>14</v>
      </c>
      <c r="D317" s="3" t="s">
        <v>82</v>
      </c>
      <c r="E317" s="3" t="s">
        <v>42</v>
      </c>
    </row>
    <row r="318" spans="1:6" ht="20.100000000000001" hidden="1" customHeight="1" x14ac:dyDescent="0.25">
      <c r="A318" s="45">
        <v>42979</v>
      </c>
      <c r="B318" s="3">
        <v>3</v>
      </c>
      <c r="C318" s="28" t="s">
        <v>14</v>
      </c>
      <c r="D318" s="3" t="s">
        <v>172</v>
      </c>
      <c r="E318" s="3" t="s">
        <v>42</v>
      </c>
    </row>
    <row r="319" spans="1:6" ht="20.100000000000001" hidden="1" customHeight="1" x14ac:dyDescent="0.25">
      <c r="A319" s="45">
        <v>42983</v>
      </c>
      <c r="B319" s="3">
        <v>2</v>
      </c>
      <c r="C319" s="28" t="s">
        <v>14</v>
      </c>
      <c r="D319" s="3" t="s">
        <v>172</v>
      </c>
      <c r="E319" s="3" t="s">
        <v>42</v>
      </c>
    </row>
    <row r="320" spans="1:6" ht="20.100000000000001" hidden="1" customHeight="1" x14ac:dyDescent="0.25">
      <c r="A320" s="45">
        <v>42984</v>
      </c>
      <c r="B320" s="3">
        <v>2.25</v>
      </c>
      <c r="C320" s="28" t="s">
        <v>14</v>
      </c>
      <c r="D320" s="3" t="s">
        <v>172</v>
      </c>
      <c r="E320" s="3" t="s">
        <v>42</v>
      </c>
      <c r="F320" s="3" t="s">
        <v>178</v>
      </c>
    </row>
    <row r="321" spans="1:5" ht="20.100000000000001" hidden="1" customHeight="1" x14ac:dyDescent="0.25">
      <c r="A321" s="45">
        <v>42984</v>
      </c>
      <c r="B321" s="3">
        <v>0.5</v>
      </c>
      <c r="C321" s="28" t="s">
        <v>14</v>
      </c>
      <c r="D321" s="3" t="s">
        <v>46</v>
      </c>
      <c r="E321" s="3" t="s">
        <v>42</v>
      </c>
    </row>
    <row r="322" spans="1:5" ht="20.100000000000001" hidden="1" customHeight="1" x14ac:dyDescent="0.25">
      <c r="A322" s="45">
        <v>42985</v>
      </c>
      <c r="B322" s="3">
        <v>2.5</v>
      </c>
      <c r="C322" s="28" t="s">
        <v>14</v>
      </c>
      <c r="D322" s="3" t="s">
        <v>179</v>
      </c>
      <c r="E322" s="3" t="s">
        <v>42</v>
      </c>
    </row>
    <row r="323" spans="1:5" ht="20.100000000000001" hidden="1" customHeight="1" x14ac:dyDescent="0.25">
      <c r="A323" s="45">
        <v>43005</v>
      </c>
      <c r="B323" s="3">
        <v>0.75</v>
      </c>
      <c r="C323" s="28" t="s">
        <v>14</v>
      </c>
      <c r="D323" s="3" t="s">
        <v>46</v>
      </c>
      <c r="E323" s="3" t="s">
        <v>42</v>
      </c>
    </row>
    <row r="324" spans="1:5" ht="20.100000000000001" hidden="1" customHeight="1" x14ac:dyDescent="0.25">
      <c r="A324" s="45">
        <v>43005</v>
      </c>
      <c r="B324" s="3">
        <v>1</v>
      </c>
      <c r="C324" s="28" t="s">
        <v>14</v>
      </c>
      <c r="D324" s="3" t="s">
        <v>127</v>
      </c>
      <c r="E324" s="3" t="s">
        <v>42</v>
      </c>
    </row>
    <row r="325" spans="1:5" ht="20.100000000000001" hidden="1" customHeight="1" x14ac:dyDescent="0.25">
      <c r="A325" s="45">
        <v>43013</v>
      </c>
      <c r="B325" s="3">
        <v>1</v>
      </c>
      <c r="C325" s="28" t="s">
        <v>14</v>
      </c>
      <c r="D325" s="3" t="s">
        <v>46</v>
      </c>
      <c r="E325" s="3" t="s">
        <v>42</v>
      </c>
    </row>
    <row r="326" spans="1:5" ht="20.100000000000001" hidden="1" customHeight="1" x14ac:dyDescent="0.25">
      <c r="A326" s="45">
        <v>43040</v>
      </c>
      <c r="B326" s="3">
        <v>0.5</v>
      </c>
      <c r="C326" s="3" t="s">
        <v>14</v>
      </c>
      <c r="D326" s="3" t="s">
        <v>46</v>
      </c>
      <c r="E326" s="3" t="s">
        <v>42</v>
      </c>
    </row>
    <row r="327" spans="1:5" ht="20.100000000000001" hidden="1" customHeight="1" x14ac:dyDescent="0.25">
      <c r="A327" s="45">
        <v>43045</v>
      </c>
      <c r="B327" s="3">
        <v>1</v>
      </c>
      <c r="C327" s="3" t="s">
        <v>14</v>
      </c>
      <c r="D327" s="3" t="s">
        <v>149</v>
      </c>
      <c r="E327" s="3" t="s">
        <v>42</v>
      </c>
    </row>
    <row r="328" spans="1:5" ht="20.100000000000001" hidden="1" customHeight="1" x14ac:dyDescent="0.25">
      <c r="A328" s="45">
        <v>43046</v>
      </c>
      <c r="B328" s="3">
        <v>1</v>
      </c>
      <c r="C328" s="3" t="s">
        <v>14</v>
      </c>
      <c r="D328" s="3" t="s">
        <v>149</v>
      </c>
      <c r="E328" s="3" t="s">
        <v>42</v>
      </c>
    </row>
    <row r="329" spans="1:5" ht="20.100000000000001" hidden="1" customHeight="1" x14ac:dyDescent="0.25">
      <c r="A329" s="45">
        <v>43047</v>
      </c>
      <c r="B329" s="3">
        <v>2</v>
      </c>
      <c r="C329" s="3" t="s">
        <v>14</v>
      </c>
      <c r="D329" s="3" t="s">
        <v>149</v>
      </c>
      <c r="E329" s="3" t="s">
        <v>42</v>
      </c>
    </row>
    <row r="330" spans="1:5" ht="20.100000000000001" hidden="1" customHeight="1" x14ac:dyDescent="0.25">
      <c r="A330" s="45">
        <v>43053</v>
      </c>
      <c r="B330" s="3">
        <v>0.5</v>
      </c>
      <c r="C330" s="3" t="s">
        <v>14</v>
      </c>
      <c r="D330" s="3" t="s">
        <v>212</v>
      </c>
      <c r="E330" s="3" t="s">
        <v>42</v>
      </c>
    </row>
    <row r="331" spans="1:5" ht="20.100000000000001" hidden="1" customHeight="1" x14ac:dyDescent="0.25">
      <c r="A331" s="45">
        <v>43053</v>
      </c>
      <c r="B331" s="3">
        <v>1</v>
      </c>
      <c r="C331" s="3" t="s">
        <v>14</v>
      </c>
      <c r="D331" s="3" t="s">
        <v>149</v>
      </c>
      <c r="E331" s="3" t="s">
        <v>42</v>
      </c>
    </row>
    <row r="332" spans="1:5" ht="20.100000000000001" hidden="1" customHeight="1" x14ac:dyDescent="0.25">
      <c r="A332" s="45">
        <v>43054</v>
      </c>
      <c r="B332" s="3">
        <v>1</v>
      </c>
      <c r="C332" s="3" t="s">
        <v>14</v>
      </c>
      <c r="D332" s="3" t="s">
        <v>46</v>
      </c>
      <c r="E332" s="3" t="s">
        <v>42</v>
      </c>
    </row>
    <row r="333" spans="1:5" ht="20.100000000000001" hidden="1" customHeight="1" x14ac:dyDescent="0.25">
      <c r="A333" s="45">
        <v>43054</v>
      </c>
      <c r="B333" s="3">
        <v>4</v>
      </c>
      <c r="C333" s="3" t="s">
        <v>14</v>
      </c>
      <c r="D333" s="3" t="s">
        <v>149</v>
      </c>
      <c r="E333" s="3" t="s">
        <v>42</v>
      </c>
    </row>
    <row r="334" spans="1:5" ht="20.100000000000001" hidden="1" customHeight="1" x14ac:dyDescent="0.25">
      <c r="A334" s="45">
        <v>43059</v>
      </c>
      <c r="B334" s="3">
        <v>4</v>
      </c>
      <c r="C334" s="3" t="s">
        <v>14</v>
      </c>
      <c r="D334" s="3" t="s">
        <v>149</v>
      </c>
      <c r="E334" s="3" t="s">
        <v>42</v>
      </c>
    </row>
    <row r="335" spans="1:5" ht="20.100000000000001" hidden="1" customHeight="1" x14ac:dyDescent="0.25">
      <c r="A335" s="45">
        <v>43066</v>
      </c>
      <c r="B335" s="3">
        <v>1.5</v>
      </c>
      <c r="C335" s="3" t="s">
        <v>14</v>
      </c>
      <c r="D335" s="3" t="s">
        <v>149</v>
      </c>
      <c r="E335" s="3" t="s">
        <v>42</v>
      </c>
    </row>
    <row r="336" spans="1:5" ht="20.100000000000001" hidden="1" customHeight="1" x14ac:dyDescent="0.25">
      <c r="A336" s="45">
        <v>43067</v>
      </c>
      <c r="B336" s="3">
        <v>1</v>
      </c>
      <c r="C336" s="3" t="s">
        <v>14</v>
      </c>
      <c r="D336" s="3" t="s">
        <v>149</v>
      </c>
      <c r="E336" s="3" t="s">
        <v>42</v>
      </c>
    </row>
    <row r="337" spans="1:5" ht="20.100000000000001" hidden="1" customHeight="1" x14ac:dyDescent="0.25">
      <c r="A337" s="45">
        <v>43074</v>
      </c>
      <c r="B337" s="3">
        <v>1.5</v>
      </c>
      <c r="C337" s="3" t="s">
        <v>14</v>
      </c>
      <c r="D337" s="3" t="s">
        <v>82</v>
      </c>
      <c r="E337" s="3" t="s">
        <v>42</v>
      </c>
    </row>
    <row r="338" spans="1:5" ht="20.100000000000001" hidden="1" customHeight="1" x14ac:dyDescent="0.25">
      <c r="A338" s="45">
        <v>43075</v>
      </c>
      <c r="B338" s="3">
        <v>0.5</v>
      </c>
      <c r="C338" s="3" t="s">
        <v>14</v>
      </c>
      <c r="D338" s="3" t="s">
        <v>46</v>
      </c>
      <c r="E338" s="3" t="s">
        <v>42</v>
      </c>
    </row>
    <row r="339" spans="1:5" ht="20.100000000000001" hidden="1" customHeight="1" x14ac:dyDescent="0.25">
      <c r="A339" s="45">
        <v>43077</v>
      </c>
      <c r="B339" s="3">
        <v>1</v>
      </c>
      <c r="C339" s="3" t="s">
        <v>14</v>
      </c>
      <c r="D339" s="3" t="s">
        <v>82</v>
      </c>
      <c r="E339" s="3" t="s">
        <v>42</v>
      </c>
    </row>
    <row r="340" spans="1:5" ht="20.100000000000001" hidden="1" customHeight="1" x14ac:dyDescent="0.25">
      <c r="A340" s="45">
        <v>43080</v>
      </c>
      <c r="B340" s="3">
        <v>4</v>
      </c>
      <c r="C340" s="3" t="s">
        <v>14</v>
      </c>
      <c r="D340" s="3" t="s">
        <v>149</v>
      </c>
      <c r="E340" s="3" t="s">
        <v>42</v>
      </c>
    </row>
    <row r="341" spans="1:5" ht="20.100000000000001" hidden="1" customHeight="1" x14ac:dyDescent="0.25">
      <c r="A341" s="45">
        <v>43083</v>
      </c>
      <c r="B341" s="3">
        <v>0.5</v>
      </c>
      <c r="C341" s="3" t="s">
        <v>14</v>
      </c>
      <c r="D341" s="3" t="s">
        <v>149</v>
      </c>
      <c r="E341" s="3" t="s">
        <v>42</v>
      </c>
    </row>
    <row r="342" spans="1:5" ht="20.100000000000001" hidden="1" customHeight="1" x14ac:dyDescent="0.25">
      <c r="A342" s="45">
        <v>43083</v>
      </c>
      <c r="B342" s="3">
        <v>0.5</v>
      </c>
      <c r="C342" s="3" t="s">
        <v>14</v>
      </c>
      <c r="D342" s="3" t="s">
        <v>46</v>
      </c>
      <c r="E342" s="3" t="s">
        <v>42</v>
      </c>
    </row>
    <row r="343" spans="1:5" ht="20.100000000000001" hidden="1" customHeight="1" x14ac:dyDescent="0.25">
      <c r="A343" s="45">
        <v>43084</v>
      </c>
      <c r="B343" s="3">
        <v>2.5</v>
      </c>
      <c r="C343" s="3" t="s">
        <v>14</v>
      </c>
      <c r="D343" s="3" t="s">
        <v>42</v>
      </c>
      <c r="E343" s="3" t="s">
        <v>42</v>
      </c>
    </row>
    <row r="344" spans="1:5" ht="20.100000000000001" hidden="1" customHeight="1" x14ac:dyDescent="0.25">
      <c r="A344" s="45">
        <v>43102</v>
      </c>
      <c r="B344" s="3">
        <v>0.5</v>
      </c>
      <c r="C344" s="3" t="s">
        <v>14</v>
      </c>
      <c r="D344" s="3" t="s">
        <v>46</v>
      </c>
      <c r="E344" s="3" t="s">
        <v>42</v>
      </c>
    </row>
    <row r="345" spans="1:5" ht="20.100000000000001" hidden="1" customHeight="1" x14ac:dyDescent="0.25">
      <c r="A345" s="45">
        <v>43102</v>
      </c>
      <c r="B345" s="3">
        <v>2</v>
      </c>
      <c r="C345" s="3" t="s">
        <v>14</v>
      </c>
      <c r="D345" s="3" t="s">
        <v>42</v>
      </c>
      <c r="E345" s="3" t="s">
        <v>42</v>
      </c>
    </row>
    <row r="346" spans="1:5" ht="20.100000000000001" hidden="1" customHeight="1" x14ac:dyDescent="0.25">
      <c r="A346" s="45">
        <v>43103</v>
      </c>
      <c r="B346" s="3">
        <v>0.5</v>
      </c>
      <c r="C346" s="3" t="s">
        <v>14</v>
      </c>
      <c r="D346" s="3" t="s">
        <v>46</v>
      </c>
      <c r="E346" s="3" t="s">
        <v>42</v>
      </c>
    </row>
    <row r="347" spans="1:5" ht="20.100000000000001" hidden="1" customHeight="1" x14ac:dyDescent="0.25">
      <c r="A347" s="45">
        <v>43116</v>
      </c>
      <c r="B347" s="3">
        <v>3</v>
      </c>
      <c r="C347" s="3" t="s">
        <v>14</v>
      </c>
      <c r="D347" s="3" t="s">
        <v>42</v>
      </c>
      <c r="E347" s="3" t="s">
        <v>42</v>
      </c>
    </row>
    <row r="348" spans="1:5" ht="20.100000000000001" hidden="1" customHeight="1" x14ac:dyDescent="0.25">
      <c r="A348" s="45">
        <v>43117</v>
      </c>
      <c r="B348" s="3">
        <v>1</v>
      </c>
      <c r="C348" s="3" t="s">
        <v>14</v>
      </c>
      <c r="D348" s="3" t="s">
        <v>281</v>
      </c>
      <c r="E348" s="3" t="s">
        <v>42</v>
      </c>
    </row>
    <row r="349" spans="1:5" ht="20.100000000000001" hidden="1" customHeight="1" x14ac:dyDescent="0.25">
      <c r="A349" s="45">
        <v>43117</v>
      </c>
      <c r="B349" s="3">
        <v>1.5</v>
      </c>
      <c r="C349" s="3" t="s">
        <v>14</v>
      </c>
      <c r="D349" s="3" t="s">
        <v>46</v>
      </c>
      <c r="E349" s="3" t="s">
        <v>42</v>
      </c>
    </row>
    <row r="350" spans="1:5" ht="20.100000000000001" hidden="1" customHeight="1" x14ac:dyDescent="0.25">
      <c r="A350" s="45">
        <v>43118</v>
      </c>
      <c r="B350" s="3">
        <v>7</v>
      </c>
      <c r="C350" s="3" t="s">
        <v>14</v>
      </c>
      <c r="D350" s="3" t="s">
        <v>42</v>
      </c>
      <c r="E350" s="3" t="s">
        <v>42</v>
      </c>
    </row>
    <row r="351" spans="1:5" ht="20.100000000000001" hidden="1" customHeight="1" x14ac:dyDescent="0.25">
      <c r="A351" s="45">
        <v>43122</v>
      </c>
      <c r="B351" s="3">
        <v>1.5</v>
      </c>
      <c r="C351" s="3" t="s">
        <v>14</v>
      </c>
      <c r="D351" s="3" t="s">
        <v>47</v>
      </c>
      <c r="E351" s="3" t="s">
        <v>42</v>
      </c>
    </row>
    <row r="352" spans="1:5" ht="20.100000000000001" hidden="1" customHeight="1" x14ac:dyDescent="0.25">
      <c r="A352" s="45">
        <v>43122</v>
      </c>
      <c r="B352" s="3">
        <v>1</v>
      </c>
      <c r="C352" s="3" t="s">
        <v>14</v>
      </c>
      <c r="D352" s="3" t="s">
        <v>46</v>
      </c>
      <c r="E352" s="3" t="s">
        <v>42</v>
      </c>
    </row>
    <row r="353" spans="1:6" ht="20.100000000000001" hidden="1" customHeight="1" x14ac:dyDescent="0.25">
      <c r="A353" s="45">
        <v>43124</v>
      </c>
      <c r="B353" s="3">
        <v>1.25</v>
      </c>
      <c r="C353" s="3" t="s">
        <v>14</v>
      </c>
      <c r="D353" s="3" t="s">
        <v>46</v>
      </c>
      <c r="E353" s="3" t="s">
        <v>42</v>
      </c>
    </row>
    <row r="354" spans="1:6" ht="20.100000000000001" hidden="1" customHeight="1" x14ac:dyDescent="0.25">
      <c r="A354" s="45">
        <v>43125</v>
      </c>
      <c r="B354" s="3">
        <v>2.5</v>
      </c>
      <c r="C354" s="3" t="s">
        <v>14</v>
      </c>
      <c r="D354" s="3" t="s">
        <v>149</v>
      </c>
      <c r="E354" s="3" t="s">
        <v>42</v>
      </c>
    </row>
    <row r="355" spans="1:6" ht="20.100000000000001" hidden="1" customHeight="1" x14ac:dyDescent="0.25">
      <c r="A355" s="45">
        <v>43126</v>
      </c>
      <c r="B355" s="3">
        <v>2</v>
      </c>
      <c r="C355" s="3" t="s">
        <v>14</v>
      </c>
      <c r="D355" s="3" t="s">
        <v>149</v>
      </c>
      <c r="E355" s="3" t="s">
        <v>42</v>
      </c>
    </row>
    <row r="356" spans="1:6" ht="20.100000000000001" hidden="1" customHeight="1" x14ac:dyDescent="0.25">
      <c r="A356" s="45">
        <v>43129</v>
      </c>
      <c r="B356" s="3">
        <v>2</v>
      </c>
      <c r="C356" s="3" t="s">
        <v>14</v>
      </c>
      <c r="D356" s="3" t="s">
        <v>149</v>
      </c>
      <c r="E356" s="3" t="s">
        <v>42</v>
      </c>
    </row>
    <row r="357" spans="1:6" ht="20.100000000000001" hidden="1" customHeight="1" x14ac:dyDescent="0.25">
      <c r="A357" s="45">
        <v>43129</v>
      </c>
      <c r="B357" s="3">
        <v>1.25</v>
      </c>
      <c r="C357" s="3" t="s">
        <v>14</v>
      </c>
      <c r="D357" s="3" t="s">
        <v>42</v>
      </c>
      <c r="E357" s="3" t="s">
        <v>42</v>
      </c>
    </row>
    <row r="358" spans="1:6" ht="20.100000000000001" hidden="1" customHeight="1" x14ac:dyDescent="0.25">
      <c r="A358" s="45">
        <v>43130</v>
      </c>
      <c r="B358" s="3">
        <v>1</v>
      </c>
      <c r="C358" s="3" t="s">
        <v>14</v>
      </c>
      <c r="D358" s="3" t="s">
        <v>46</v>
      </c>
      <c r="E358" s="3" t="s">
        <v>42</v>
      </c>
    </row>
    <row r="359" spans="1:6" ht="20.100000000000001" hidden="1" customHeight="1" x14ac:dyDescent="0.25">
      <c r="A359" s="45">
        <v>43130</v>
      </c>
      <c r="B359" s="3">
        <v>5</v>
      </c>
      <c r="C359" s="3" t="s">
        <v>14</v>
      </c>
      <c r="D359" s="3" t="s">
        <v>42</v>
      </c>
      <c r="E359" s="3" t="s">
        <v>42</v>
      </c>
    </row>
    <row r="360" spans="1:6" ht="20.100000000000001" hidden="1" customHeight="1" x14ac:dyDescent="0.25">
      <c r="A360" s="45">
        <v>43131</v>
      </c>
      <c r="B360" s="3">
        <v>5</v>
      </c>
      <c r="C360" s="3" t="s">
        <v>14</v>
      </c>
      <c r="D360" s="3" t="s">
        <v>42</v>
      </c>
      <c r="E360" s="3" t="s">
        <v>42</v>
      </c>
    </row>
    <row r="361" spans="1:6" ht="20.100000000000001" hidden="1" customHeight="1" x14ac:dyDescent="0.25">
      <c r="A361" s="45">
        <v>43131</v>
      </c>
      <c r="B361" s="3">
        <v>1</v>
      </c>
      <c r="C361" s="3" t="s">
        <v>14</v>
      </c>
      <c r="D361" s="3" t="s">
        <v>42</v>
      </c>
      <c r="E361" s="3" t="s">
        <v>42</v>
      </c>
      <c r="F361" s="3" t="s">
        <v>290</v>
      </c>
    </row>
    <row r="362" spans="1:6" ht="20.100000000000001" hidden="1" customHeight="1" x14ac:dyDescent="0.25">
      <c r="A362" s="45">
        <v>43132</v>
      </c>
      <c r="B362" s="3">
        <v>2.5</v>
      </c>
      <c r="C362" s="3" t="s">
        <v>14</v>
      </c>
      <c r="D362" s="3" t="s">
        <v>46</v>
      </c>
      <c r="E362" s="3" t="s">
        <v>42</v>
      </c>
    </row>
    <row r="363" spans="1:6" ht="20.100000000000001" hidden="1" customHeight="1" x14ac:dyDescent="0.25">
      <c r="A363" s="45">
        <v>43132</v>
      </c>
      <c r="B363" s="3">
        <v>3</v>
      </c>
      <c r="C363" s="3" t="s">
        <v>14</v>
      </c>
      <c r="D363" s="3" t="s">
        <v>42</v>
      </c>
      <c r="E363" s="3" t="s">
        <v>42</v>
      </c>
    </row>
    <row r="364" spans="1:6" ht="20.100000000000001" hidden="1" customHeight="1" x14ac:dyDescent="0.25">
      <c r="A364" s="45">
        <v>43133</v>
      </c>
      <c r="B364" s="3">
        <v>3</v>
      </c>
      <c r="C364" s="3" t="s">
        <v>14</v>
      </c>
      <c r="D364" s="3" t="s">
        <v>149</v>
      </c>
      <c r="E364" s="3" t="s">
        <v>42</v>
      </c>
    </row>
    <row r="365" spans="1:6" ht="20.100000000000001" hidden="1" customHeight="1" x14ac:dyDescent="0.25">
      <c r="A365" s="45">
        <v>43135</v>
      </c>
      <c r="B365" s="3">
        <v>3.5</v>
      </c>
      <c r="C365" s="3" t="s">
        <v>14</v>
      </c>
      <c r="D365" s="3" t="s">
        <v>42</v>
      </c>
      <c r="E365" s="3" t="s">
        <v>42</v>
      </c>
    </row>
    <row r="366" spans="1:6" ht="20.100000000000001" hidden="1" customHeight="1" x14ac:dyDescent="0.25">
      <c r="A366" s="45">
        <v>43136</v>
      </c>
      <c r="B366" s="3">
        <v>3</v>
      </c>
      <c r="C366" s="3" t="s">
        <v>14</v>
      </c>
      <c r="D366" s="3" t="s">
        <v>42</v>
      </c>
      <c r="E366" s="3" t="s">
        <v>42</v>
      </c>
    </row>
    <row r="367" spans="1:6" ht="20.100000000000001" hidden="1" customHeight="1" x14ac:dyDescent="0.25">
      <c r="A367" s="45">
        <v>43137</v>
      </c>
      <c r="B367" s="3">
        <v>6.5</v>
      </c>
      <c r="C367" s="3" t="s">
        <v>14</v>
      </c>
      <c r="D367" s="3" t="s">
        <v>42</v>
      </c>
      <c r="E367" s="3" t="s">
        <v>42</v>
      </c>
    </row>
    <row r="368" spans="1:6" ht="20.100000000000001" hidden="1" customHeight="1" x14ac:dyDescent="0.25">
      <c r="A368" s="45">
        <v>43138</v>
      </c>
      <c r="B368" s="3">
        <v>2</v>
      </c>
      <c r="C368" s="3" t="s">
        <v>14</v>
      </c>
      <c r="D368" s="3" t="s">
        <v>149</v>
      </c>
      <c r="E368" s="3" t="s">
        <v>42</v>
      </c>
    </row>
    <row r="369" spans="1:6" ht="20.100000000000001" hidden="1" customHeight="1" x14ac:dyDescent="0.25">
      <c r="A369" s="45">
        <v>43138</v>
      </c>
      <c r="B369" s="3">
        <v>2</v>
      </c>
      <c r="C369" s="3" t="s">
        <v>14</v>
      </c>
      <c r="D369" s="3" t="s">
        <v>42</v>
      </c>
      <c r="E369" s="3" t="s">
        <v>42</v>
      </c>
    </row>
    <row r="370" spans="1:6" ht="20.100000000000001" hidden="1" customHeight="1" x14ac:dyDescent="0.25">
      <c r="A370" s="45">
        <v>43139</v>
      </c>
      <c r="B370" s="3">
        <v>5.5</v>
      </c>
      <c r="C370" s="3" t="s">
        <v>14</v>
      </c>
      <c r="D370" s="3" t="s">
        <v>42</v>
      </c>
      <c r="E370" s="3" t="s">
        <v>42</v>
      </c>
    </row>
    <row r="371" spans="1:6" ht="20.100000000000001" hidden="1" customHeight="1" x14ac:dyDescent="0.25">
      <c r="A371" s="45">
        <v>43140</v>
      </c>
      <c r="B371" s="3">
        <v>3</v>
      </c>
      <c r="C371" s="3" t="s">
        <v>14</v>
      </c>
      <c r="D371" s="3" t="s">
        <v>42</v>
      </c>
      <c r="E371" s="3" t="s">
        <v>42</v>
      </c>
    </row>
    <row r="372" spans="1:6" ht="20.100000000000001" hidden="1" customHeight="1" x14ac:dyDescent="0.25">
      <c r="A372" s="45">
        <v>43143</v>
      </c>
      <c r="B372" s="3">
        <v>2.5</v>
      </c>
      <c r="C372" s="3" t="s">
        <v>14</v>
      </c>
      <c r="D372" s="3" t="s">
        <v>42</v>
      </c>
      <c r="E372" s="3" t="s">
        <v>42</v>
      </c>
    </row>
    <row r="373" spans="1:6" ht="20.100000000000001" hidden="1" customHeight="1" x14ac:dyDescent="0.25">
      <c r="A373" s="45">
        <v>43145</v>
      </c>
      <c r="B373" s="3">
        <v>3.5</v>
      </c>
      <c r="C373" s="3" t="s">
        <v>14</v>
      </c>
      <c r="D373" s="3" t="s">
        <v>42</v>
      </c>
      <c r="E373" s="3" t="s">
        <v>42</v>
      </c>
    </row>
    <row r="374" spans="1:6" ht="20.100000000000001" hidden="1" customHeight="1" x14ac:dyDescent="0.25">
      <c r="A374" s="45">
        <v>43145</v>
      </c>
      <c r="B374" s="3">
        <v>0.5</v>
      </c>
      <c r="C374" s="3" t="s">
        <v>14</v>
      </c>
      <c r="D374" s="3" t="s">
        <v>46</v>
      </c>
      <c r="E374" s="3" t="s">
        <v>42</v>
      </c>
    </row>
    <row r="375" spans="1:6" ht="20.100000000000001" hidden="1" customHeight="1" x14ac:dyDescent="0.25">
      <c r="A375" s="45">
        <v>43146</v>
      </c>
      <c r="B375" s="3">
        <v>2.75</v>
      </c>
      <c r="C375" s="3" t="s">
        <v>14</v>
      </c>
      <c r="D375" s="3" t="s">
        <v>42</v>
      </c>
      <c r="E375" s="3" t="s">
        <v>42</v>
      </c>
      <c r="F375" s="3" t="s">
        <v>296</v>
      </c>
    </row>
    <row r="376" spans="1:6" ht="20.100000000000001" hidden="1" customHeight="1" x14ac:dyDescent="0.25">
      <c r="A376" s="45">
        <v>43152</v>
      </c>
      <c r="B376" s="3">
        <v>1</v>
      </c>
      <c r="C376" s="3" t="s">
        <v>14</v>
      </c>
      <c r="D376" s="3" t="s">
        <v>299</v>
      </c>
      <c r="E376" s="3" t="s">
        <v>42</v>
      </c>
    </row>
    <row r="377" spans="1:6" ht="20.100000000000001" hidden="1" customHeight="1" x14ac:dyDescent="0.25">
      <c r="A377" s="45">
        <v>43159</v>
      </c>
      <c r="B377" s="3">
        <v>1</v>
      </c>
      <c r="C377" s="3" t="s">
        <v>14</v>
      </c>
      <c r="D377" s="3" t="s">
        <v>46</v>
      </c>
      <c r="E377" s="3" t="s">
        <v>42</v>
      </c>
    </row>
    <row r="378" spans="1:6" ht="20.100000000000001" hidden="1" customHeight="1" x14ac:dyDescent="0.25">
      <c r="A378" s="45">
        <v>43160</v>
      </c>
      <c r="B378" s="3">
        <v>1</v>
      </c>
      <c r="C378" s="28" t="s">
        <v>14</v>
      </c>
      <c r="D378" s="3" t="s">
        <v>46</v>
      </c>
      <c r="E378" s="3" t="s">
        <v>42</v>
      </c>
    </row>
    <row r="379" spans="1:6" ht="20.100000000000001" hidden="1" customHeight="1" x14ac:dyDescent="0.25">
      <c r="A379" s="45">
        <v>43160</v>
      </c>
      <c r="B379" s="3">
        <v>2</v>
      </c>
      <c r="C379" s="28" t="s">
        <v>14</v>
      </c>
      <c r="D379" s="3" t="s">
        <v>133</v>
      </c>
      <c r="E379" s="3" t="s">
        <v>42</v>
      </c>
    </row>
    <row r="380" spans="1:6" ht="20.100000000000001" hidden="1" customHeight="1" x14ac:dyDescent="0.25">
      <c r="A380" s="45">
        <v>43164</v>
      </c>
      <c r="B380" s="3">
        <v>2</v>
      </c>
      <c r="C380" s="28" t="s">
        <v>14</v>
      </c>
      <c r="D380" s="3" t="s">
        <v>149</v>
      </c>
      <c r="E380" s="3" t="s">
        <v>42</v>
      </c>
    </row>
    <row r="381" spans="1:6" ht="20.100000000000001" hidden="1" customHeight="1" x14ac:dyDescent="0.25">
      <c r="A381" s="45">
        <v>43164</v>
      </c>
      <c r="B381" s="3">
        <v>0.5</v>
      </c>
      <c r="C381" s="28" t="s">
        <v>14</v>
      </c>
      <c r="D381" s="3" t="s">
        <v>46</v>
      </c>
      <c r="E381" s="3" t="s">
        <v>42</v>
      </c>
    </row>
    <row r="382" spans="1:6" ht="20.100000000000001" hidden="1" customHeight="1" x14ac:dyDescent="0.25">
      <c r="A382" s="45">
        <v>43165</v>
      </c>
      <c r="B382" s="3">
        <v>2</v>
      </c>
      <c r="C382" s="28" t="s">
        <v>14</v>
      </c>
      <c r="D382" s="3" t="s">
        <v>149</v>
      </c>
      <c r="E382" s="3" t="s">
        <v>42</v>
      </c>
    </row>
    <row r="383" spans="1:6" ht="20.100000000000001" hidden="1" customHeight="1" x14ac:dyDescent="0.25">
      <c r="A383" s="45">
        <v>43166</v>
      </c>
      <c r="B383" s="3">
        <v>3</v>
      </c>
      <c r="C383" s="28" t="s">
        <v>14</v>
      </c>
      <c r="D383" s="3" t="s">
        <v>149</v>
      </c>
      <c r="E383" s="3" t="s">
        <v>42</v>
      </c>
    </row>
    <row r="384" spans="1:6" ht="20.100000000000001" hidden="1" customHeight="1" x14ac:dyDescent="0.25">
      <c r="A384" s="45">
        <v>43166</v>
      </c>
      <c r="B384" s="3">
        <v>2</v>
      </c>
      <c r="C384" s="28" t="s">
        <v>14</v>
      </c>
      <c r="D384" s="3" t="s">
        <v>127</v>
      </c>
      <c r="E384" s="3" t="s">
        <v>42</v>
      </c>
    </row>
    <row r="385" spans="1:6" ht="20.100000000000001" hidden="1" customHeight="1" x14ac:dyDescent="0.25">
      <c r="A385" s="45">
        <v>43167</v>
      </c>
      <c r="B385" s="3">
        <v>4</v>
      </c>
      <c r="C385" s="28" t="s">
        <v>14</v>
      </c>
      <c r="D385" s="3" t="s">
        <v>296</v>
      </c>
      <c r="E385" s="3" t="s">
        <v>42</v>
      </c>
    </row>
    <row r="386" spans="1:6" ht="20.100000000000001" hidden="1" customHeight="1" x14ac:dyDescent="0.25">
      <c r="A386" s="45">
        <v>43168</v>
      </c>
      <c r="B386" s="3">
        <v>0.5</v>
      </c>
      <c r="C386" s="28" t="s">
        <v>14</v>
      </c>
      <c r="D386" s="3" t="s">
        <v>315</v>
      </c>
      <c r="E386" s="3" t="s">
        <v>42</v>
      </c>
    </row>
    <row r="387" spans="1:6" ht="20.100000000000001" hidden="1" customHeight="1" x14ac:dyDescent="0.25">
      <c r="A387" s="45">
        <v>43171</v>
      </c>
      <c r="B387" s="3">
        <v>1</v>
      </c>
      <c r="C387" s="28" t="s">
        <v>14</v>
      </c>
      <c r="D387" s="3" t="s">
        <v>46</v>
      </c>
      <c r="E387" s="3" t="s">
        <v>42</v>
      </c>
    </row>
    <row r="388" spans="1:6" ht="20.100000000000001" hidden="1" customHeight="1" x14ac:dyDescent="0.25">
      <c r="A388" s="45">
        <v>43171</v>
      </c>
      <c r="B388" s="3">
        <v>0.5</v>
      </c>
      <c r="C388" s="28" t="s">
        <v>14</v>
      </c>
      <c r="D388" s="3" t="s">
        <v>47</v>
      </c>
      <c r="E388" s="3" t="s">
        <v>42</v>
      </c>
    </row>
    <row r="389" spans="1:6" ht="20.100000000000001" hidden="1" customHeight="1" x14ac:dyDescent="0.25">
      <c r="A389" s="45">
        <v>43172</v>
      </c>
      <c r="B389" s="3">
        <v>0.5</v>
      </c>
      <c r="C389" s="28" t="s">
        <v>14</v>
      </c>
      <c r="D389" s="3" t="s">
        <v>149</v>
      </c>
      <c r="E389" s="3" t="s">
        <v>42</v>
      </c>
    </row>
    <row r="390" spans="1:6" ht="20.100000000000001" hidden="1" customHeight="1" x14ac:dyDescent="0.25">
      <c r="A390" s="45">
        <v>43172</v>
      </c>
      <c r="B390" s="3">
        <v>2</v>
      </c>
      <c r="C390" s="28" t="s">
        <v>14</v>
      </c>
      <c r="D390" s="3" t="s">
        <v>319</v>
      </c>
      <c r="E390" s="3" t="s">
        <v>42</v>
      </c>
    </row>
    <row r="391" spans="1:6" ht="20.100000000000001" hidden="1" customHeight="1" x14ac:dyDescent="0.25">
      <c r="A391" s="45">
        <v>43182</v>
      </c>
      <c r="B391" s="3">
        <v>1</v>
      </c>
      <c r="C391" s="28" t="s">
        <v>14</v>
      </c>
      <c r="D391" s="3" t="s">
        <v>42</v>
      </c>
      <c r="E391" s="3" t="s">
        <v>42</v>
      </c>
      <c r="F391" s="3" t="s">
        <v>326</v>
      </c>
    </row>
    <row r="392" spans="1:6" ht="20.100000000000001" hidden="1" customHeight="1" x14ac:dyDescent="0.25">
      <c r="A392" s="45">
        <v>43187</v>
      </c>
      <c r="B392" s="3">
        <v>1</v>
      </c>
      <c r="C392" s="28" t="s">
        <v>14</v>
      </c>
      <c r="D392" s="3" t="s">
        <v>46</v>
      </c>
      <c r="E392" s="3" t="s">
        <v>42</v>
      </c>
    </row>
    <row r="393" spans="1:6" ht="20.100000000000001" hidden="1" customHeight="1" x14ac:dyDescent="0.25">
      <c r="A393" s="45">
        <v>43189</v>
      </c>
      <c r="B393" s="3">
        <v>7</v>
      </c>
      <c r="C393" s="28" t="s">
        <v>14</v>
      </c>
      <c r="D393" s="3" t="s">
        <v>127</v>
      </c>
      <c r="E393" s="3" t="s">
        <v>42</v>
      </c>
    </row>
    <row r="394" spans="1:6" ht="20.100000000000001" hidden="1" customHeight="1" x14ac:dyDescent="0.25">
      <c r="A394" s="45">
        <v>43192</v>
      </c>
      <c r="B394" s="3">
        <v>1</v>
      </c>
      <c r="C394" s="28" t="s">
        <v>14</v>
      </c>
      <c r="D394" s="3" t="s">
        <v>42</v>
      </c>
      <c r="E394" s="3" t="s">
        <v>42</v>
      </c>
    </row>
    <row r="395" spans="1:6" ht="20.100000000000001" hidden="1" customHeight="1" x14ac:dyDescent="0.25">
      <c r="A395" s="45">
        <v>43195</v>
      </c>
      <c r="B395" s="3">
        <v>0.5</v>
      </c>
      <c r="C395" s="28" t="s">
        <v>14</v>
      </c>
      <c r="D395" s="3" t="s">
        <v>46</v>
      </c>
      <c r="E395" s="3" t="s">
        <v>42</v>
      </c>
    </row>
    <row r="396" spans="1:6" ht="20.100000000000001" hidden="1" customHeight="1" x14ac:dyDescent="0.25">
      <c r="A396" s="45">
        <v>43195</v>
      </c>
      <c r="B396" s="3">
        <v>3</v>
      </c>
      <c r="C396" s="28" t="s">
        <v>14</v>
      </c>
      <c r="D396" s="3" t="s">
        <v>75</v>
      </c>
      <c r="E396" s="3" t="s">
        <v>42</v>
      </c>
    </row>
    <row r="397" spans="1:6" ht="20.100000000000001" hidden="1" customHeight="1" x14ac:dyDescent="0.25">
      <c r="A397" s="45">
        <v>43195</v>
      </c>
      <c r="B397" s="3">
        <v>0.5</v>
      </c>
      <c r="C397" s="28" t="s">
        <v>14</v>
      </c>
      <c r="D397" s="3" t="s">
        <v>127</v>
      </c>
      <c r="E397" s="3" t="s">
        <v>42</v>
      </c>
    </row>
    <row r="398" spans="1:6" ht="20.100000000000001" hidden="1" customHeight="1" x14ac:dyDescent="0.25">
      <c r="A398" s="45">
        <v>43196</v>
      </c>
      <c r="B398" s="3">
        <v>4</v>
      </c>
      <c r="C398" s="28" t="s">
        <v>14</v>
      </c>
      <c r="D398" s="3" t="s">
        <v>127</v>
      </c>
      <c r="E398" s="3" t="s">
        <v>42</v>
      </c>
    </row>
    <row r="399" spans="1:6" ht="20.100000000000001" hidden="1" customHeight="1" x14ac:dyDescent="0.25">
      <c r="A399" s="45">
        <v>43200</v>
      </c>
      <c r="B399" s="3">
        <v>3</v>
      </c>
      <c r="C399" s="28" t="s">
        <v>14</v>
      </c>
      <c r="D399" s="3" t="s">
        <v>127</v>
      </c>
      <c r="E399" s="3" t="s">
        <v>42</v>
      </c>
    </row>
    <row r="400" spans="1:6" ht="20.100000000000001" hidden="1" customHeight="1" x14ac:dyDescent="0.25">
      <c r="A400" s="45">
        <v>43200</v>
      </c>
      <c r="B400" s="3">
        <v>0.5</v>
      </c>
      <c r="C400" s="28" t="s">
        <v>14</v>
      </c>
      <c r="D400" s="3" t="s">
        <v>253</v>
      </c>
      <c r="E400" s="3" t="s">
        <v>42</v>
      </c>
    </row>
    <row r="401" spans="1:5" ht="20.100000000000001" hidden="1" customHeight="1" x14ac:dyDescent="0.25">
      <c r="A401" s="45">
        <v>43203</v>
      </c>
      <c r="B401" s="3">
        <v>0.5</v>
      </c>
      <c r="C401" s="28" t="s">
        <v>14</v>
      </c>
      <c r="D401" s="3" t="s">
        <v>46</v>
      </c>
      <c r="E401" s="3" t="s">
        <v>42</v>
      </c>
    </row>
    <row r="402" spans="1:5" ht="20.100000000000001" hidden="1" customHeight="1" x14ac:dyDescent="0.25">
      <c r="A402" s="45">
        <v>43203</v>
      </c>
      <c r="B402" s="3">
        <v>1</v>
      </c>
      <c r="C402" s="28" t="s">
        <v>14</v>
      </c>
      <c r="D402" s="3" t="s">
        <v>47</v>
      </c>
      <c r="E402" s="3" t="s">
        <v>42</v>
      </c>
    </row>
    <row r="403" spans="1:5" ht="20.100000000000001" hidden="1" customHeight="1" x14ac:dyDescent="0.25">
      <c r="A403" s="45">
        <v>43207</v>
      </c>
      <c r="B403" s="3">
        <v>1</v>
      </c>
      <c r="C403" s="28" t="s">
        <v>14</v>
      </c>
      <c r="D403" s="3" t="s">
        <v>46</v>
      </c>
      <c r="E403" s="3" t="s">
        <v>42</v>
      </c>
    </row>
    <row r="404" spans="1:5" ht="20.100000000000001" hidden="1" customHeight="1" x14ac:dyDescent="0.25">
      <c r="A404" s="45">
        <v>43208</v>
      </c>
      <c r="B404" s="3">
        <v>1</v>
      </c>
      <c r="C404" s="28" t="s">
        <v>14</v>
      </c>
      <c r="D404" s="3" t="s">
        <v>42</v>
      </c>
      <c r="E404" s="3" t="s">
        <v>42</v>
      </c>
    </row>
    <row r="405" spans="1:5" ht="20.100000000000001" hidden="1" customHeight="1" x14ac:dyDescent="0.25">
      <c r="A405" s="45">
        <v>43208</v>
      </c>
      <c r="B405" s="3">
        <v>2</v>
      </c>
      <c r="C405" s="28" t="s">
        <v>14</v>
      </c>
      <c r="D405" s="3" t="s">
        <v>42</v>
      </c>
      <c r="E405" s="3" t="s">
        <v>42</v>
      </c>
    </row>
    <row r="406" spans="1:5" ht="20.100000000000001" hidden="1" customHeight="1" x14ac:dyDescent="0.25">
      <c r="A406" s="45">
        <v>43210</v>
      </c>
      <c r="B406" s="3">
        <v>0.25</v>
      </c>
      <c r="C406" s="28" t="s">
        <v>14</v>
      </c>
      <c r="D406" s="3" t="s">
        <v>46</v>
      </c>
      <c r="E406" s="3" t="s">
        <v>42</v>
      </c>
    </row>
    <row r="407" spans="1:5" ht="20.100000000000001" hidden="1" customHeight="1" x14ac:dyDescent="0.25">
      <c r="A407" s="45">
        <v>43213</v>
      </c>
      <c r="B407" s="3">
        <v>1</v>
      </c>
      <c r="C407" s="28" t="s">
        <v>14</v>
      </c>
      <c r="D407" s="3" t="s">
        <v>331</v>
      </c>
      <c r="E407" s="3" t="s">
        <v>42</v>
      </c>
    </row>
    <row r="408" spans="1:5" ht="20.100000000000001" hidden="1" customHeight="1" x14ac:dyDescent="0.25">
      <c r="A408" s="45">
        <v>43215</v>
      </c>
      <c r="B408" s="3">
        <v>1.5</v>
      </c>
      <c r="C408" s="28" t="s">
        <v>14</v>
      </c>
      <c r="D408" s="3" t="s">
        <v>149</v>
      </c>
      <c r="E408" s="3" t="s">
        <v>42</v>
      </c>
    </row>
    <row r="409" spans="1:5" ht="20.100000000000001" hidden="1" customHeight="1" x14ac:dyDescent="0.25">
      <c r="A409" s="45">
        <v>43217</v>
      </c>
      <c r="B409" s="3">
        <v>1</v>
      </c>
      <c r="C409" s="28" t="s">
        <v>14</v>
      </c>
      <c r="D409" s="3" t="s">
        <v>149</v>
      </c>
      <c r="E409" s="3" t="s">
        <v>42</v>
      </c>
    </row>
    <row r="410" spans="1:5" ht="20.100000000000001" hidden="1" customHeight="1" x14ac:dyDescent="0.25">
      <c r="A410" s="45">
        <v>43220</v>
      </c>
      <c r="B410" s="3">
        <v>7</v>
      </c>
      <c r="C410" s="28" t="s">
        <v>14</v>
      </c>
      <c r="D410" s="3" t="s">
        <v>149</v>
      </c>
      <c r="E410" s="3" t="s">
        <v>42</v>
      </c>
    </row>
    <row r="411" spans="1:5" ht="20.100000000000001" hidden="1" customHeight="1" x14ac:dyDescent="0.25">
      <c r="A411" s="45">
        <v>43221</v>
      </c>
      <c r="B411" s="3">
        <v>0.5</v>
      </c>
      <c r="C411" s="28" t="s">
        <v>14</v>
      </c>
      <c r="D411" s="3" t="s">
        <v>46</v>
      </c>
      <c r="E411" s="3" t="s">
        <v>42</v>
      </c>
    </row>
    <row r="412" spans="1:5" ht="20.100000000000001" hidden="1" customHeight="1" x14ac:dyDescent="0.25">
      <c r="A412" s="45">
        <v>43221</v>
      </c>
      <c r="B412" s="3">
        <v>2</v>
      </c>
      <c r="C412" s="28" t="s">
        <v>14</v>
      </c>
      <c r="D412" s="3" t="s">
        <v>149</v>
      </c>
      <c r="E412" s="3" t="s">
        <v>42</v>
      </c>
    </row>
    <row r="413" spans="1:5" ht="20.100000000000001" hidden="1" customHeight="1" x14ac:dyDescent="0.25">
      <c r="A413" s="45">
        <v>43222</v>
      </c>
      <c r="B413" s="3">
        <v>4</v>
      </c>
      <c r="C413" s="28" t="s">
        <v>14</v>
      </c>
      <c r="D413" s="3" t="s">
        <v>352</v>
      </c>
      <c r="E413" s="3" t="s">
        <v>42</v>
      </c>
    </row>
    <row r="414" spans="1:5" ht="20.100000000000001" hidden="1" customHeight="1" x14ac:dyDescent="0.25">
      <c r="A414" s="45">
        <v>43223</v>
      </c>
      <c r="B414" s="3">
        <v>3</v>
      </c>
      <c r="C414" s="28" t="s">
        <v>14</v>
      </c>
      <c r="D414" s="3" t="s">
        <v>352</v>
      </c>
      <c r="E414" s="3" t="s">
        <v>42</v>
      </c>
    </row>
    <row r="415" spans="1:5" ht="20.100000000000001" hidden="1" customHeight="1" x14ac:dyDescent="0.25">
      <c r="A415" s="45">
        <v>43224</v>
      </c>
      <c r="B415" s="3">
        <v>1.5</v>
      </c>
      <c r="C415" s="28" t="s">
        <v>14</v>
      </c>
      <c r="D415" s="3" t="s">
        <v>352</v>
      </c>
      <c r="E415" s="3" t="s">
        <v>42</v>
      </c>
    </row>
    <row r="416" spans="1:5" ht="20.100000000000001" hidden="1" customHeight="1" x14ac:dyDescent="0.25">
      <c r="A416" s="45">
        <v>43227</v>
      </c>
      <c r="B416" s="3">
        <v>1</v>
      </c>
      <c r="C416" s="3" t="s">
        <v>14</v>
      </c>
      <c r="D416" s="3" t="s">
        <v>352</v>
      </c>
      <c r="E416" s="3" t="s">
        <v>42</v>
      </c>
    </row>
    <row r="417" spans="1:6" ht="20.100000000000001" hidden="1" customHeight="1" x14ac:dyDescent="0.25">
      <c r="A417" s="45">
        <v>43228</v>
      </c>
      <c r="B417" s="3">
        <v>4</v>
      </c>
      <c r="C417" s="3" t="s">
        <v>14</v>
      </c>
      <c r="D417" s="3" t="s">
        <v>352</v>
      </c>
      <c r="E417" s="3" t="s">
        <v>42</v>
      </c>
    </row>
    <row r="418" spans="1:6" ht="20.100000000000001" hidden="1" customHeight="1" x14ac:dyDescent="0.25">
      <c r="A418" s="45">
        <v>43229</v>
      </c>
      <c r="B418" s="3">
        <v>0.5</v>
      </c>
      <c r="C418" s="3" t="s">
        <v>14</v>
      </c>
      <c r="D418" s="3" t="s">
        <v>46</v>
      </c>
      <c r="E418" s="3" t="s">
        <v>42</v>
      </c>
    </row>
    <row r="419" spans="1:6" ht="20.100000000000001" hidden="1" customHeight="1" x14ac:dyDescent="0.25">
      <c r="A419" s="45">
        <v>43229</v>
      </c>
      <c r="B419" s="3">
        <v>2</v>
      </c>
      <c r="C419" s="3" t="s">
        <v>14</v>
      </c>
      <c r="D419" s="3" t="s">
        <v>352</v>
      </c>
      <c r="E419" s="3" t="s">
        <v>42</v>
      </c>
    </row>
    <row r="420" spans="1:6" ht="20.100000000000001" hidden="1" customHeight="1" x14ac:dyDescent="0.25">
      <c r="A420" s="45">
        <v>43230</v>
      </c>
      <c r="B420" s="3">
        <v>2</v>
      </c>
      <c r="C420" s="3" t="s">
        <v>14</v>
      </c>
      <c r="D420" s="3" t="s">
        <v>352</v>
      </c>
      <c r="E420" s="3" t="s">
        <v>42</v>
      </c>
    </row>
    <row r="421" spans="1:6" ht="20.100000000000001" hidden="1" customHeight="1" x14ac:dyDescent="0.25">
      <c r="A421" s="45">
        <v>43231</v>
      </c>
      <c r="B421" s="3">
        <v>3</v>
      </c>
      <c r="C421" s="3" t="s">
        <v>14</v>
      </c>
      <c r="D421" s="3" t="s">
        <v>352</v>
      </c>
      <c r="E421" s="3" t="s">
        <v>42</v>
      </c>
    </row>
    <row r="422" spans="1:6" ht="20.100000000000001" hidden="1" customHeight="1" x14ac:dyDescent="0.25">
      <c r="A422" s="45">
        <v>43234</v>
      </c>
      <c r="B422" s="3">
        <v>0.5</v>
      </c>
      <c r="C422" s="3" t="s">
        <v>14</v>
      </c>
      <c r="D422" s="3" t="s">
        <v>46</v>
      </c>
      <c r="E422" s="3" t="s">
        <v>42</v>
      </c>
    </row>
    <row r="423" spans="1:6" ht="20.100000000000001" hidden="1" customHeight="1" x14ac:dyDescent="0.25">
      <c r="A423" s="45">
        <v>43234</v>
      </c>
      <c r="B423" s="3">
        <v>2</v>
      </c>
      <c r="C423" s="3" t="s">
        <v>14</v>
      </c>
      <c r="D423" s="3" t="s">
        <v>352</v>
      </c>
      <c r="E423" s="3" t="s">
        <v>42</v>
      </c>
    </row>
    <row r="424" spans="1:6" ht="20.100000000000001" hidden="1" customHeight="1" x14ac:dyDescent="0.25">
      <c r="A424" s="45">
        <v>43235</v>
      </c>
      <c r="B424" s="3">
        <v>2</v>
      </c>
      <c r="C424" s="3" t="s">
        <v>14</v>
      </c>
      <c r="D424" s="3" t="s">
        <v>352</v>
      </c>
      <c r="E424" s="3" t="s">
        <v>42</v>
      </c>
    </row>
    <row r="425" spans="1:6" ht="20.100000000000001" hidden="1" customHeight="1" x14ac:dyDescent="0.25">
      <c r="A425" s="45">
        <v>43236</v>
      </c>
      <c r="B425" s="3">
        <v>0.25</v>
      </c>
      <c r="C425" s="3" t="s">
        <v>14</v>
      </c>
      <c r="D425" s="3" t="s">
        <v>46</v>
      </c>
      <c r="E425" s="3" t="s">
        <v>42</v>
      </c>
    </row>
    <row r="426" spans="1:6" ht="20.100000000000001" hidden="1" customHeight="1" x14ac:dyDescent="0.25">
      <c r="A426" s="45">
        <v>43236</v>
      </c>
      <c r="B426" s="3">
        <v>0.5</v>
      </c>
      <c r="C426" s="3" t="s">
        <v>14</v>
      </c>
      <c r="D426" s="3" t="s">
        <v>352</v>
      </c>
      <c r="E426" s="3" t="s">
        <v>42</v>
      </c>
    </row>
    <row r="427" spans="1:6" ht="20.100000000000001" hidden="1" customHeight="1" x14ac:dyDescent="0.25">
      <c r="A427" s="45">
        <v>43237</v>
      </c>
      <c r="B427" s="3">
        <v>1</v>
      </c>
      <c r="C427" s="3" t="s">
        <v>14</v>
      </c>
      <c r="D427" s="3" t="s">
        <v>352</v>
      </c>
      <c r="E427" s="3" t="s">
        <v>42</v>
      </c>
    </row>
    <row r="428" spans="1:6" ht="20.100000000000001" hidden="1" customHeight="1" x14ac:dyDescent="0.25">
      <c r="A428" s="45">
        <v>43239</v>
      </c>
      <c r="B428" s="3">
        <v>4</v>
      </c>
      <c r="C428" s="3" t="s">
        <v>14</v>
      </c>
      <c r="D428" s="3" t="s">
        <v>352</v>
      </c>
      <c r="E428" s="3" t="s">
        <v>42</v>
      </c>
      <c r="F428" s="3" t="s">
        <v>356</v>
      </c>
    </row>
    <row r="429" spans="1:6" ht="20.100000000000001" hidden="1" customHeight="1" x14ac:dyDescent="0.25">
      <c r="A429" s="45">
        <v>43240</v>
      </c>
      <c r="B429" s="3">
        <v>3</v>
      </c>
      <c r="C429" s="3" t="s">
        <v>14</v>
      </c>
      <c r="D429" s="3" t="s">
        <v>352</v>
      </c>
      <c r="E429" s="3" t="s">
        <v>42</v>
      </c>
      <c r="F429" s="3" t="s">
        <v>356</v>
      </c>
    </row>
    <row r="430" spans="1:6" ht="20.100000000000001" hidden="1" customHeight="1" x14ac:dyDescent="0.25">
      <c r="A430" s="45">
        <v>43241</v>
      </c>
      <c r="B430" s="3">
        <v>3</v>
      </c>
      <c r="C430" s="3" t="s">
        <v>14</v>
      </c>
      <c r="D430" s="3" t="s">
        <v>42</v>
      </c>
      <c r="E430" s="3" t="s">
        <v>42</v>
      </c>
    </row>
    <row r="431" spans="1:6" ht="20.100000000000001" hidden="1" customHeight="1" x14ac:dyDescent="0.25">
      <c r="A431" s="45">
        <v>43249</v>
      </c>
      <c r="B431" s="3">
        <v>1</v>
      </c>
      <c r="C431" s="3" t="s">
        <v>14</v>
      </c>
      <c r="D431" s="3" t="s">
        <v>343</v>
      </c>
      <c r="E431" s="3" t="s">
        <v>42</v>
      </c>
    </row>
    <row r="432" spans="1:6" ht="20.100000000000001" hidden="1" customHeight="1" x14ac:dyDescent="0.25">
      <c r="A432" s="45">
        <v>43255</v>
      </c>
      <c r="B432" s="3">
        <v>2</v>
      </c>
      <c r="C432" s="3" t="s">
        <v>14</v>
      </c>
      <c r="D432" s="3" t="s">
        <v>42</v>
      </c>
      <c r="E432" s="3" t="s">
        <v>42</v>
      </c>
    </row>
    <row r="433" spans="1:5" ht="20.100000000000001" hidden="1" customHeight="1" x14ac:dyDescent="0.25">
      <c r="A433" s="45">
        <v>43256</v>
      </c>
      <c r="B433" s="3">
        <v>2</v>
      </c>
      <c r="C433" s="3" t="s">
        <v>14</v>
      </c>
      <c r="D433" s="3" t="s">
        <v>42</v>
      </c>
      <c r="E433" s="3" t="s">
        <v>42</v>
      </c>
    </row>
    <row r="434" spans="1:5" ht="20.100000000000001" hidden="1" customHeight="1" x14ac:dyDescent="0.25">
      <c r="A434" s="45">
        <v>43257</v>
      </c>
      <c r="B434" s="3">
        <v>1.5</v>
      </c>
      <c r="C434" s="3" t="s">
        <v>14</v>
      </c>
      <c r="D434" s="3" t="s">
        <v>331</v>
      </c>
      <c r="E434" s="3" t="s">
        <v>413</v>
      </c>
    </row>
    <row r="435" spans="1:5" ht="20.100000000000001" hidden="1" customHeight="1" x14ac:dyDescent="0.25">
      <c r="A435" s="45">
        <v>43265</v>
      </c>
      <c r="B435" s="3">
        <v>1</v>
      </c>
      <c r="C435" s="28" t="s">
        <v>14</v>
      </c>
      <c r="D435" s="3" t="s">
        <v>216</v>
      </c>
      <c r="E435" s="3" t="s">
        <v>413</v>
      </c>
    </row>
    <row r="436" spans="1:5" ht="20.100000000000001" hidden="1" customHeight="1" x14ac:dyDescent="0.25">
      <c r="A436" s="45">
        <v>43269</v>
      </c>
      <c r="B436" s="3">
        <v>1.75</v>
      </c>
      <c r="C436" s="28" t="s">
        <v>14</v>
      </c>
      <c r="D436" s="3" t="s">
        <v>216</v>
      </c>
      <c r="E436" s="3" t="s">
        <v>413</v>
      </c>
    </row>
    <row r="437" spans="1:5" ht="20.100000000000001" hidden="1" customHeight="1" x14ac:dyDescent="0.25">
      <c r="A437" s="45">
        <v>43271</v>
      </c>
      <c r="B437" s="3">
        <v>1</v>
      </c>
      <c r="C437" s="28" t="s">
        <v>14</v>
      </c>
      <c r="D437" s="3" t="s">
        <v>46</v>
      </c>
      <c r="E437" s="3" t="s">
        <v>413</v>
      </c>
    </row>
    <row r="438" spans="1:5" ht="20.100000000000001" hidden="1" customHeight="1" x14ac:dyDescent="0.25">
      <c r="A438" s="45">
        <v>43272</v>
      </c>
      <c r="B438" s="3">
        <v>1</v>
      </c>
      <c r="C438" s="28" t="s">
        <v>14</v>
      </c>
      <c r="D438" s="3" t="s">
        <v>46</v>
      </c>
      <c r="E438" s="3" t="s">
        <v>413</v>
      </c>
    </row>
    <row r="439" spans="1:5" ht="20.100000000000001" hidden="1" customHeight="1" x14ac:dyDescent="0.25">
      <c r="A439" s="45">
        <v>43278</v>
      </c>
      <c r="B439" s="3">
        <v>1</v>
      </c>
      <c r="C439" s="28" t="s">
        <v>14</v>
      </c>
      <c r="D439" s="3" t="s">
        <v>42</v>
      </c>
      <c r="E439" s="3" t="s">
        <v>413</v>
      </c>
    </row>
    <row r="440" spans="1:5" ht="20.100000000000001" hidden="1" customHeight="1" x14ac:dyDescent="0.25">
      <c r="A440" s="45">
        <v>43297</v>
      </c>
      <c r="B440" s="3">
        <v>1.5</v>
      </c>
      <c r="C440" s="28" t="s">
        <v>14</v>
      </c>
      <c r="D440" s="3" t="s">
        <v>216</v>
      </c>
      <c r="E440" s="3" t="s">
        <v>413</v>
      </c>
    </row>
    <row r="441" spans="1:5" ht="20.100000000000001" hidden="1" customHeight="1" x14ac:dyDescent="0.25">
      <c r="A441" s="45">
        <v>43334</v>
      </c>
      <c r="B441" s="3">
        <v>1</v>
      </c>
      <c r="C441" s="28" t="s">
        <v>14</v>
      </c>
      <c r="D441" s="3" t="s">
        <v>46</v>
      </c>
      <c r="E441" s="3" t="s">
        <v>413</v>
      </c>
    </row>
    <row r="442" spans="1:5" ht="20.100000000000001" hidden="1" customHeight="1" x14ac:dyDescent="0.25">
      <c r="A442" s="45">
        <v>43339</v>
      </c>
      <c r="B442" s="3">
        <v>1</v>
      </c>
      <c r="C442" s="28" t="s">
        <v>14</v>
      </c>
      <c r="D442" s="3" t="s">
        <v>149</v>
      </c>
      <c r="E442" s="3" t="s">
        <v>413</v>
      </c>
    </row>
    <row r="443" spans="1:5" ht="20.100000000000001" hidden="1" customHeight="1" x14ac:dyDescent="0.25">
      <c r="A443" s="45">
        <v>43353</v>
      </c>
      <c r="B443" s="3">
        <v>0.5</v>
      </c>
      <c r="C443" s="3" t="s">
        <v>14</v>
      </c>
      <c r="D443" s="3" t="s">
        <v>396</v>
      </c>
      <c r="E443" s="3" t="s">
        <v>413</v>
      </c>
    </row>
    <row r="444" spans="1:5" ht="20.100000000000001" hidden="1" customHeight="1" x14ac:dyDescent="0.25">
      <c r="A444" s="45">
        <v>43355</v>
      </c>
      <c r="B444" s="3">
        <v>0.75</v>
      </c>
      <c r="C444" s="3" t="s">
        <v>14</v>
      </c>
      <c r="D444" s="3" t="s">
        <v>46</v>
      </c>
      <c r="E444" s="3" t="s">
        <v>413</v>
      </c>
    </row>
    <row r="445" spans="1:5" ht="20.100000000000001" hidden="1" customHeight="1" x14ac:dyDescent="0.25">
      <c r="A445" s="45">
        <v>43356</v>
      </c>
      <c r="B445" s="3">
        <v>0.25</v>
      </c>
      <c r="C445" s="3" t="s">
        <v>14</v>
      </c>
      <c r="D445" s="3" t="s">
        <v>47</v>
      </c>
      <c r="E445" s="3" t="s">
        <v>413</v>
      </c>
    </row>
    <row r="446" spans="1:5" ht="20.100000000000001" hidden="1" customHeight="1" x14ac:dyDescent="0.25">
      <c r="A446" s="45">
        <v>43356</v>
      </c>
      <c r="B446" s="3">
        <v>1</v>
      </c>
      <c r="C446" s="3" t="s">
        <v>14</v>
      </c>
      <c r="D446" s="3" t="s">
        <v>46</v>
      </c>
      <c r="E446" s="3" t="s">
        <v>413</v>
      </c>
    </row>
    <row r="447" spans="1:5" ht="20.100000000000001" hidden="1" customHeight="1" x14ac:dyDescent="0.25">
      <c r="A447" s="45">
        <v>43368</v>
      </c>
      <c r="B447" s="3">
        <v>1</v>
      </c>
      <c r="C447" s="3" t="s">
        <v>14</v>
      </c>
      <c r="D447" s="3" t="s">
        <v>42</v>
      </c>
      <c r="E447" s="3" t="s">
        <v>413</v>
      </c>
    </row>
    <row r="448" spans="1:5" ht="20.100000000000001" hidden="1" customHeight="1" x14ac:dyDescent="0.25">
      <c r="A448" s="45">
        <v>43369</v>
      </c>
      <c r="B448" s="3">
        <v>0.25</v>
      </c>
      <c r="C448" s="3" t="s">
        <v>14</v>
      </c>
      <c r="D448" s="3" t="s">
        <v>46</v>
      </c>
      <c r="E448" s="3" t="s">
        <v>413</v>
      </c>
    </row>
    <row r="449" spans="1:5" ht="20.100000000000001" hidden="1" customHeight="1" x14ac:dyDescent="0.25">
      <c r="A449" s="45">
        <v>43370</v>
      </c>
      <c r="B449" s="3">
        <v>2</v>
      </c>
      <c r="C449" s="3" t="s">
        <v>14</v>
      </c>
      <c r="D449" s="3" t="s">
        <v>42</v>
      </c>
      <c r="E449" s="3" t="s">
        <v>413</v>
      </c>
    </row>
    <row r="450" spans="1:5" ht="20.100000000000001" hidden="1" customHeight="1" x14ac:dyDescent="0.25">
      <c r="A450" s="45">
        <v>43376</v>
      </c>
      <c r="B450" s="3">
        <v>0.75</v>
      </c>
      <c r="C450" s="3" t="s">
        <v>14</v>
      </c>
      <c r="D450" s="3" t="s">
        <v>46</v>
      </c>
      <c r="E450" s="3" t="s">
        <v>413</v>
      </c>
    </row>
    <row r="451" spans="1:5" ht="20.100000000000001" hidden="1" customHeight="1" x14ac:dyDescent="0.25">
      <c r="A451" s="45">
        <v>43376</v>
      </c>
      <c r="B451" s="3">
        <v>0.5</v>
      </c>
      <c r="C451" s="3" t="s">
        <v>14</v>
      </c>
      <c r="D451" s="3" t="s">
        <v>42</v>
      </c>
      <c r="E451" s="3" t="s">
        <v>413</v>
      </c>
    </row>
    <row r="452" spans="1:5" ht="20.100000000000001" hidden="1" customHeight="1" x14ac:dyDescent="0.25">
      <c r="A452" s="45">
        <v>43392</v>
      </c>
      <c r="B452" s="3">
        <v>4</v>
      </c>
      <c r="C452" s="3" t="s">
        <v>14</v>
      </c>
      <c r="D452" s="3" t="s">
        <v>42</v>
      </c>
      <c r="E452" s="3" t="s">
        <v>412</v>
      </c>
    </row>
    <row r="453" spans="1:5" ht="20.100000000000001" hidden="1" customHeight="1" x14ac:dyDescent="0.25">
      <c r="A453" s="45">
        <v>43395</v>
      </c>
      <c r="B453" s="3">
        <v>3</v>
      </c>
      <c r="C453" s="3" t="s">
        <v>14</v>
      </c>
      <c r="D453" s="3" t="s">
        <v>42</v>
      </c>
      <c r="E453" s="3" t="s">
        <v>412</v>
      </c>
    </row>
    <row r="454" spans="1:5" ht="20.100000000000001" hidden="1" customHeight="1" x14ac:dyDescent="0.25">
      <c r="A454" s="45">
        <v>43396</v>
      </c>
      <c r="B454" s="3">
        <v>4</v>
      </c>
      <c r="C454" s="3" t="s">
        <v>14</v>
      </c>
      <c r="D454" s="3" t="s">
        <v>42</v>
      </c>
      <c r="E454" s="3" t="s">
        <v>412</v>
      </c>
    </row>
    <row r="455" spans="1:5" ht="20.100000000000001" hidden="1" customHeight="1" x14ac:dyDescent="0.25">
      <c r="A455" s="45">
        <v>43397</v>
      </c>
      <c r="B455" s="3">
        <v>5</v>
      </c>
      <c r="C455" s="28" t="s">
        <v>14</v>
      </c>
      <c r="D455" s="3" t="s">
        <v>42</v>
      </c>
      <c r="E455" s="3" t="s">
        <v>412</v>
      </c>
    </row>
    <row r="456" spans="1:5" ht="20.100000000000001" hidden="1" customHeight="1" x14ac:dyDescent="0.25">
      <c r="A456" s="45">
        <v>43398</v>
      </c>
      <c r="B456" s="3">
        <v>0.5</v>
      </c>
      <c r="C456" s="28" t="s">
        <v>14</v>
      </c>
      <c r="D456" s="3" t="s">
        <v>46</v>
      </c>
      <c r="E456" s="3" t="s">
        <v>412</v>
      </c>
    </row>
    <row r="457" spans="1:5" ht="20.100000000000001" hidden="1" customHeight="1" x14ac:dyDescent="0.25">
      <c r="A457" s="45">
        <v>43398</v>
      </c>
      <c r="B457" s="3">
        <v>2.5</v>
      </c>
      <c r="C457" s="28" t="s">
        <v>14</v>
      </c>
      <c r="D457" s="3" t="s">
        <v>42</v>
      </c>
      <c r="E457" s="3" t="s">
        <v>412</v>
      </c>
    </row>
    <row r="458" spans="1:5" ht="20.100000000000001" hidden="1" customHeight="1" x14ac:dyDescent="0.25">
      <c r="A458" s="45">
        <v>43403</v>
      </c>
      <c r="B458" s="3">
        <v>5</v>
      </c>
      <c r="C458" s="28" t="s">
        <v>14</v>
      </c>
      <c r="D458" s="3" t="s">
        <v>42</v>
      </c>
      <c r="E458" s="3" t="s">
        <v>412</v>
      </c>
    </row>
    <row r="459" spans="1:5" ht="20.100000000000001" hidden="1" customHeight="1" x14ac:dyDescent="0.25">
      <c r="A459" s="45">
        <v>43404</v>
      </c>
      <c r="B459" s="3">
        <v>5</v>
      </c>
      <c r="C459" s="28" t="s">
        <v>14</v>
      </c>
      <c r="D459" s="3" t="s">
        <v>42</v>
      </c>
      <c r="E459" s="3" t="s">
        <v>412</v>
      </c>
    </row>
    <row r="460" spans="1:5" ht="20.100000000000001" hidden="1" customHeight="1" x14ac:dyDescent="0.25">
      <c r="A460" s="45">
        <v>43404</v>
      </c>
      <c r="B460" s="3">
        <v>1.25</v>
      </c>
      <c r="C460" s="28" t="s">
        <v>14</v>
      </c>
      <c r="D460" s="3" t="s">
        <v>46</v>
      </c>
      <c r="E460" s="3" t="s">
        <v>412</v>
      </c>
    </row>
    <row r="461" spans="1:5" ht="20.100000000000001" hidden="1" customHeight="1" x14ac:dyDescent="0.25">
      <c r="A461" s="45">
        <v>43405</v>
      </c>
      <c r="B461" s="3">
        <v>6</v>
      </c>
      <c r="C461" s="28" t="s">
        <v>14</v>
      </c>
      <c r="D461" s="3" t="s">
        <v>42</v>
      </c>
      <c r="E461" s="3" t="s">
        <v>412</v>
      </c>
    </row>
    <row r="462" spans="1:5" ht="20.100000000000001" hidden="1" customHeight="1" x14ac:dyDescent="0.25">
      <c r="A462" s="45">
        <v>43406</v>
      </c>
      <c r="B462" s="3">
        <v>5</v>
      </c>
      <c r="C462" s="28" t="s">
        <v>14</v>
      </c>
      <c r="D462" s="3" t="s">
        <v>42</v>
      </c>
      <c r="E462" s="3" t="s">
        <v>412</v>
      </c>
    </row>
    <row r="463" spans="1:5" ht="20.100000000000001" hidden="1" customHeight="1" x14ac:dyDescent="0.25">
      <c r="A463" s="45">
        <v>43406</v>
      </c>
      <c r="B463" s="3">
        <v>1</v>
      </c>
      <c r="C463" s="28" t="s">
        <v>14</v>
      </c>
      <c r="D463" s="3" t="s">
        <v>46</v>
      </c>
      <c r="E463" s="3" t="s">
        <v>412</v>
      </c>
    </row>
    <row r="464" spans="1:5" ht="20.100000000000001" hidden="1" customHeight="1" x14ac:dyDescent="0.25">
      <c r="A464" s="45">
        <v>43409</v>
      </c>
      <c r="B464" s="3">
        <v>4</v>
      </c>
      <c r="C464" s="28" t="s">
        <v>14</v>
      </c>
      <c r="D464" s="3" t="s">
        <v>42</v>
      </c>
      <c r="E464" s="3" t="s">
        <v>412</v>
      </c>
    </row>
    <row r="465" spans="1:5" ht="20.100000000000001" hidden="1" customHeight="1" x14ac:dyDescent="0.25">
      <c r="A465" s="45">
        <v>43410</v>
      </c>
      <c r="B465" s="3">
        <v>4</v>
      </c>
      <c r="C465" s="28" t="s">
        <v>14</v>
      </c>
      <c r="D465" s="3" t="s">
        <v>42</v>
      </c>
      <c r="E465" s="3" t="s">
        <v>412</v>
      </c>
    </row>
    <row r="466" spans="1:5" ht="20.100000000000001" hidden="1" customHeight="1" x14ac:dyDescent="0.25">
      <c r="A466" s="45">
        <v>43411</v>
      </c>
      <c r="B466" s="3">
        <v>4</v>
      </c>
      <c r="C466" s="28" t="s">
        <v>14</v>
      </c>
      <c r="D466" s="3" t="s">
        <v>42</v>
      </c>
      <c r="E466" s="3" t="s">
        <v>412</v>
      </c>
    </row>
    <row r="467" spans="1:5" ht="20.100000000000001" hidden="1" customHeight="1" x14ac:dyDescent="0.25">
      <c r="A467" s="45">
        <v>43412</v>
      </c>
      <c r="B467" s="3">
        <v>3</v>
      </c>
      <c r="C467" s="28" t="s">
        <v>14</v>
      </c>
      <c r="D467" s="3" t="s">
        <v>42</v>
      </c>
      <c r="E467" s="3" t="s">
        <v>412</v>
      </c>
    </row>
    <row r="468" spans="1:5" ht="20.100000000000001" hidden="1" customHeight="1" x14ac:dyDescent="0.25">
      <c r="A468" s="45">
        <v>43412</v>
      </c>
      <c r="B468" s="3">
        <v>0.5</v>
      </c>
      <c r="C468" s="28" t="s">
        <v>14</v>
      </c>
      <c r="D468" s="3" t="s">
        <v>46</v>
      </c>
      <c r="E468" s="3" t="s">
        <v>412</v>
      </c>
    </row>
    <row r="469" spans="1:5" ht="20.100000000000001" hidden="1" customHeight="1" x14ac:dyDescent="0.25">
      <c r="A469" s="45">
        <v>43413</v>
      </c>
      <c r="B469" s="3">
        <v>3</v>
      </c>
      <c r="C469" s="28" t="s">
        <v>14</v>
      </c>
      <c r="D469" s="3" t="s">
        <v>42</v>
      </c>
      <c r="E469" s="3" t="s">
        <v>412</v>
      </c>
    </row>
    <row r="470" spans="1:5" ht="20.100000000000001" hidden="1" customHeight="1" x14ac:dyDescent="0.25">
      <c r="A470" s="45">
        <v>43417</v>
      </c>
      <c r="B470" s="3">
        <v>4</v>
      </c>
      <c r="C470" s="28" t="s">
        <v>14</v>
      </c>
      <c r="D470" s="3" t="s">
        <v>333</v>
      </c>
      <c r="E470" s="3" t="s">
        <v>412</v>
      </c>
    </row>
    <row r="471" spans="1:5" ht="20.100000000000001" hidden="1" customHeight="1" x14ac:dyDescent="0.25">
      <c r="A471" s="45">
        <v>43418</v>
      </c>
      <c r="B471" s="3">
        <v>5.5</v>
      </c>
      <c r="C471" s="28" t="s">
        <v>14</v>
      </c>
      <c r="D471" s="3" t="s">
        <v>333</v>
      </c>
      <c r="E471" s="3" t="s">
        <v>412</v>
      </c>
    </row>
    <row r="472" spans="1:5" ht="20.100000000000001" hidden="1" customHeight="1" x14ac:dyDescent="0.25">
      <c r="A472" s="45">
        <v>43419</v>
      </c>
      <c r="B472" s="3">
        <v>2</v>
      </c>
      <c r="C472" s="28" t="s">
        <v>14</v>
      </c>
      <c r="D472" s="3" t="s">
        <v>333</v>
      </c>
      <c r="E472" s="3" t="s">
        <v>412</v>
      </c>
    </row>
    <row r="473" spans="1:5" ht="20.100000000000001" hidden="1" customHeight="1" x14ac:dyDescent="0.25">
      <c r="A473" s="45">
        <v>43440</v>
      </c>
      <c r="B473" s="3">
        <v>0.5</v>
      </c>
      <c r="C473" s="3" t="s">
        <v>14</v>
      </c>
      <c r="D473" s="3" t="s">
        <v>46</v>
      </c>
      <c r="E473" s="3" t="s">
        <v>412</v>
      </c>
    </row>
    <row r="474" spans="1:5" ht="20.100000000000001" hidden="1" customHeight="1" x14ac:dyDescent="0.25">
      <c r="A474" s="45">
        <v>43441</v>
      </c>
      <c r="B474" s="3">
        <v>1.5</v>
      </c>
      <c r="C474" s="3" t="s">
        <v>14</v>
      </c>
      <c r="D474" s="3" t="s">
        <v>447</v>
      </c>
      <c r="E474" s="3" t="s">
        <v>448</v>
      </c>
    </row>
    <row r="475" spans="1:5" ht="20.100000000000001" hidden="1" customHeight="1" x14ac:dyDescent="0.25">
      <c r="A475" s="45">
        <v>43446</v>
      </c>
      <c r="B475" s="3">
        <v>0.5</v>
      </c>
      <c r="C475" s="3" t="s">
        <v>14</v>
      </c>
      <c r="D475" s="3" t="s">
        <v>46</v>
      </c>
      <c r="E475" s="3" t="s">
        <v>412</v>
      </c>
    </row>
    <row r="476" spans="1:5" ht="20.100000000000001" hidden="1" customHeight="1" x14ac:dyDescent="0.25">
      <c r="A476" s="45">
        <v>43446</v>
      </c>
      <c r="B476" s="3">
        <v>1</v>
      </c>
      <c r="C476" s="3" t="s">
        <v>14</v>
      </c>
      <c r="D476" s="3" t="s">
        <v>42</v>
      </c>
      <c r="E476" s="3" t="s">
        <v>412</v>
      </c>
    </row>
    <row r="477" spans="1:5" ht="20.100000000000001" hidden="1" customHeight="1" x14ac:dyDescent="0.25">
      <c r="A477" s="45">
        <v>43502</v>
      </c>
      <c r="B477" s="57">
        <v>0.75</v>
      </c>
      <c r="C477" s="28" t="s">
        <v>14</v>
      </c>
      <c r="D477" s="57" t="s">
        <v>473</v>
      </c>
      <c r="E477" s="3" t="s">
        <v>283</v>
      </c>
    </row>
    <row r="478" spans="1:5" ht="20.100000000000001" hidden="1" customHeight="1" x14ac:dyDescent="0.25">
      <c r="A478" s="45">
        <v>43515</v>
      </c>
      <c r="B478" s="57">
        <v>2</v>
      </c>
      <c r="C478" s="28" t="s">
        <v>14</v>
      </c>
      <c r="D478" s="57" t="s">
        <v>419</v>
      </c>
      <c r="E478" s="3" t="s">
        <v>413</v>
      </c>
    </row>
    <row r="479" spans="1:5" ht="20.100000000000001" hidden="1" customHeight="1" x14ac:dyDescent="0.25">
      <c r="A479" s="45">
        <v>43516</v>
      </c>
      <c r="B479" s="57">
        <v>1</v>
      </c>
      <c r="C479" s="28" t="s">
        <v>14</v>
      </c>
      <c r="D479" s="57" t="s">
        <v>419</v>
      </c>
      <c r="E479" s="3" t="s">
        <v>413</v>
      </c>
    </row>
    <row r="480" spans="1:5" ht="20.100000000000001" hidden="1" customHeight="1" x14ac:dyDescent="0.25">
      <c r="A480" s="45">
        <v>43529</v>
      </c>
      <c r="B480" s="57">
        <v>0.5</v>
      </c>
      <c r="C480" s="28" t="s">
        <v>543</v>
      </c>
      <c r="D480" s="57" t="s">
        <v>46</v>
      </c>
      <c r="E480" s="3" t="s">
        <v>416</v>
      </c>
    </row>
    <row r="481" spans="1:6" ht="20.100000000000001" hidden="1" customHeight="1" x14ac:dyDescent="0.25">
      <c r="A481" s="45">
        <v>43532</v>
      </c>
      <c r="B481" s="57">
        <v>1.5</v>
      </c>
      <c r="C481" s="28" t="s">
        <v>543</v>
      </c>
      <c r="D481" s="57" t="s">
        <v>253</v>
      </c>
      <c r="E481" s="3" t="s">
        <v>416</v>
      </c>
    </row>
    <row r="482" spans="1:6" ht="20.100000000000001" hidden="1" customHeight="1" x14ac:dyDescent="0.25">
      <c r="A482" s="45">
        <v>43546</v>
      </c>
      <c r="B482" s="57">
        <v>0.25</v>
      </c>
      <c r="C482" s="28" t="s">
        <v>543</v>
      </c>
      <c r="D482" s="57" t="s">
        <v>46</v>
      </c>
      <c r="E482" s="3" t="s">
        <v>42</v>
      </c>
    </row>
    <row r="483" spans="1:6" ht="20.100000000000001" hidden="1" customHeight="1" x14ac:dyDescent="0.25">
      <c r="A483" s="45">
        <v>43546</v>
      </c>
      <c r="B483" s="57">
        <v>1.5</v>
      </c>
      <c r="C483" s="28" t="s">
        <v>543</v>
      </c>
      <c r="D483" s="57" t="s">
        <v>544</v>
      </c>
      <c r="E483" s="3" t="s">
        <v>42</v>
      </c>
    </row>
    <row r="484" spans="1:6" ht="20.100000000000001" hidden="1" customHeight="1" x14ac:dyDescent="0.25">
      <c r="A484" s="45">
        <v>43564</v>
      </c>
      <c r="B484" s="57">
        <v>0.5</v>
      </c>
      <c r="C484" s="28" t="s">
        <v>543</v>
      </c>
      <c r="D484" s="57" t="s">
        <v>144</v>
      </c>
      <c r="E484" s="3" t="s">
        <v>42</v>
      </c>
    </row>
    <row r="485" spans="1:6" ht="20.100000000000001" hidden="1" customHeight="1" x14ac:dyDescent="0.25">
      <c r="A485" s="45">
        <v>43564</v>
      </c>
      <c r="B485" s="57">
        <v>0.25</v>
      </c>
      <c r="C485" s="28" t="s">
        <v>543</v>
      </c>
      <c r="D485" s="57" t="s">
        <v>46</v>
      </c>
      <c r="E485" s="3" t="s">
        <v>42</v>
      </c>
    </row>
    <row r="486" spans="1:6" ht="20.100000000000001" hidden="1" customHeight="1" x14ac:dyDescent="0.25">
      <c r="A486" s="45">
        <v>43567</v>
      </c>
      <c r="B486" s="57">
        <v>3</v>
      </c>
      <c r="C486" s="28" t="s">
        <v>543</v>
      </c>
      <c r="D486" s="57" t="s">
        <v>42</v>
      </c>
      <c r="E486" s="3" t="s">
        <v>42</v>
      </c>
    </row>
    <row r="487" spans="1:6" ht="20.100000000000001" hidden="1" customHeight="1" x14ac:dyDescent="0.25">
      <c r="A487" s="45">
        <v>43584</v>
      </c>
      <c r="B487" s="3">
        <v>1</v>
      </c>
      <c r="C487" s="28" t="s">
        <v>543</v>
      </c>
      <c r="D487" s="3" t="s">
        <v>46</v>
      </c>
      <c r="E487" s="3" t="s">
        <v>42</v>
      </c>
    </row>
    <row r="488" spans="1:6" ht="20.100000000000001" hidden="1" customHeight="1" x14ac:dyDescent="0.25">
      <c r="A488" s="45">
        <v>43591</v>
      </c>
      <c r="B488" s="3">
        <v>1.5</v>
      </c>
      <c r="C488" s="3" t="s">
        <v>543</v>
      </c>
      <c r="D488" s="3" t="s">
        <v>570</v>
      </c>
      <c r="E488" s="3" t="s">
        <v>42</v>
      </c>
    </row>
    <row r="489" spans="1:6" ht="20.100000000000001" hidden="1" customHeight="1" x14ac:dyDescent="0.25">
      <c r="A489" s="45">
        <v>43594</v>
      </c>
      <c r="B489" s="3">
        <v>2</v>
      </c>
      <c r="C489" s="3" t="s">
        <v>543</v>
      </c>
      <c r="D489" s="3" t="s">
        <v>570</v>
      </c>
      <c r="E489" s="3" t="s">
        <v>42</v>
      </c>
    </row>
    <row r="490" spans="1:6" ht="20.100000000000001" hidden="1" customHeight="1" x14ac:dyDescent="0.25">
      <c r="A490" s="45">
        <v>43595</v>
      </c>
      <c r="B490" s="3">
        <v>2.5</v>
      </c>
      <c r="C490" s="3" t="s">
        <v>543</v>
      </c>
      <c r="D490" s="3" t="s">
        <v>570</v>
      </c>
      <c r="E490" s="3" t="s">
        <v>42</v>
      </c>
    </row>
    <row r="491" spans="1:6" ht="20.100000000000001" hidden="1" customHeight="1" x14ac:dyDescent="0.25">
      <c r="A491" s="45">
        <v>43608</v>
      </c>
      <c r="B491" s="3">
        <v>0.75</v>
      </c>
      <c r="C491" s="3" t="s">
        <v>543</v>
      </c>
      <c r="D491" s="3" t="s">
        <v>216</v>
      </c>
      <c r="E491" s="3" t="s">
        <v>413</v>
      </c>
    </row>
    <row r="492" spans="1:6" ht="20.100000000000001" hidden="1" customHeight="1" x14ac:dyDescent="0.25">
      <c r="A492" s="45">
        <v>43620</v>
      </c>
      <c r="B492" s="3">
        <v>2.5</v>
      </c>
      <c r="C492" s="3" t="s">
        <v>543</v>
      </c>
      <c r="D492" s="3" t="s">
        <v>582</v>
      </c>
      <c r="E492" s="57" t="s">
        <v>42</v>
      </c>
    </row>
    <row r="493" spans="1:6" ht="20.100000000000001" hidden="1" customHeight="1" x14ac:dyDescent="0.25">
      <c r="A493" s="45">
        <v>43187</v>
      </c>
      <c r="B493" s="3">
        <v>3</v>
      </c>
      <c r="C493" s="28" t="s">
        <v>329</v>
      </c>
      <c r="D493" s="3" t="s">
        <v>330</v>
      </c>
      <c r="E493" s="28"/>
    </row>
    <row r="494" spans="1:6" ht="20.100000000000001" hidden="1" customHeight="1" x14ac:dyDescent="0.25">
      <c r="A494" s="45">
        <v>43648</v>
      </c>
      <c r="B494" s="3">
        <v>0.25</v>
      </c>
      <c r="C494" s="3" t="s">
        <v>329</v>
      </c>
      <c r="D494" s="3" t="s">
        <v>597</v>
      </c>
    </row>
    <row r="495" spans="1:6" ht="20.100000000000001" hidden="1" customHeight="1" x14ac:dyDescent="0.25">
      <c r="A495" s="45">
        <v>43077</v>
      </c>
      <c r="B495" s="3">
        <v>2</v>
      </c>
      <c r="C495" s="3" t="s">
        <v>349</v>
      </c>
      <c r="D495" s="3" t="s">
        <v>707</v>
      </c>
      <c r="E495" s="3" t="s">
        <v>413</v>
      </c>
    </row>
    <row r="496" spans="1:6" ht="20.100000000000001" hidden="1" customHeight="1" x14ac:dyDescent="0.25">
      <c r="A496" s="45">
        <v>43217</v>
      </c>
      <c r="B496" s="3">
        <v>2</v>
      </c>
      <c r="C496" s="28" t="s">
        <v>349</v>
      </c>
      <c r="D496" s="3" t="s">
        <v>351</v>
      </c>
      <c r="E496" s="28"/>
      <c r="F496" s="3" t="s">
        <v>350</v>
      </c>
    </row>
    <row r="497" spans="1:6" ht="20.100000000000001" hidden="1" customHeight="1" x14ac:dyDescent="0.25">
      <c r="A497" s="45">
        <v>43306</v>
      </c>
      <c r="B497" s="3">
        <v>0.5</v>
      </c>
      <c r="C497" s="28" t="s">
        <v>349</v>
      </c>
      <c r="D497" s="3" t="s">
        <v>385</v>
      </c>
      <c r="E497" s="28"/>
    </row>
    <row r="498" spans="1:6" ht="20.100000000000001" hidden="1" customHeight="1" x14ac:dyDescent="0.25">
      <c r="A498" s="45">
        <v>43306</v>
      </c>
      <c r="B498" s="3">
        <v>0.5</v>
      </c>
      <c r="C498" s="28" t="s">
        <v>349</v>
      </c>
      <c r="D498" s="3" t="s">
        <v>385</v>
      </c>
      <c r="E498" s="28"/>
    </row>
    <row r="499" spans="1:6" ht="20.100000000000001" hidden="1" customHeight="1" x14ac:dyDescent="0.25">
      <c r="A499" s="45">
        <v>43335</v>
      </c>
      <c r="B499" s="3">
        <v>0.5</v>
      </c>
      <c r="C499" s="28" t="s">
        <v>349</v>
      </c>
      <c r="D499" s="3" t="s">
        <v>385</v>
      </c>
      <c r="E499" s="28"/>
    </row>
    <row r="500" spans="1:6" ht="20.100000000000001" hidden="1" customHeight="1" x14ac:dyDescent="0.25">
      <c r="A500" s="45">
        <v>43356</v>
      </c>
      <c r="B500" s="3">
        <v>0.75</v>
      </c>
      <c r="C500" s="3" t="s">
        <v>349</v>
      </c>
      <c r="D500" s="3" t="s">
        <v>46</v>
      </c>
      <c r="F500" s="3" t="s">
        <v>398</v>
      </c>
    </row>
    <row r="501" spans="1:6" ht="20.100000000000001" hidden="1" customHeight="1" x14ac:dyDescent="0.25">
      <c r="A501" s="45">
        <v>43357</v>
      </c>
      <c r="B501" s="3">
        <v>0.75</v>
      </c>
      <c r="C501" s="3" t="s">
        <v>349</v>
      </c>
      <c r="D501" s="3" t="s">
        <v>399</v>
      </c>
    </row>
    <row r="502" spans="1:6" ht="20.100000000000001" hidden="1" customHeight="1" x14ac:dyDescent="0.25">
      <c r="A502" s="45">
        <v>43392</v>
      </c>
      <c r="B502" s="3">
        <v>0.5</v>
      </c>
      <c r="C502" s="3" t="s">
        <v>711</v>
      </c>
      <c r="D502" s="3" t="s">
        <v>64</v>
      </c>
      <c r="E502" s="3" t="s">
        <v>413</v>
      </c>
    </row>
    <row r="503" spans="1:6" ht="20.100000000000001" hidden="1" customHeight="1" x14ac:dyDescent="0.25">
      <c r="A503" s="45">
        <v>43413</v>
      </c>
      <c r="B503" s="3">
        <v>1</v>
      </c>
      <c r="C503" s="28" t="s">
        <v>349</v>
      </c>
      <c r="D503" s="3" t="s">
        <v>698</v>
      </c>
    </row>
    <row r="504" spans="1:6" ht="20.100000000000001" hidden="1" customHeight="1" x14ac:dyDescent="0.25">
      <c r="A504" s="45">
        <v>43439</v>
      </c>
      <c r="B504" s="3">
        <v>1</v>
      </c>
      <c r="C504" s="28" t="s">
        <v>349</v>
      </c>
      <c r="D504" s="3" t="s">
        <v>703</v>
      </c>
    </row>
    <row r="505" spans="1:6" ht="20.100000000000001" hidden="1" customHeight="1" x14ac:dyDescent="0.25">
      <c r="A505" s="45">
        <v>43475</v>
      </c>
      <c r="B505" s="3">
        <v>0.5</v>
      </c>
      <c r="C505" s="28" t="s">
        <v>349</v>
      </c>
      <c r="D505" s="3" t="s">
        <v>12</v>
      </c>
    </row>
    <row r="506" spans="1:6" ht="20.100000000000001" hidden="1" customHeight="1" x14ac:dyDescent="0.25">
      <c r="A506" s="56">
        <v>43490</v>
      </c>
      <c r="B506" s="57">
        <v>0.5</v>
      </c>
      <c r="C506" s="58" t="s">
        <v>349</v>
      </c>
      <c r="D506" s="57" t="s">
        <v>351</v>
      </c>
      <c r="E506" s="57"/>
      <c r="F506" s="3" t="s">
        <v>496</v>
      </c>
    </row>
    <row r="507" spans="1:6" ht="20.100000000000001" hidden="1" customHeight="1" x14ac:dyDescent="0.25">
      <c r="A507" s="45">
        <v>43636</v>
      </c>
      <c r="B507" s="3">
        <v>1</v>
      </c>
      <c r="C507" s="3" t="s">
        <v>706</v>
      </c>
      <c r="D507" s="3" t="s">
        <v>46</v>
      </c>
    </row>
    <row r="508" spans="1:6" ht="20.100000000000001" hidden="1" customHeight="1" x14ac:dyDescent="0.25">
      <c r="A508" s="45">
        <v>43480</v>
      </c>
      <c r="B508" s="3">
        <v>0.5</v>
      </c>
      <c r="C508" s="28" t="s">
        <v>555</v>
      </c>
      <c r="D508" s="3" t="s">
        <v>467</v>
      </c>
      <c r="E508" s="3" t="s">
        <v>416</v>
      </c>
    </row>
    <row r="509" spans="1:6" ht="20.100000000000001" hidden="1" customHeight="1" x14ac:dyDescent="0.25">
      <c r="A509" s="56">
        <v>43490</v>
      </c>
      <c r="B509" s="57">
        <v>3</v>
      </c>
      <c r="C509" s="28" t="s">
        <v>555</v>
      </c>
      <c r="D509" s="57" t="s">
        <v>467</v>
      </c>
      <c r="E509" s="57" t="s">
        <v>416</v>
      </c>
    </row>
    <row r="510" spans="1:6" ht="20.100000000000001" hidden="1" customHeight="1" x14ac:dyDescent="0.25">
      <c r="A510" s="45">
        <v>43494</v>
      </c>
      <c r="B510" s="57">
        <v>1</v>
      </c>
      <c r="C510" s="28" t="s">
        <v>555</v>
      </c>
      <c r="D510" s="57" t="s">
        <v>46</v>
      </c>
      <c r="E510" s="3" t="s">
        <v>468</v>
      </c>
    </row>
    <row r="511" spans="1:6" ht="20.100000000000001" hidden="1" customHeight="1" x14ac:dyDescent="0.25">
      <c r="A511" s="45">
        <v>43500</v>
      </c>
      <c r="B511" s="57">
        <v>0.5</v>
      </c>
      <c r="C511" s="28" t="s">
        <v>555</v>
      </c>
      <c r="D511" s="57" t="s">
        <v>46</v>
      </c>
      <c r="E511" s="3" t="s">
        <v>468</v>
      </c>
    </row>
    <row r="512" spans="1:6" ht="20.100000000000001" hidden="1" customHeight="1" x14ac:dyDescent="0.25">
      <c r="A512" s="45">
        <v>43500</v>
      </c>
      <c r="B512" s="57">
        <v>2</v>
      </c>
      <c r="C512" s="28" t="s">
        <v>555</v>
      </c>
      <c r="D512" s="57" t="s">
        <v>504</v>
      </c>
      <c r="E512" s="3" t="s">
        <v>468</v>
      </c>
    </row>
    <row r="513" spans="1:5" ht="20.100000000000001" hidden="1" customHeight="1" x14ac:dyDescent="0.25">
      <c r="A513" s="45">
        <v>43501</v>
      </c>
      <c r="B513" s="57">
        <v>1.5</v>
      </c>
      <c r="C513" s="28" t="s">
        <v>555</v>
      </c>
      <c r="D513" s="57" t="s">
        <v>504</v>
      </c>
      <c r="E513" s="3" t="s">
        <v>468</v>
      </c>
    </row>
    <row r="514" spans="1:5" ht="20.100000000000001" hidden="1" customHeight="1" x14ac:dyDescent="0.25">
      <c r="A514" s="45">
        <v>43504</v>
      </c>
      <c r="B514" s="57">
        <v>0.5</v>
      </c>
      <c r="C514" s="28" t="s">
        <v>555</v>
      </c>
      <c r="D514" s="57" t="s">
        <v>467</v>
      </c>
      <c r="E514" s="3" t="s">
        <v>468</v>
      </c>
    </row>
    <row r="515" spans="1:5" ht="20.100000000000001" hidden="1" customHeight="1" x14ac:dyDescent="0.25">
      <c r="A515" s="45">
        <v>43508</v>
      </c>
      <c r="B515" s="57">
        <v>0.75</v>
      </c>
      <c r="C515" s="28" t="s">
        <v>555</v>
      </c>
      <c r="D515" s="57" t="s">
        <v>467</v>
      </c>
      <c r="E515" s="3" t="s">
        <v>468</v>
      </c>
    </row>
    <row r="516" spans="1:5" ht="20.100000000000001" hidden="1" customHeight="1" x14ac:dyDescent="0.25">
      <c r="A516" s="45">
        <v>43508</v>
      </c>
      <c r="B516" s="57">
        <v>0.25</v>
      </c>
      <c r="C516" s="28" t="s">
        <v>555</v>
      </c>
      <c r="D516" s="57" t="s">
        <v>46</v>
      </c>
      <c r="E516" s="3" t="s">
        <v>468</v>
      </c>
    </row>
    <row r="517" spans="1:5" ht="20.100000000000001" hidden="1" customHeight="1" x14ac:dyDescent="0.25">
      <c r="A517" s="45">
        <v>43579</v>
      </c>
      <c r="B517" s="57">
        <v>0.75</v>
      </c>
      <c r="C517" s="3" t="s">
        <v>555</v>
      </c>
      <c r="D517" s="3" t="s">
        <v>556</v>
      </c>
      <c r="E517" s="3" t="s">
        <v>468</v>
      </c>
    </row>
    <row r="518" spans="1:5" ht="20.100000000000001" hidden="1" customHeight="1" x14ac:dyDescent="0.25">
      <c r="A518" s="45">
        <v>43647</v>
      </c>
      <c r="B518" s="3">
        <v>4</v>
      </c>
      <c r="C518" s="3" t="s">
        <v>555</v>
      </c>
      <c r="D518" s="3" t="s">
        <v>596</v>
      </c>
    </row>
    <row r="519" spans="1:5" ht="20.100000000000001" hidden="1" customHeight="1" x14ac:dyDescent="0.25">
      <c r="A519" s="45">
        <v>43738</v>
      </c>
      <c r="B519" s="3">
        <v>1.5</v>
      </c>
      <c r="C519" s="28" t="s">
        <v>555</v>
      </c>
      <c r="D519" s="3" t="s">
        <v>640</v>
      </c>
      <c r="E519" s="45"/>
    </row>
    <row r="520" spans="1:5" ht="20.100000000000001" hidden="1" customHeight="1" x14ac:dyDescent="0.25">
      <c r="A520" s="45">
        <v>43739</v>
      </c>
      <c r="B520" s="3">
        <v>0.5</v>
      </c>
      <c r="C520" s="28" t="s">
        <v>555</v>
      </c>
      <c r="D520" s="3" t="s">
        <v>531</v>
      </c>
    </row>
    <row r="521" spans="1:5" ht="20.100000000000001" hidden="1" customHeight="1" x14ac:dyDescent="0.25">
      <c r="A521" s="45">
        <v>43756</v>
      </c>
      <c r="B521" s="3">
        <v>5</v>
      </c>
      <c r="C521" s="3" t="s">
        <v>646</v>
      </c>
      <c r="D521" s="3" t="s">
        <v>42</v>
      </c>
      <c r="E521" s="3" t="s">
        <v>441</v>
      </c>
    </row>
    <row r="522" spans="1:5" ht="20.100000000000001" hidden="1" customHeight="1" x14ac:dyDescent="0.25">
      <c r="A522" s="45">
        <v>43763</v>
      </c>
      <c r="B522" s="3">
        <v>7</v>
      </c>
      <c r="C522" s="3" t="s">
        <v>646</v>
      </c>
      <c r="D522" s="3" t="s">
        <v>42</v>
      </c>
      <c r="E522" s="3" t="s">
        <v>441</v>
      </c>
    </row>
    <row r="523" spans="1:5" ht="20.100000000000001" hidden="1" customHeight="1" x14ac:dyDescent="0.25">
      <c r="A523" s="45">
        <v>43766</v>
      </c>
      <c r="B523" s="3">
        <v>1</v>
      </c>
      <c r="C523" s="3" t="s">
        <v>646</v>
      </c>
      <c r="D523" s="3" t="s">
        <v>340</v>
      </c>
      <c r="E523" s="3" t="s">
        <v>441</v>
      </c>
    </row>
    <row r="524" spans="1:5" ht="20.100000000000001" hidden="1" customHeight="1" x14ac:dyDescent="0.25">
      <c r="A524" s="45">
        <v>43711</v>
      </c>
      <c r="B524" s="3">
        <v>1</v>
      </c>
      <c r="C524" s="28" t="s">
        <v>619</v>
      </c>
      <c r="D524" s="3" t="s">
        <v>42</v>
      </c>
      <c r="E524" s="3" t="s">
        <v>42</v>
      </c>
    </row>
    <row r="525" spans="1:5" ht="20.100000000000001" hidden="1" customHeight="1" x14ac:dyDescent="0.25">
      <c r="A525" s="45">
        <v>43755</v>
      </c>
      <c r="B525" s="3">
        <v>5</v>
      </c>
      <c r="C525" s="28" t="s">
        <v>619</v>
      </c>
      <c r="D525" s="3" t="s">
        <v>216</v>
      </c>
      <c r="E525" s="3" t="s">
        <v>413</v>
      </c>
    </row>
    <row r="526" spans="1:5" ht="20.100000000000001" customHeight="1" x14ac:dyDescent="0.25">
      <c r="A526" s="45">
        <v>43861</v>
      </c>
      <c r="B526" s="3">
        <v>0.5</v>
      </c>
      <c r="C526" s="3" t="s">
        <v>619</v>
      </c>
      <c r="D526" s="3" t="s">
        <v>693</v>
      </c>
      <c r="E526" s="3" t="s">
        <v>412</v>
      </c>
    </row>
    <row r="527" spans="1:5" ht="20.100000000000001" hidden="1" customHeight="1" x14ac:dyDescent="0.25">
      <c r="A527" s="45">
        <v>42872</v>
      </c>
      <c r="B527" s="3">
        <v>1</v>
      </c>
      <c r="C527" s="3" t="s">
        <v>39</v>
      </c>
      <c r="D527" s="3" t="s">
        <v>41</v>
      </c>
      <c r="E527" s="3" t="s">
        <v>42</v>
      </c>
    </row>
    <row r="528" spans="1:5" ht="20.100000000000001" hidden="1" customHeight="1" x14ac:dyDescent="0.25">
      <c r="A528" s="45">
        <v>42893</v>
      </c>
      <c r="B528" s="3">
        <v>1.5</v>
      </c>
      <c r="C528" s="3" t="s">
        <v>39</v>
      </c>
      <c r="D528" s="3" t="s">
        <v>46</v>
      </c>
      <c r="E528" s="3" t="s">
        <v>42</v>
      </c>
    </row>
    <row r="529" spans="1:6" ht="20.100000000000001" hidden="1" customHeight="1" x14ac:dyDescent="0.25">
      <c r="A529" s="45">
        <v>42908</v>
      </c>
      <c r="B529" s="3">
        <v>4</v>
      </c>
      <c r="C529" s="3" t="s">
        <v>39</v>
      </c>
      <c r="D529" s="3" t="s">
        <v>37</v>
      </c>
      <c r="E529" s="3" t="s">
        <v>42</v>
      </c>
    </row>
    <row r="530" spans="1:6" ht="20.100000000000001" hidden="1" customHeight="1" x14ac:dyDescent="0.25">
      <c r="A530" s="45">
        <v>42912</v>
      </c>
      <c r="B530" s="3">
        <v>1</v>
      </c>
      <c r="C530" s="3" t="s">
        <v>39</v>
      </c>
      <c r="D530" s="3" t="s">
        <v>96</v>
      </c>
      <c r="E530" s="3" t="s">
        <v>42</v>
      </c>
    </row>
    <row r="531" spans="1:6" ht="20.100000000000001" hidden="1" customHeight="1" x14ac:dyDescent="0.25">
      <c r="A531" s="45">
        <v>42913</v>
      </c>
      <c r="B531" s="3">
        <v>0.25</v>
      </c>
      <c r="C531" s="3" t="s">
        <v>39</v>
      </c>
      <c r="D531" s="3" t="s">
        <v>98</v>
      </c>
      <c r="E531" s="3" t="s">
        <v>42</v>
      </c>
    </row>
    <row r="532" spans="1:6" ht="20.100000000000001" hidden="1" customHeight="1" x14ac:dyDescent="0.25">
      <c r="A532" s="45">
        <v>42934</v>
      </c>
      <c r="B532" s="3">
        <v>0.5</v>
      </c>
      <c r="C532" s="3" t="s">
        <v>39</v>
      </c>
      <c r="D532" s="3" t="s">
        <v>47</v>
      </c>
      <c r="E532" s="3" t="s">
        <v>42</v>
      </c>
    </row>
    <row r="533" spans="1:6" ht="20.100000000000001" hidden="1" customHeight="1" x14ac:dyDescent="0.25">
      <c r="A533" s="45">
        <v>42934</v>
      </c>
      <c r="B533" s="3">
        <v>0.5</v>
      </c>
      <c r="C533" s="3" t="s">
        <v>39</v>
      </c>
      <c r="D533" s="3" t="s">
        <v>96</v>
      </c>
      <c r="E533" s="3" t="s">
        <v>42</v>
      </c>
    </row>
    <row r="534" spans="1:6" ht="20.100000000000001" hidden="1" customHeight="1" x14ac:dyDescent="0.25">
      <c r="A534" s="45">
        <v>42934</v>
      </c>
      <c r="B534" s="3">
        <v>0.5</v>
      </c>
      <c r="C534" s="3" t="s">
        <v>39</v>
      </c>
      <c r="D534" s="3" t="s">
        <v>26</v>
      </c>
      <c r="E534" s="3" t="s">
        <v>42</v>
      </c>
    </row>
    <row r="535" spans="1:6" ht="20.100000000000001" hidden="1" customHeight="1" x14ac:dyDescent="0.25">
      <c r="A535" s="45">
        <v>42954</v>
      </c>
      <c r="B535" s="3">
        <v>1</v>
      </c>
      <c r="C535" s="28" t="s">
        <v>39</v>
      </c>
      <c r="D535" s="28" t="s">
        <v>155</v>
      </c>
      <c r="E535" s="3" t="s">
        <v>42</v>
      </c>
    </row>
    <row r="536" spans="1:6" ht="20.100000000000001" hidden="1" customHeight="1" x14ac:dyDescent="0.25">
      <c r="A536" s="45">
        <v>42962</v>
      </c>
      <c r="B536" s="3">
        <v>1</v>
      </c>
      <c r="C536" s="28" t="s">
        <v>39</v>
      </c>
      <c r="D536" s="3" t="s">
        <v>89</v>
      </c>
      <c r="E536" s="3" t="s">
        <v>42</v>
      </c>
    </row>
    <row r="537" spans="1:6" ht="20.100000000000001" hidden="1" customHeight="1" x14ac:dyDescent="0.25">
      <c r="A537" s="45">
        <v>43056</v>
      </c>
      <c r="B537" s="3">
        <v>0.5</v>
      </c>
      <c r="C537" s="3" t="s">
        <v>39</v>
      </c>
      <c r="D537" s="3" t="s">
        <v>46</v>
      </c>
      <c r="E537" s="3" t="s">
        <v>42</v>
      </c>
    </row>
    <row r="538" spans="1:6" ht="20.100000000000001" hidden="1" customHeight="1" x14ac:dyDescent="0.25">
      <c r="A538" s="45">
        <v>43066</v>
      </c>
      <c r="B538" s="3">
        <v>0.25</v>
      </c>
      <c r="C538" s="3" t="s">
        <v>39</v>
      </c>
      <c r="D538" s="3" t="s">
        <v>222</v>
      </c>
      <c r="E538" s="3" t="s">
        <v>42</v>
      </c>
    </row>
    <row r="539" spans="1:6" ht="20.100000000000001" hidden="1" customHeight="1" x14ac:dyDescent="0.25">
      <c r="A539" s="45">
        <v>43075</v>
      </c>
      <c r="B539" s="3">
        <v>1.5</v>
      </c>
      <c r="C539" s="3" t="s">
        <v>39</v>
      </c>
      <c r="D539" s="3" t="s">
        <v>82</v>
      </c>
      <c r="E539" s="3" t="s">
        <v>42</v>
      </c>
    </row>
    <row r="540" spans="1:6" ht="20.100000000000001" hidden="1" customHeight="1" x14ac:dyDescent="0.25">
      <c r="A540" s="45">
        <v>43322</v>
      </c>
      <c r="B540" s="3">
        <v>0.5</v>
      </c>
      <c r="C540" s="28" t="s">
        <v>39</v>
      </c>
      <c r="D540" s="3" t="s">
        <v>46</v>
      </c>
      <c r="E540" s="3" t="s">
        <v>42</v>
      </c>
    </row>
    <row r="541" spans="1:6" ht="20.100000000000001" hidden="1" customHeight="1" x14ac:dyDescent="0.25">
      <c r="A541" s="45">
        <v>43332</v>
      </c>
      <c r="B541" s="3">
        <v>0.25</v>
      </c>
      <c r="C541" s="28" t="s">
        <v>39</v>
      </c>
      <c r="D541" s="3" t="s">
        <v>382</v>
      </c>
      <c r="E541" s="3" t="s">
        <v>42</v>
      </c>
    </row>
    <row r="542" spans="1:6" ht="20.100000000000001" hidden="1" customHeight="1" x14ac:dyDescent="0.25">
      <c r="A542" s="45">
        <v>43333</v>
      </c>
      <c r="B542" s="3">
        <v>0.25</v>
      </c>
      <c r="C542" s="28" t="s">
        <v>39</v>
      </c>
      <c r="D542" s="3" t="s">
        <v>382</v>
      </c>
      <c r="E542" s="3" t="s">
        <v>42</v>
      </c>
      <c r="F542" s="3" t="s">
        <v>701</v>
      </c>
    </row>
    <row r="543" spans="1:6" ht="20.100000000000001" hidden="1" customHeight="1" x14ac:dyDescent="0.25">
      <c r="A543" s="45">
        <v>43347</v>
      </c>
      <c r="B543" s="3">
        <v>0.75</v>
      </c>
      <c r="C543" s="28" t="s">
        <v>39</v>
      </c>
      <c r="D543" s="3" t="s">
        <v>46</v>
      </c>
      <c r="E543" s="3" t="s">
        <v>42</v>
      </c>
      <c r="F543" s="3" t="s">
        <v>701</v>
      </c>
    </row>
    <row r="544" spans="1:6" ht="20.100000000000001" hidden="1" customHeight="1" x14ac:dyDescent="0.25">
      <c r="A544" s="45">
        <v>43349</v>
      </c>
      <c r="B544" s="3">
        <v>1</v>
      </c>
      <c r="C544" s="28" t="s">
        <v>39</v>
      </c>
      <c r="D544" s="3" t="s">
        <v>42</v>
      </c>
      <c r="E544" s="3" t="s">
        <v>42</v>
      </c>
      <c r="F544" s="3" t="s">
        <v>701</v>
      </c>
    </row>
    <row r="545" spans="1:5" ht="20.100000000000001" hidden="1" customHeight="1" x14ac:dyDescent="0.25">
      <c r="A545" s="45">
        <v>43584</v>
      </c>
      <c r="B545" s="3">
        <v>0.5</v>
      </c>
      <c r="C545" s="28" t="s">
        <v>564</v>
      </c>
      <c r="D545" s="3" t="s">
        <v>46</v>
      </c>
      <c r="E545" s="3" t="s">
        <v>416</v>
      </c>
    </row>
    <row r="546" spans="1:5" ht="20.100000000000001" hidden="1" customHeight="1" x14ac:dyDescent="0.25">
      <c r="A546" s="45">
        <v>43586</v>
      </c>
      <c r="B546" s="3">
        <v>1</v>
      </c>
      <c r="C546" s="28" t="s">
        <v>564</v>
      </c>
      <c r="D546" s="3" t="s">
        <v>567</v>
      </c>
      <c r="E546" s="3" t="s">
        <v>42</v>
      </c>
    </row>
    <row r="547" spans="1:5" ht="20.100000000000001" hidden="1" customHeight="1" x14ac:dyDescent="0.25">
      <c r="A547" s="45">
        <v>43591</v>
      </c>
      <c r="B547" s="3">
        <v>2</v>
      </c>
      <c r="C547" s="28" t="s">
        <v>564</v>
      </c>
      <c r="D547" s="3" t="s">
        <v>42</v>
      </c>
      <c r="E547" s="3" t="s">
        <v>42</v>
      </c>
    </row>
    <row r="548" spans="1:5" ht="20.100000000000001" hidden="1" customHeight="1" x14ac:dyDescent="0.25">
      <c r="A548" s="45">
        <v>43593</v>
      </c>
      <c r="B548" s="3">
        <v>2</v>
      </c>
      <c r="C548" s="28" t="s">
        <v>564</v>
      </c>
      <c r="D548" s="3" t="s">
        <v>42</v>
      </c>
      <c r="E548" s="3" t="s">
        <v>42</v>
      </c>
    </row>
    <row r="549" spans="1:5" ht="20.100000000000001" hidden="1" customHeight="1" x14ac:dyDescent="0.25">
      <c r="A549" s="45">
        <v>43599</v>
      </c>
      <c r="B549" s="3">
        <v>0.5</v>
      </c>
      <c r="C549" s="28" t="s">
        <v>564</v>
      </c>
      <c r="D549" s="3" t="s">
        <v>46</v>
      </c>
      <c r="E549" s="3" t="s">
        <v>42</v>
      </c>
    </row>
    <row r="550" spans="1:5" ht="20.100000000000001" hidden="1" customHeight="1" x14ac:dyDescent="0.25">
      <c r="A550" s="45">
        <v>43600</v>
      </c>
      <c r="B550" s="3">
        <v>1</v>
      </c>
      <c r="C550" s="28" t="s">
        <v>564</v>
      </c>
      <c r="D550" s="3" t="s">
        <v>42</v>
      </c>
      <c r="E550" s="3" t="s">
        <v>42</v>
      </c>
    </row>
    <row r="551" spans="1:5" ht="20.100000000000001" hidden="1" customHeight="1" x14ac:dyDescent="0.25">
      <c r="A551" s="45">
        <v>43607</v>
      </c>
      <c r="B551" s="3">
        <v>1</v>
      </c>
      <c r="C551" s="3" t="s">
        <v>564</v>
      </c>
      <c r="D551" s="3" t="s">
        <v>46</v>
      </c>
      <c r="E551" s="3" t="s">
        <v>42</v>
      </c>
    </row>
    <row r="552" spans="1:5" ht="20.100000000000001" hidden="1" customHeight="1" x14ac:dyDescent="0.25">
      <c r="A552" s="45">
        <v>43613</v>
      </c>
      <c r="B552" s="3">
        <v>2</v>
      </c>
      <c r="C552" s="3" t="s">
        <v>564</v>
      </c>
      <c r="D552" s="3" t="s">
        <v>42</v>
      </c>
      <c r="E552" s="3" t="s">
        <v>42</v>
      </c>
    </row>
    <row r="553" spans="1:5" ht="20.100000000000001" hidden="1" customHeight="1" x14ac:dyDescent="0.25">
      <c r="A553" s="45">
        <v>43616</v>
      </c>
      <c r="B553" s="3">
        <v>3</v>
      </c>
      <c r="C553" s="3" t="s">
        <v>564</v>
      </c>
      <c r="D553" s="3" t="s">
        <v>42</v>
      </c>
      <c r="E553" s="3" t="s">
        <v>42</v>
      </c>
    </row>
    <row r="554" spans="1:5" ht="20.100000000000001" hidden="1" customHeight="1" x14ac:dyDescent="0.25">
      <c r="A554" s="45">
        <v>43619</v>
      </c>
      <c r="B554" s="3">
        <v>4</v>
      </c>
      <c r="C554" s="3" t="s">
        <v>564</v>
      </c>
      <c r="D554" s="3" t="s">
        <v>42</v>
      </c>
      <c r="E554" s="3" t="s">
        <v>42</v>
      </c>
    </row>
    <row r="555" spans="1:5" ht="20.100000000000001" hidden="1" customHeight="1" x14ac:dyDescent="0.25">
      <c r="A555" s="45">
        <v>43620</v>
      </c>
      <c r="B555" s="3">
        <v>2.5</v>
      </c>
      <c r="C555" s="3" t="s">
        <v>564</v>
      </c>
      <c r="D555" s="3" t="s">
        <v>42</v>
      </c>
      <c r="E555" s="3" t="s">
        <v>42</v>
      </c>
    </row>
    <row r="556" spans="1:5" ht="20.100000000000001" hidden="1" customHeight="1" x14ac:dyDescent="0.25">
      <c r="A556" s="45">
        <v>43622</v>
      </c>
      <c r="B556" s="3">
        <v>1</v>
      </c>
      <c r="C556" s="3" t="s">
        <v>564</v>
      </c>
      <c r="D556" s="3" t="s">
        <v>42</v>
      </c>
      <c r="E556" s="3" t="s">
        <v>42</v>
      </c>
    </row>
    <row r="557" spans="1:5" ht="20.100000000000001" hidden="1" customHeight="1" x14ac:dyDescent="0.25">
      <c r="A557" s="45">
        <v>43640</v>
      </c>
      <c r="B557" s="3">
        <v>1</v>
      </c>
      <c r="C557" s="3" t="s">
        <v>564</v>
      </c>
      <c r="D557" s="3" t="s">
        <v>42</v>
      </c>
      <c r="E557" s="3" t="s">
        <v>42</v>
      </c>
    </row>
    <row r="558" spans="1:5" ht="20.100000000000001" hidden="1" customHeight="1" x14ac:dyDescent="0.25">
      <c r="A558" s="45">
        <v>43641</v>
      </c>
      <c r="B558" s="3">
        <v>1</v>
      </c>
      <c r="C558" s="3" t="s">
        <v>564</v>
      </c>
      <c r="D558" s="3" t="s">
        <v>46</v>
      </c>
      <c r="E558" s="3" t="s">
        <v>42</v>
      </c>
    </row>
    <row r="559" spans="1:5" ht="20.100000000000001" hidden="1" customHeight="1" x14ac:dyDescent="0.25">
      <c r="A559" s="45">
        <v>43661</v>
      </c>
      <c r="B559" s="3">
        <v>0.5</v>
      </c>
      <c r="C559" s="3" t="s">
        <v>564</v>
      </c>
      <c r="D559" s="3" t="s">
        <v>47</v>
      </c>
      <c r="E559" s="3" t="s">
        <v>42</v>
      </c>
    </row>
    <row r="560" spans="1:5" ht="20.100000000000001" hidden="1" customHeight="1" x14ac:dyDescent="0.25">
      <c r="A560" s="45">
        <v>43661</v>
      </c>
      <c r="B560" s="3">
        <v>1</v>
      </c>
      <c r="C560" s="3" t="s">
        <v>564</v>
      </c>
      <c r="D560" s="3" t="s">
        <v>46</v>
      </c>
      <c r="E560" s="3" t="s">
        <v>42</v>
      </c>
    </row>
    <row r="561" spans="1:5" ht="20.100000000000001" hidden="1" customHeight="1" x14ac:dyDescent="0.25">
      <c r="A561" s="45">
        <v>43689</v>
      </c>
      <c r="B561" s="3">
        <v>1</v>
      </c>
      <c r="C561" s="3" t="s">
        <v>564</v>
      </c>
      <c r="D561" s="3" t="s">
        <v>42</v>
      </c>
      <c r="E561" s="3" t="s">
        <v>42</v>
      </c>
    </row>
    <row r="562" spans="1:5" ht="20.100000000000001" hidden="1" customHeight="1" x14ac:dyDescent="0.25">
      <c r="A562" s="45">
        <v>43705</v>
      </c>
      <c r="B562" s="3">
        <v>0.5</v>
      </c>
      <c r="C562" s="3" t="s">
        <v>564</v>
      </c>
      <c r="D562" s="3" t="s">
        <v>46</v>
      </c>
      <c r="E562" s="3" t="s">
        <v>42</v>
      </c>
    </row>
    <row r="563" spans="1:5" ht="20.100000000000001" hidden="1" customHeight="1" x14ac:dyDescent="0.25">
      <c r="A563" s="45">
        <v>43707</v>
      </c>
      <c r="B563" s="3">
        <v>0.5</v>
      </c>
      <c r="C563" s="28" t="s">
        <v>564</v>
      </c>
      <c r="D563" s="3" t="s">
        <v>42</v>
      </c>
      <c r="E563" s="3" t="s">
        <v>42</v>
      </c>
    </row>
    <row r="564" spans="1:5" ht="20.100000000000001" hidden="1" customHeight="1" x14ac:dyDescent="0.25">
      <c r="A564" s="45">
        <v>43711</v>
      </c>
      <c r="B564" s="3">
        <v>0.25</v>
      </c>
      <c r="C564" s="28" t="s">
        <v>564</v>
      </c>
      <c r="D564" s="3" t="s">
        <v>42</v>
      </c>
      <c r="E564" s="3" t="s">
        <v>42</v>
      </c>
    </row>
    <row r="565" spans="1:5" ht="20.100000000000001" hidden="1" customHeight="1" x14ac:dyDescent="0.25">
      <c r="A565" s="45">
        <v>43720</v>
      </c>
      <c r="B565" s="3">
        <v>2</v>
      </c>
      <c r="C565" s="3" t="s">
        <v>564</v>
      </c>
      <c r="D565" s="3" t="s">
        <v>42</v>
      </c>
      <c r="E565" s="3" t="s">
        <v>42</v>
      </c>
    </row>
    <row r="566" spans="1:5" ht="20.100000000000001" hidden="1" customHeight="1" x14ac:dyDescent="0.25">
      <c r="A566" s="45">
        <v>43724</v>
      </c>
      <c r="B566" s="3">
        <v>1</v>
      </c>
      <c r="C566" s="28" t="s">
        <v>564</v>
      </c>
      <c r="D566" s="3" t="s">
        <v>47</v>
      </c>
      <c r="E566" s="3" t="s">
        <v>42</v>
      </c>
    </row>
    <row r="567" spans="1:5" ht="20.100000000000001" hidden="1" customHeight="1" x14ac:dyDescent="0.25">
      <c r="A567" s="45">
        <v>43724</v>
      </c>
      <c r="B567" s="3">
        <v>0.5</v>
      </c>
      <c r="C567" s="28" t="s">
        <v>564</v>
      </c>
      <c r="D567" s="3" t="s">
        <v>46</v>
      </c>
      <c r="E567" s="3" t="s">
        <v>42</v>
      </c>
    </row>
    <row r="568" spans="1:5" ht="20.100000000000001" hidden="1" customHeight="1" x14ac:dyDescent="0.25">
      <c r="A568" s="45">
        <v>43727</v>
      </c>
      <c r="B568" s="3">
        <v>1</v>
      </c>
      <c r="C568" s="28" t="s">
        <v>564</v>
      </c>
      <c r="D568" s="3" t="s">
        <v>42</v>
      </c>
      <c r="E568" s="3" t="s">
        <v>42</v>
      </c>
    </row>
    <row r="569" spans="1:5" ht="20.100000000000001" hidden="1" customHeight="1" x14ac:dyDescent="0.25">
      <c r="A569" s="45">
        <v>43731</v>
      </c>
      <c r="B569" s="3">
        <v>0.75</v>
      </c>
      <c r="C569" s="28" t="s">
        <v>564</v>
      </c>
      <c r="D569" s="3" t="s">
        <v>42</v>
      </c>
      <c r="E569" s="3" t="s">
        <v>42</v>
      </c>
    </row>
    <row r="570" spans="1:5" ht="20.100000000000001" hidden="1" customHeight="1" x14ac:dyDescent="0.25">
      <c r="A570" s="45">
        <v>43766</v>
      </c>
      <c r="B570" s="3">
        <v>1</v>
      </c>
      <c r="C570" s="3" t="s">
        <v>564</v>
      </c>
      <c r="D570" s="3" t="s">
        <v>216</v>
      </c>
      <c r="E570" s="3" t="s">
        <v>413</v>
      </c>
    </row>
    <row r="571" spans="1:5" ht="20.100000000000001" hidden="1" customHeight="1" x14ac:dyDescent="0.25">
      <c r="A571" s="45">
        <v>43812</v>
      </c>
      <c r="B571" s="3">
        <v>1</v>
      </c>
      <c r="C571" s="3" t="s">
        <v>564</v>
      </c>
      <c r="D571" s="3" t="s">
        <v>42</v>
      </c>
      <c r="E571" s="3" t="s">
        <v>42</v>
      </c>
    </row>
    <row r="572" spans="1:5" ht="20.100000000000001" hidden="1" customHeight="1" x14ac:dyDescent="0.25">
      <c r="A572" s="45">
        <v>43640</v>
      </c>
      <c r="B572" s="3">
        <v>2</v>
      </c>
      <c r="C572" s="3" t="s">
        <v>587</v>
      </c>
      <c r="D572" s="3" t="s">
        <v>42</v>
      </c>
      <c r="E572" s="3" t="s">
        <v>42</v>
      </c>
    </row>
    <row r="573" spans="1:5" ht="20.100000000000001" hidden="1" customHeight="1" x14ac:dyDescent="0.25">
      <c r="A573" s="45">
        <v>43705</v>
      </c>
      <c r="B573" s="3">
        <v>0.25</v>
      </c>
      <c r="C573" s="3" t="s">
        <v>587</v>
      </c>
      <c r="D573" s="3" t="s">
        <v>46</v>
      </c>
      <c r="E573" s="3" t="s">
        <v>42</v>
      </c>
    </row>
    <row r="574" spans="1:5" ht="20.100000000000001" hidden="1" customHeight="1" x14ac:dyDescent="0.25">
      <c r="A574" s="45">
        <v>43515</v>
      </c>
      <c r="B574" s="57">
        <v>1</v>
      </c>
      <c r="C574" s="28" t="s">
        <v>523</v>
      </c>
      <c r="D574" s="57" t="s">
        <v>46</v>
      </c>
      <c r="E574" s="3" t="s">
        <v>416</v>
      </c>
    </row>
    <row r="575" spans="1:5" ht="20.100000000000001" hidden="1" customHeight="1" x14ac:dyDescent="0.25">
      <c r="A575" s="45">
        <v>43517</v>
      </c>
      <c r="B575" s="57">
        <v>1</v>
      </c>
      <c r="C575" s="28" t="s">
        <v>523</v>
      </c>
      <c r="D575" s="57" t="s">
        <v>253</v>
      </c>
      <c r="E575" s="3" t="s">
        <v>416</v>
      </c>
    </row>
    <row r="576" spans="1:5" ht="20.100000000000001" hidden="1" customHeight="1" x14ac:dyDescent="0.25">
      <c r="A576" s="45">
        <v>42881</v>
      </c>
      <c r="B576" s="3">
        <v>4</v>
      </c>
      <c r="C576" s="3" t="s">
        <v>61</v>
      </c>
      <c r="D576" s="3" t="s">
        <v>63</v>
      </c>
      <c r="E576" s="3" t="s">
        <v>42</v>
      </c>
    </row>
    <row r="577" spans="1:6" ht="20.100000000000001" hidden="1" customHeight="1" x14ac:dyDescent="0.25">
      <c r="A577" s="45">
        <v>42886</v>
      </c>
      <c r="B577" s="3">
        <v>5</v>
      </c>
      <c r="C577" s="3" t="s">
        <v>61</v>
      </c>
      <c r="D577" s="3" t="s">
        <v>63</v>
      </c>
      <c r="E577" s="3" t="s">
        <v>42</v>
      </c>
    </row>
    <row r="578" spans="1:6" ht="20.100000000000001" hidden="1" customHeight="1" x14ac:dyDescent="0.25">
      <c r="A578" s="45">
        <v>42907</v>
      </c>
      <c r="B578" s="3">
        <v>0.25</v>
      </c>
      <c r="C578" s="3" t="s">
        <v>94</v>
      </c>
      <c r="D578" s="3" t="s">
        <v>95</v>
      </c>
    </row>
    <row r="579" spans="1:6" ht="20.100000000000001" hidden="1" customHeight="1" x14ac:dyDescent="0.25">
      <c r="A579" s="45">
        <v>43074</v>
      </c>
      <c r="B579" s="3">
        <v>2</v>
      </c>
      <c r="C579" s="3" t="s">
        <v>94</v>
      </c>
      <c r="D579" s="3" t="s">
        <v>235</v>
      </c>
    </row>
    <row r="580" spans="1:6" ht="20.100000000000001" hidden="1" customHeight="1" x14ac:dyDescent="0.25">
      <c r="A580" s="45">
        <v>43091</v>
      </c>
      <c r="B580" s="3">
        <v>0.25</v>
      </c>
      <c r="C580" s="3" t="s">
        <v>94</v>
      </c>
      <c r="D580" s="3" t="s">
        <v>249</v>
      </c>
      <c r="F580" s="3" t="s">
        <v>250</v>
      </c>
    </row>
    <row r="581" spans="1:6" ht="20.100000000000001" hidden="1" customHeight="1" x14ac:dyDescent="0.25">
      <c r="A581" s="45">
        <v>43116</v>
      </c>
      <c r="B581" s="3">
        <v>0.5</v>
      </c>
      <c r="C581" s="3" t="s">
        <v>94</v>
      </c>
      <c r="D581" s="3" t="s">
        <v>280</v>
      </c>
    </row>
    <row r="582" spans="1:6" ht="20.100000000000001" hidden="1" customHeight="1" x14ac:dyDescent="0.25">
      <c r="A582" s="45">
        <v>43122</v>
      </c>
      <c r="B582" s="3">
        <v>1</v>
      </c>
      <c r="C582" s="3" t="s">
        <v>94</v>
      </c>
      <c r="D582" s="3" t="s">
        <v>285</v>
      </c>
      <c r="F582" s="3" t="s">
        <v>286</v>
      </c>
    </row>
    <row r="583" spans="1:6" ht="20.100000000000001" hidden="1" customHeight="1" x14ac:dyDescent="0.25">
      <c r="A583" s="45">
        <v>43298</v>
      </c>
      <c r="B583" s="3">
        <v>0.25</v>
      </c>
      <c r="C583" s="28" t="s">
        <v>94</v>
      </c>
      <c r="D583" s="3" t="s">
        <v>367</v>
      </c>
      <c r="E583" s="28"/>
    </row>
    <row r="584" spans="1:6" ht="20.100000000000001" hidden="1" customHeight="1" x14ac:dyDescent="0.25">
      <c r="A584" s="45">
        <v>43304</v>
      </c>
      <c r="B584" s="3">
        <v>0.5</v>
      </c>
      <c r="C584" s="28" t="s">
        <v>94</v>
      </c>
      <c r="D584" s="3" t="s">
        <v>46</v>
      </c>
      <c r="E584" s="28"/>
    </row>
    <row r="585" spans="1:6" ht="20.100000000000001" hidden="1" customHeight="1" x14ac:dyDescent="0.25">
      <c r="A585" s="45">
        <v>43307</v>
      </c>
      <c r="B585" s="3">
        <v>0.5</v>
      </c>
      <c r="C585" s="28" t="s">
        <v>94</v>
      </c>
      <c r="D585" s="3" t="s">
        <v>46</v>
      </c>
      <c r="E585" s="28"/>
    </row>
    <row r="586" spans="1:6" ht="20.100000000000001" hidden="1" customHeight="1" x14ac:dyDescent="0.25">
      <c r="A586" s="45">
        <v>43307</v>
      </c>
      <c r="B586" s="3">
        <v>0.5</v>
      </c>
      <c r="C586" s="28" t="s">
        <v>94</v>
      </c>
      <c r="D586" s="3" t="s">
        <v>47</v>
      </c>
      <c r="E586" s="28"/>
    </row>
    <row r="587" spans="1:6" ht="20.100000000000001" hidden="1" customHeight="1" x14ac:dyDescent="0.25">
      <c r="A587" s="45">
        <v>43480</v>
      </c>
      <c r="B587" s="3">
        <v>0.5</v>
      </c>
      <c r="C587" s="28" t="s">
        <v>94</v>
      </c>
      <c r="D587" s="3" t="s">
        <v>491</v>
      </c>
    </row>
    <row r="588" spans="1:6" ht="20.100000000000001" hidden="1" customHeight="1" x14ac:dyDescent="0.25">
      <c r="A588" s="45">
        <v>43480</v>
      </c>
      <c r="B588" s="3">
        <v>0.25</v>
      </c>
      <c r="C588" s="28" t="s">
        <v>493</v>
      </c>
      <c r="D588" s="3" t="s">
        <v>46</v>
      </c>
      <c r="E588" s="3" t="s">
        <v>416</v>
      </c>
    </row>
    <row r="589" spans="1:6" ht="20.100000000000001" hidden="1" customHeight="1" x14ac:dyDescent="0.25">
      <c r="A589" s="45">
        <v>43480</v>
      </c>
      <c r="B589" s="3">
        <v>0.5</v>
      </c>
      <c r="C589" s="28" t="s">
        <v>493</v>
      </c>
      <c r="D589" s="3" t="s">
        <v>216</v>
      </c>
      <c r="E589" s="3" t="s">
        <v>416</v>
      </c>
    </row>
    <row r="590" spans="1:6" ht="20.100000000000001" hidden="1" customHeight="1" x14ac:dyDescent="0.25">
      <c r="A590" s="56">
        <v>43490</v>
      </c>
      <c r="B590" s="57">
        <v>2</v>
      </c>
      <c r="C590" s="58" t="s">
        <v>493</v>
      </c>
      <c r="D590" s="57" t="s">
        <v>42</v>
      </c>
      <c r="E590" s="57" t="s">
        <v>42</v>
      </c>
    </row>
    <row r="591" spans="1:6" ht="20.100000000000001" hidden="1" customHeight="1" x14ac:dyDescent="0.25">
      <c r="A591" s="45">
        <v>43496</v>
      </c>
      <c r="B591" s="57">
        <v>5.5</v>
      </c>
      <c r="C591" s="3" t="s">
        <v>493</v>
      </c>
      <c r="D591" s="57" t="s">
        <v>42</v>
      </c>
      <c r="E591" s="3" t="s">
        <v>42</v>
      </c>
    </row>
    <row r="592" spans="1:6" ht="20.100000000000001" hidden="1" customHeight="1" x14ac:dyDescent="0.25">
      <c r="A592" s="45">
        <v>43508</v>
      </c>
      <c r="B592" s="57">
        <v>0.5</v>
      </c>
      <c r="C592" s="28" t="s">
        <v>493</v>
      </c>
      <c r="D592" s="57" t="s">
        <v>42</v>
      </c>
      <c r="E592" s="3" t="s">
        <v>42</v>
      </c>
    </row>
    <row r="593" spans="1:5" ht="20.100000000000001" hidden="1" customHeight="1" x14ac:dyDescent="0.25">
      <c r="A593" s="45">
        <v>43510</v>
      </c>
      <c r="B593" s="57">
        <v>3</v>
      </c>
      <c r="C593" s="28" t="s">
        <v>493</v>
      </c>
      <c r="D593" s="57" t="s">
        <v>42</v>
      </c>
      <c r="E593" s="3" t="s">
        <v>42</v>
      </c>
    </row>
    <row r="594" spans="1:5" ht="20.100000000000001" hidden="1" customHeight="1" x14ac:dyDescent="0.25">
      <c r="A594" s="45">
        <v>43511</v>
      </c>
      <c r="B594" s="57">
        <v>3</v>
      </c>
      <c r="C594" s="28" t="s">
        <v>493</v>
      </c>
      <c r="D594" s="57" t="s">
        <v>42</v>
      </c>
      <c r="E594" s="3" t="s">
        <v>42</v>
      </c>
    </row>
    <row r="595" spans="1:5" ht="20.100000000000001" hidden="1" customHeight="1" x14ac:dyDescent="0.25">
      <c r="A595" s="45">
        <v>43521</v>
      </c>
      <c r="B595" s="57">
        <v>0.5</v>
      </c>
      <c r="C595" s="28" t="s">
        <v>493</v>
      </c>
      <c r="D595" s="57" t="s">
        <v>46</v>
      </c>
      <c r="E595" s="3" t="s">
        <v>42</v>
      </c>
    </row>
    <row r="596" spans="1:5" ht="20.100000000000001" hidden="1" customHeight="1" x14ac:dyDescent="0.25">
      <c r="A596" s="45">
        <v>43522</v>
      </c>
      <c r="B596" s="57">
        <v>2</v>
      </c>
      <c r="C596" s="28" t="s">
        <v>493</v>
      </c>
      <c r="D596" s="57" t="s">
        <v>42</v>
      </c>
      <c r="E596" s="3" t="s">
        <v>42</v>
      </c>
    </row>
    <row r="597" spans="1:5" ht="20.100000000000001" hidden="1" customHeight="1" x14ac:dyDescent="0.25">
      <c r="A597" s="45">
        <v>43523</v>
      </c>
      <c r="B597" s="57">
        <v>0.5</v>
      </c>
      <c r="C597" s="28" t="s">
        <v>493</v>
      </c>
      <c r="D597" s="57" t="s">
        <v>531</v>
      </c>
    </row>
    <row r="598" spans="1:5" ht="20.100000000000001" hidden="1" customHeight="1" x14ac:dyDescent="0.25">
      <c r="A598" s="45">
        <v>43598</v>
      </c>
      <c r="B598" s="3">
        <v>2</v>
      </c>
      <c r="C598" s="3" t="s">
        <v>493</v>
      </c>
      <c r="D598" s="3" t="s">
        <v>42</v>
      </c>
      <c r="E598" s="3" t="s">
        <v>413</v>
      </c>
    </row>
    <row r="599" spans="1:5" ht="20.100000000000001" hidden="1" customHeight="1" x14ac:dyDescent="0.25">
      <c r="A599" s="45">
        <v>43598</v>
      </c>
      <c r="B599" s="3">
        <v>0.75</v>
      </c>
      <c r="C599" s="28" t="s">
        <v>493</v>
      </c>
      <c r="D599" s="3" t="s">
        <v>42</v>
      </c>
      <c r="E599" s="3" t="s">
        <v>42</v>
      </c>
    </row>
    <row r="600" spans="1:5" ht="20.100000000000001" hidden="1" customHeight="1" x14ac:dyDescent="0.25">
      <c r="A600" s="45">
        <v>43598</v>
      </c>
      <c r="B600" s="3">
        <v>0.75</v>
      </c>
      <c r="C600" s="28" t="s">
        <v>493</v>
      </c>
      <c r="D600" s="3" t="s">
        <v>333</v>
      </c>
      <c r="E600" s="3" t="s">
        <v>413</v>
      </c>
    </row>
    <row r="601" spans="1:5" ht="20.100000000000001" hidden="1" customHeight="1" x14ac:dyDescent="0.25">
      <c r="A601" s="45">
        <v>43606</v>
      </c>
      <c r="B601" s="3">
        <v>1.5</v>
      </c>
      <c r="C601" s="3" t="s">
        <v>493</v>
      </c>
      <c r="D601" s="3" t="s">
        <v>333</v>
      </c>
      <c r="E601" s="3" t="s">
        <v>413</v>
      </c>
    </row>
    <row r="602" spans="1:5" ht="20.100000000000001" hidden="1" customHeight="1" x14ac:dyDescent="0.25">
      <c r="A602" s="45">
        <v>43606</v>
      </c>
      <c r="B602" s="3">
        <v>0.25</v>
      </c>
      <c r="C602" s="3" t="s">
        <v>493</v>
      </c>
      <c r="D602" s="3" t="s">
        <v>46</v>
      </c>
      <c r="E602" s="3" t="s">
        <v>413</v>
      </c>
    </row>
    <row r="603" spans="1:5" ht="20.100000000000001" hidden="1" customHeight="1" x14ac:dyDescent="0.25">
      <c r="A603" s="45">
        <v>43642</v>
      </c>
      <c r="B603" s="3">
        <v>4</v>
      </c>
      <c r="C603" s="3" t="s">
        <v>493</v>
      </c>
      <c r="D603" s="3" t="s">
        <v>216</v>
      </c>
      <c r="E603" s="3" t="s">
        <v>413</v>
      </c>
    </row>
    <row r="604" spans="1:5" ht="20.100000000000001" hidden="1" customHeight="1" x14ac:dyDescent="0.25">
      <c r="A604" s="45">
        <v>43349</v>
      </c>
      <c r="B604" s="3">
        <v>0.25</v>
      </c>
      <c r="C604" s="3" t="s">
        <v>395</v>
      </c>
      <c r="D604" s="3" t="s">
        <v>46</v>
      </c>
      <c r="E604" s="3" t="s">
        <v>416</v>
      </c>
    </row>
    <row r="605" spans="1:5" ht="20.100000000000001" hidden="1" customHeight="1" x14ac:dyDescent="0.25">
      <c r="A605" s="45">
        <v>43349</v>
      </c>
      <c r="B605" s="3">
        <v>0.25</v>
      </c>
      <c r="C605" s="3" t="s">
        <v>395</v>
      </c>
      <c r="D605" s="3" t="s">
        <v>318</v>
      </c>
      <c r="E605" s="3" t="s">
        <v>416</v>
      </c>
    </row>
    <row r="606" spans="1:5" ht="20.100000000000001" hidden="1" customHeight="1" x14ac:dyDescent="0.25">
      <c r="A606" s="45">
        <v>43357</v>
      </c>
      <c r="B606" s="3">
        <v>0.25</v>
      </c>
      <c r="C606" s="3" t="s">
        <v>395</v>
      </c>
      <c r="D606" s="3" t="s">
        <v>46</v>
      </c>
      <c r="E606" s="3" t="s">
        <v>416</v>
      </c>
    </row>
    <row r="607" spans="1:5" ht="20.100000000000001" hidden="1" customHeight="1" x14ac:dyDescent="0.25">
      <c r="A607" s="45">
        <v>43357</v>
      </c>
      <c r="B607" s="3">
        <v>0.75</v>
      </c>
      <c r="C607" s="3" t="s">
        <v>395</v>
      </c>
      <c r="D607" s="3" t="s">
        <v>42</v>
      </c>
      <c r="E607" s="3" t="s">
        <v>42</v>
      </c>
    </row>
    <row r="608" spans="1:5" ht="20.100000000000001" hidden="1" customHeight="1" x14ac:dyDescent="0.25">
      <c r="A608" s="45">
        <v>43361</v>
      </c>
      <c r="B608" s="3">
        <v>5</v>
      </c>
      <c r="C608" s="3" t="s">
        <v>395</v>
      </c>
      <c r="D608" s="3" t="s">
        <v>42</v>
      </c>
      <c r="E608" s="3" t="s">
        <v>42</v>
      </c>
    </row>
    <row r="609" spans="1:5" ht="20.100000000000001" hidden="1" customHeight="1" x14ac:dyDescent="0.25">
      <c r="A609" s="45">
        <v>43362</v>
      </c>
      <c r="B609" s="3">
        <v>0.5</v>
      </c>
      <c r="C609" s="3" t="s">
        <v>395</v>
      </c>
      <c r="D609" s="3" t="s">
        <v>46</v>
      </c>
      <c r="E609" s="3" t="s">
        <v>42</v>
      </c>
    </row>
    <row r="610" spans="1:5" ht="20.100000000000001" hidden="1" customHeight="1" x14ac:dyDescent="0.25">
      <c r="A610" s="45">
        <v>43362</v>
      </c>
      <c r="B610" s="3">
        <v>2</v>
      </c>
      <c r="C610" s="3" t="s">
        <v>395</v>
      </c>
      <c r="D610" s="3" t="s">
        <v>42</v>
      </c>
      <c r="E610" s="3" t="s">
        <v>42</v>
      </c>
    </row>
    <row r="611" spans="1:5" ht="20.100000000000001" hidden="1" customHeight="1" x14ac:dyDescent="0.25">
      <c r="A611" s="45">
        <v>43367</v>
      </c>
      <c r="B611" s="3">
        <v>1</v>
      </c>
      <c r="C611" s="3" t="s">
        <v>395</v>
      </c>
      <c r="D611" s="3" t="s">
        <v>46</v>
      </c>
      <c r="E611" s="3" t="s">
        <v>42</v>
      </c>
    </row>
    <row r="612" spans="1:5" ht="20.100000000000001" hidden="1" customHeight="1" x14ac:dyDescent="0.25">
      <c r="A612" s="45">
        <v>43367</v>
      </c>
      <c r="B612" s="3">
        <v>0.5</v>
      </c>
      <c r="C612" s="3" t="s">
        <v>395</v>
      </c>
      <c r="D612" s="3" t="s">
        <v>47</v>
      </c>
      <c r="E612" s="3" t="s">
        <v>42</v>
      </c>
    </row>
    <row r="613" spans="1:5" ht="20.100000000000001" hidden="1" customHeight="1" x14ac:dyDescent="0.25">
      <c r="A613" s="45">
        <v>43391</v>
      </c>
      <c r="B613" s="3">
        <v>0.25</v>
      </c>
      <c r="C613" s="3" t="s">
        <v>395</v>
      </c>
      <c r="D613" s="3" t="s">
        <v>46</v>
      </c>
      <c r="E613" s="3" t="s">
        <v>42</v>
      </c>
    </row>
    <row r="614" spans="1:5" ht="20.100000000000001" hidden="1" customHeight="1" x14ac:dyDescent="0.25">
      <c r="A614" s="45">
        <v>43391</v>
      </c>
      <c r="B614" s="3">
        <v>3</v>
      </c>
      <c r="C614" s="3" t="s">
        <v>395</v>
      </c>
      <c r="D614" s="3" t="s">
        <v>42</v>
      </c>
      <c r="E614" s="3" t="s">
        <v>42</v>
      </c>
    </row>
    <row r="615" spans="1:5" ht="20.100000000000001" hidden="1" customHeight="1" x14ac:dyDescent="0.25">
      <c r="A615" s="45">
        <v>43392</v>
      </c>
      <c r="B615" s="3">
        <v>1</v>
      </c>
      <c r="C615" s="3" t="s">
        <v>395</v>
      </c>
      <c r="D615" s="3" t="s">
        <v>42</v>
      </c>
      <c r="E615" s="3" t="s">
        <v>42</v>
      </c>
    </row>
    <row r="616" spans="1:5" ht="20.100000000000001" hidden="1" customHeight="1" x14ac:dyDescent="0.25">
      <c r="A616" s="45">
        <v>43395</v>
      </c>
      <c r="B616" s="3">
        <v>2</v>
      </c>
      <c r="C616" s="3" t="s">
        <v>395</v>
      </c>
      <c r="D616" s="3" t="s">
        <v>42</v>
      </c>
      <c r="E616" s="3" t="s">
        <v>42</v>
      </c>
    </row>
    <row r="617" spans="1:5" ht="20.100000000000001" hidden="1" customHeight="1" x14ac:dyDescent="0.25">
      <c r="A617" s="45">
        <v>43395</v>
      </c>
      <c r="B617" s="3">
        <v>1</v>
      </c>
      <c r="C617" s="3" t="s">
        <v>395</v>
      </c>
      <c r="D617" s="3" t="s">
        <v>46</v>
      </c>
      <c r="E617" s="3" t="s">
        <v>42</v>
      </c>
    </row>
    <row r="618" spans="1:5" ht="20.100000000000001" hidden="1" customHeight="1" x14ac:dyDescent="0.25">
      <c r="A618" s="45">
        <v>43396</v>
      </c>
      <c r="B618" s="3">
        <v>2</v>
      </c>
      <c r="C618" s="28" t="s">
        <v>395</v>
      </c>
      <c r="D618" s="3" t="s">
        <v>42</v>
      </c>
      <c r="E618" s="3" t="s">
        <v>42</v>
      </c>
    </row>
    <row r="619" spans="1:5" ht="20.100000000000001" hidden="1" customHeight="1" x14ac:dyDescent="0.25">
      <c r="A619" s="45">
        <v>43398</v>
      </c>
      <c r="B619" s="3">
        <v>1.5</v>
      </c>
      <c r="C619" s="28" t="s">
        <v>395</v>
      </c>
      <c r="D619" s="3" t="s">
        <v>42</v>
      </c>
      <c r="E619" s="3" t="s">
        <v>42</v>
      </c>
    </row>
    <row r="620" spans="1:5" ht="20.100000000000001" hidden="1" customHeight="1" x14ac:dyDescent="0.25">
      <c r="A620" s="45">
        <v>43416</v>
      </c>
      <c r="B620" s="3">
        <v>1.5</v>
      </c>
      <c r="C620" s="28" t="s">
        <v>395</v>
      </c>
      <c r="D620" s="3" t="s">
        <v>42</v>
      </c>
      <c r="E620" s="3" t="s">
        <v>42</v>
      </c>
    </row>
    <row r="621" spans="1:5" ht="20.100000000000001" hidden="1" customHeight="1" x14ac:dyDescent="0.25">
      <c r="A621" s="45">
        <v>43417</v>
      </c>
      <c r="C621" s="28" t="s">
        <v>395</v>
      </c>
      <c r="D621" s="3" t="s">
        <v>42</v>
      </c>
      <c r="E621" s="3" t="s">
        <v>42</v>
      </c>
    </row>
    <row r="622" spans="1:5" ht="20.100000000000001" hidden="1" customHeight="1" x14ac:dyDescent="0.25">
      <c r="A622" s="45">
        <v>43418</v>
      </c>
      <c r="B622" s="3">
        <v>0.5</v>
      </c>
      <c r="C622" s="28" t="s">
        <v>395</v>
      </c>
      <c r="D622" s="3" t="s">
        <v>46</v>
      </c>
      <c r="E622" s="3" t="s">
        <v>42</v>
      </c>
    </row>
    <row r="623" spans="1:5" ht="20.100000000000001" hidden="1" customHeight="1" x14ac:dyDescent="0.25">
      <c r="A623" s="45">
        <v>43419</v>
      </c>
      <c r="B623" s="3">
        <v>1</v>
      </c>
      <c r="C623" s="28" t="s">
        <v>395</v>
      </c>
      <c r="D623" s="3" t="s">
        <v>42</v>
      </c>
      <c r="E623" s="3" t="s">
        <v>42</v>
      </c>
    </row>
    <row r="624" spans="1:5" ht="20.100000000000001" hidden="1" customHeight="1" x14ac:dyDescent="0.25">
      <c r="A624" s="45">
        <v>43423</v>
      </c>
      <c r="B624" s="3">
        <v>1</v>
      </c>
      <c r="C624" s="28" t="s">
        <v>395</v>
      </c>
      <c r="D624" s="3" t="s">
        <v>47</v>
      </c>
      <c r="E624" s="3" t="s">
        <v>42</v>
      </c>
    </row>
    <row r="625" spans="1:5" ht="20.100000000000001" hidden="1" customHeight="1" x14ac:dyDescent="0.25">
      <c r="A625" s="45">
        <v>43423</v>
      </c>
      <c r="B625" s="3">
        <v>1</v>
      </c>
      <c r="C625" s="3" t="s">
        <v>395</v>
      </c>
      <c r="D625" s="3" t="s">
        <v>46</v>
      </c>
      <c r="E625" s="3" t="s">
        <v>42</v>
      </c>
    </row>
    <row r="626" spans="1:5" ht="20.100000000000001" hidden="1" customHeight="1" x14ac:dyDescent="0.25">
      <c r="A626" s="45">
        <v>43424</v>
      </c>
      <c r="B626" s="3">
        <v>0.5</v>
      </c>
      <c r="C626" s="3" t="s">
        <v>395</v>
      </c>
      <c r="D626" s="3" t="s">
        <v>421</v>
      </c>
      <c r="E626" s="3" t="s">
        <v>42</v>
      </c>
    </row>
    <row r="627" spans="1:5" ht="20.100000000000001" hidden="1" customHeight="1" x14ac:dyDescent="0.25">
      <c r="A627" s="45">
        <v>43424</v>
      </c>
      <c r="B627" s="3">
        <v>0.25</v>
      </c>
      <c r="C627" s="3" t="s">
        <v>395</v>
      </c>
      <c r="D627" s="3" t="s">
        <v>46</v>
      </c>
      <c r="E627" s="3" t="s">
        <v>42</v>
      </c>
    </row>
    <row r="628" spans="1:5" ht="20.100000000000001" hidden="1" customHeight="1" x14ac:dyDescent="0.25">
      <c r="A628" s="45">
        <v>43437</v>
      </c>
      <c r="B628" s="3">
        <v>1</v>
      </c>
      <c r="C628" s="3" t="s">
        <v>395</v>
      </c>
      <c r="D628" s="3" t="s">
        <v>42</v>
      </c>
    </row>
    <row r="629" spans="1:5" ht="20.100000000000001" hidden="1" customHeight="1" x14ac:dyDescent="0.25">
      <c r="A629" s="45">
        <v>43437</v>
      </c>
      <c r="B629" s="3">
        <v>1</v>
      </c>
      <c r="C629" s="3" t="s">
        <v>395</v>
      </c>
      <c r="D629" s="3" t="s">
        <v>46</v>
      </c>
    </row>
    <row r="630" spans="1:5" ht="20.100000000000001" hidden="1" customHeight="1" x14ac:dyDescent="0.25">
      <c r="A630" s="45">
        <v>43440</v>
      </c>
      <c r="B630" s="3">
        <v>0.75</v>
      </c>
      <c r="C630" s="3" t="s">
        <v>395</v>
      </c>
      <c r="D630" s="3" t="s">
        <v>46</v>
      </c>
      <c r="E630" s="3" t="s">
        <v>42</v>
      </c>
    </row>
    <row r="631" spans="1:5" ht="20.100000000000001" hidden="1" customHeight="1" x14ac:dyDescent="0.25">
      <c r="A631" s="45">
        <v>43448</v>
      </c>
      <c r="B631" s="3">
        <v>1</v>
      </c>
      <c r="C631" s="3" t="s">
        <v>395</v>
      </c>
      <c r="D631" s="3" t="s">
        <v>46</v>
      </c>
      <c r="E631" s="3" t="s">
        <v>42</v>
      </c>
    </row>
    <row r="632" spans="1:5" ht="20.100000000000001" hidden="1" customHeight="1" x14ac:dyDescent="0.25">
      <c r="A632" s="45">
        <v>43448</v>
      </c>
      <c r="B632" s="3">
        <v>1</v>
      </c>
      <c r="C632" s="3" t="s">
        <v>395</v>
      </c>
      <c r="D632" s="3" t="s">
        <v>46</v>
      </c>
      <c r="E632" s="3" t="s">
        <v>42</v>
      </c>
    </row>
    <row r="633" spans="1:5" ht="20.100000000000001" hidden="1" customHeight="1" x14ac:dyDescent="0.25">
      <c r="A633" s="45">
        <v>43454</v>
      </c>
      <c r="B633" s="3">
        <v>0.25</v>
      </c>
      <c r="C633" s="3" t="s">
        <v>395</v>
      </c>
      <c r="D633" s="3" t="s">
        <v>46</v>
      </c>
      <c r="E633" s="3" t="s">
        <v>42</v>
      </c>
    </row>
    <row r="634" spans="1:5" ht="20.100000000000001" hidden="1" customHeight="1" x14ac:dyDescent="0.25">
      <c r="A634" s="45">
        <v>43454</v>
      </c>
      <c r="B634" s="3">
        <v>0.25</v>
      </c>
      <c r="C634" s="3" t="s">
        <v>395</v>
      </c>
      <c r="D634" s="3" t="s">
        <v>46</v>
      </c>
      <c r="E634" s="3" t="s">
        <v>42</v>
      </c>
    </row>
    <row r="635" spans="1:5" ht="20.100000000000001" hidden="1" customHeight="1" x14ac:dyDescent="0.25">
      <c r="A635" s="45">
        <v>43475</v>
      </c>
      <c r="B635" s="3">
        <v>0.5</v>
      </c>
      <c r="C635" s="28" t="s">
        <v>395</v>
      </c>
      <c r="D635" s="3" t="s">
        <v>46</v>
      </c>
      <c r="E635" s="3" t="s">
        <v>42</v>
      </c>
    </row>
    <row r="636" spans="1:5" ht="20.100000000000001" hidden="1" customHeight="1" x14ac:dyDescent="0.25">
      <c r="A636" s="45">
        <v>43480</v>
      </c>
      <c r="B636" s="3">
        <v>0.5</v>
      </c>
      <c r="C636" s="28" t="s">
        <v>395</v>
      </c>
      <c r="D636" s="3" t="s">
        <v>46</v>
      </c>
      <c r="E636" s="3" t="s">
        <v>42</v>
      </c>
    </row>
    <row r="637" spans="1:5" ht="20.100000000000001" hidden="1" customHeight="1" x14ac:dyDescent="0.25">
      <c r="A637" s="45">
        <v>43490</v>
      </c>
      <c r="B637" s="3">
        <v>0.25</v>
      </c>
      <c r="C637" s="28" t="s">
        <v>395</v>
      </c>
      <c r="D637" s="3" t="s">
        <v>42</v>
      </c>
      <c r="E637" s="3" t="s">
        <v>42</v>
      </c>
    </row>
    <row r="638" spans="1:5" ht="20.100000000000001" hidden="1" customHeight="1" x14ac:dyDescent="0.25">
      <c r="A638" s="45">
        <v>43493</v>
      </c>
      <c r="B638" s="57">
        <v>1</v>
      </c>
      <c r="C638" s="58" t="s">
        <v>395</v>
      </c>
      <c r="D638" s="57" t="s">
        <v>46</v>
      </c>
      <c r="E638" s="3" t="s">
        <v>42</v>
      </c>
    </row>
    <row r="639" spans="1:5" ht="20.100000000000001" hidden="1" customHeight="1" x14ac:dyDescent="0.25">
      <c r="A639" s="45">
        <v>43497</v>
      </c>
      <c r="B639" s="57">
        <v>0.25</v>
      </c>
      <c r="C639" s="3" t="s">
        <v>395</v>
      </c>
      <c r="D639" s="57" t="s">
        <v>46</v>
      </c>
      <c r="E639" s="3" t="s">
        <v>42</v>
      </c>
    </row>
    <row r="640" spans="1:5" ht="20.100000000000001" hidden="1" customHeight="1" x14ac:dyDescent="0.25">
      <c r="A640" s="45">
        <v>43502</v>
      </c>
      <c r="B640" s="57">
        <v>0.5</v>
      </c>
      <c r="C640" s="28" t="s">
        <v>395</v>
      </c>
      <c r="D640" s="57" t="s">
        <v>473</v>
      </c>
      <c r="E640" s="3" t="s">
        <v>283</v>
      </c>
    </row>
    <row r="641" spans="1:5" ht="20.100000000000001" hidden="1" customHeight="1" x14ac:dyDescent="0.25">
      <c r="A641" s="45">
        <v>43573</v>
      </c>
      <c r="B641" s="57">
        <v>1</v>
      </c>
      <c r="C641" s="28" t="s">
        <v>395</v>
      </c>
      <c r="D641" s="57" t="s">
        <v>216</v>
      </c>
      <c r="E641" s="3" t="s">
        <v>413</v>
      </c>
    </row>
    <row r="642" spans="1:5" ht="20.100000000000001" hidden="1" customHeight="1" x14ac:dyDescent="0.25">
      <c r="A642" s="45">
        <v>43658</v>
      </c>
      <c r="B642" s="3">
        <v>0.5</v>
      </c>
      <c r="C642" s="3" t="s">
        <v>395</v>
      </c>
      <c r="D642" s="3" t="s">
        <v>599</v>
      </c>
      <c r="E642" s="3" t="s">
        <v>42</v>
      </c>
    </row>
    <row r="643" spans="1:5" ht="20.100000000000001" hidden="1" customHeight="1" x14ac:dyDescent="0.25">
      <c r="A643" s="45">
        <v>43663</v>
      </c>
      <c r="B643" s="3">
        <v>2</v>
      </c>
      <c r="C643" s="28" t="s">
        <v>395</v>
      </c>
      <c r="D643" s="3" t="s">
        <v>205</v>
      </c>
      <c r="E643" s="3" t="s">
        <v>413</v>
      </c>
    </row>
    <row r="644" spans="1:5" ht="20.100000000000001" hidden="1" customHeight="1" x14ac:dyDescent="0.25">
      <c r="A644" s="45">
        <v>43668</v>
      </c>
      <c r="B644" s="3">
        <v>1</v>
      </c>
      <c r="C644" s="3" t="s">
        <v>395</v>
      </c>
      <c r="D644" s="3" t="s">
        <v>603</v>
      </c>
      <c r="E644" s="3" t="s">
        <v>413</v>
      </c>
    </row>
    <row r="645" spans="1:5" ht="20.100000000000001" hidden="1" customHeight="1" x14ac:dyDescent="0.25">
      <c r="A645" s="45">
        <v>43689</v>
      </c>
      <c r="B645" s="3">
        <v>1</v>
      </c>
      <c r="C645" s="28" t="s">
        <v>395</v>
      </c>
      <c r="D645" s="3" t="s">
        <v>46</v>
      </c>
      <c r="E645" s="3" t="s">
        <v>413</v>
      </c>
    </row>
    <row r="646" spans="1:5" ht="20.100000000000001" customHeight="1" x14ac:dyDescent="0.25">
      <c r="A646" s="45">
        <v>43850</v>
      </c>
      <c r="B646" s="3">
        <v>2</v>
      </c>
      <c r="C646" s="3" t="s">
        <v>395</v>
      </c>
      <c r="D646" s="3" t="s">
        <v>359</v>
      </c>
      <c r="E646" s="3" t="s">
        <v>412</v>
      </c>
    </row>
    <row r="647" spans="1:5" ht="20.100000000000001" hidden="1" customHeight="1" x14ac:dyDescent="0.25">
      <c r="A647" s="45">
        <v>43411</v>
      </c>
      <c r="B647" s="3">
        <v>0.5</v>
      </c>
      <c r="C647" s="28" t="s">
        <v>417</v>
      </c>
      <c r="D647" s="3" t="s">
        <v>46</v>
      </c>
      <c r="E647" s="3" t="s">
        <v>416</v>
      </c>
    </row>
    <row r="648" spans="1:5" ht="20.100000000000001" hidden="1" customHeight="1" x14ac:dyDescent="0.25">
      <c r="A648" s="45">
        <v>43431</v>
      </c>
      <c r="B648" s="3">
        <v>1</v>
      </c>
      <c r="C648" s="3" t="s">
        <v>417</v>
      </c>
      <c r="D648" s="3" t="s">
        <v>46</v>
      </c>
      <c r="E648" s="3" t="s">
        <v>416</v>
      </c>
    </row>
    <row r="649" spans="1:5" ht="20.100000000000001" hidden="1" customHeight="1" x14ac:dyDescent="0.25">
      <c r="A649" s="45">
        <v>43448</v>
      </c>
      <c r="B649" s="3">
        <v>1</v>
      </c>
      <c r="C649" s="3" t="s">
        <v>417</v>
      </c>
      <c r="D649" s="3" t="s">
        <v>46</v>
      </c>
      <c r="E649" s="3" t="s">
        <v>42</v>
      </c>
    </row>
    <row r="650" spans="1:5" ht="20.100000000000001" hidden="1" customHeight="1" x14ac:dyDescent="0.25">
      <c r="A650" s="45">
        <v>43517</v>
      </c>
      <c r="B650" s="57">
        <v>0.5</v>
      </c>
      <c r="C650" s="28" t="s">
        <v>417</v>
      </c>
      <c r="D650" s="57" t="s">
        <v>46</v>
      </c>
      <c r="E650" s="3" t="s">
        <v>42</v>
      </c>
    </row>
    <row r="651" spans="1:5" ht="20.100000000000001" hidden="1" customHeight="1" x14ac:dyDescent="0.25">
      <c r="A651" s="45">
        <v>43696</v>
      </c>
      <c r="B651" s="3">
        <v>1.5</v>
      </c>
      <c r="C651" s="3" t="s">
        <v>417</v>
      </c>
      <c r="D651" s="3" t="s">
        <v>216</v>
      </c>
      <c r="E651" s="3" t="s">
        <v>413</v>
      </c>
    </row>
    <row r="652" spans="1:5" ht="20.100000000000001" hidden="1" customHeight="1" x14ac:dyDescent="0.25">
      <c r="A652" s="45">
        <v>43697</v>
      </c>
      <c r="B652" s="3">
        <v>2</v>
      </c>
      <c r="C652" s="3" t="s">
        <v>417</v>
      </c>
      <c r="D652" s="3" t="s">
        <v>216</v>
      </c>
      <c r="E652" s="3" t="s">
        <v>413</v>
      </c>
    </row>
    <row r="653" spans="1:5" ht="20.100000000000001" customHeight="1" x14ac:dyDescent="0.25">
      <c r="A653" s="45">
        <v>43847</v>
      </c>
      <c r="B653" s="3">
        <v>0.75</v>
      </c>
      <c r="C653" s="3" t="s">
        <v>417</v>
      </c>
      <c r="D653" s="3" t="s">
        <v>216</v>
      </c>
      <c r="E653" s="3" t="s">
        <v>413</v>
      </c>
    </row>
    <row r="654" spans="1:5" ht="20.100000000000001" hidden="1" customHeight="1" x14ac:dyDescent="0.25">
      <c r="A654" s="45">
        <v>42926</v>
      </c>
      <c r="B654" s="3">
        <v>4</v>
      </c>
      <c r="C654" s="3" t="s">
        <v>131</v>
      </c>
      <c r="D654" s="3" t="s">
        <v>133</v>
      </c>
    </row>
    <row r="655" spans="1:5" ht="20.100000000000001" hidden="1" customHeight="1" x14ac:dyDescent="0.25">
      <c r="A655" s="45">
        <v>42927</v>
      </c>
      <c r="B655" s="3">
        <v>4</v>
      </c>
      <c r="C655" s="3" t="s">
        <v>131</v>
      </c>
      <c r="D655" s="3" t="s">
        <v>133</v>
      </c>
    </row>
    <row r="656" spans="1:5" ht="20.100000000000001" hidden="1" customHeight="1" x14ac:dyDescent="0.25">
      <c r="A656" s="45">
        <v>42928</v>
      </c>
      <c r="B656" s="3">
        <v>1</v>
      </c>
      <c r="C656" s="3" t="s">
        <v>131</v>
      </c>
      <c r="D656" s="3" t="s">
        <v>133</v>
      </c>
    </row>
    <row r="657" spans="1:6" ht="20.100000000000001" hidden="1" customHeight="1" x14ac:dyDescent="0.25">
      <c r="A657" s="45">
        <v>43152</v>
      </c>
      <c r="B657" s="3">
        <v>5</v>
      </c>
      <c r="C657" s="28" t="s">
        <v>308</v>
      </c>
      <c r="D657" s="3" t="s">
        <v>253</v>
      </c>
      <c r="E657" s="28" t="s">
        <v>416</v>
      </c>
      <c r="F657" s="3" t="s">
        <v>301</v>
      </c>
    </row>
    <row r="658" spans="1:6" ht="20.100000000000001" hidden="1" customHeight="1" x14ac:dyDescent="0.25">
      <c r="A658" s="45">
        <v>43154</v>
      </c>
      <c r="B658" s="3">
        <v>5.5</v>
      </c>
      <c r="C658" s="28" t="s">
        <v>308</v>
      </c>
      <c r="D658" s="3" t="s">
        <v>253</v>
      </c>
      <c r="E658" s="28" t="s">
        <v>416</v>
      </c>
      <c r="F658" s="3" t="s">
        <v>300</v>
      </c>
    </row>
    <row r="659" spans="1:6" ht="20.100000000000001" hidden="1" customHeight="1" x14ac:dyDescent="0.25">
      <c r="A659" s="45">
        <v>43374</v>
      </c>
      <c r="B659" s="3">
        <v>1.25</v>
      </c>
      <c r="C659" s="3" t="s">
        <v>431</v>
      </c>
      <c r="D659" s="3" t="s">
        <v>46</v>
      </c>
      <c r="E659" s="28" t="s">
        <v>42</v>
      </c>
    </row>
    <row r="660" spans="1:6" ht="20.100000000000001" hidden="1" customHeight="1" x14ac:dyDescent="0.25">
      <c r="A660" s="45">
        <v>43376</v>
      </c>
      <c r="B660" s="3">
        <v>1</v>
      </c>
      <c r="C660" s="3" t="s">
        <v>431</v>
      </c>
      <c r="D660" s="3" t="s">
        <v>46</v>
      </c>
      <c r="E660" s="28" t="s">
        <v>42</v>
      </c>
    </row>
    <row r="661" spans="1:6" ht="20.100000000000001" hidden="1" customHeight="1" x14ac:dyDescent="0.25">
      <c r="A661" s="45">
        <v>43391</v>
      </c>
      <c r="B661" s="3">
        <v>1</v>
      </c>
      <c r="C661" s="3" t="s">
        <v>431</v>
      </c>
      <c r="D661" s="3" t="s">
        <v>46</v>
      </c>
      <c r="E661" s="28" t="s">
        <v>42</v>
      </c>
      <c r="F661" s="3" t="s">
        <v>409</v>
      </c>
    </row>
    <row r="662" spans="1:6" ht="20.100000000000001" hidden="1" customHeight="1" x14ac:dyDescent="0.25">
      <c r="A662" s="45">
        <v>43391</v>
      </c>
      <c r="B662" s="3">
        <v>0.75</v>
      </c>
      <c r="C662" s="3" t="s">
        <v>431</v>
      </c>
      <c r="D662" s="3" t="s">
        <v>46</v>
      </c>
      <c r="E662" s="28" t="s">
        <v>42</v>
      </c>
    </row>
    <row r="663" spans="1:6" ht="20.100000000000001" hidden="1" customHeight="1" x14ac:dyDescent="0.25">
      <c r="A663" s="45">
        <v>43404</v>
      </c>
      <c r="B663" s="3">
        <v>0.5</v>
      </c>
      <c r="C663" s="3" t="s">
        <v>431</v>
      </c>
      <c r="D663" s="3" t="s">
        <v>46</v>
      </c>
      <c r="E663" s="28" t="s">
        <v>42</v>
      </c>
    </row>
    <row r="664" spans="1:6" ht="20.100000000000001" hidden="1" customHeight="1" x14ac:dyDescent="0.25">
      <c r="A664" s="45">
        <v>43409</v>
      </c>
      <c r="B664" s="3">
        <v>1</v>
      </c>
      <c r="C664" s="3" t="s">
        <v>431</v>
      </c>
      <c r="D664" s="3" t="s">
        <v>46</v>
      </c>
      <c r="E664" s="3" t="s">
        <v>413</v>
      </c>
    </row>
    <row r="665" spans="1:6" ht="20.100000000000001" hidden="1" customHeight="1" x14ac:dyDescent="0.25">
      <c r="A665" s="45">
        <v>43412</v>
      </c>
      <c r="B665" s="3">
        <v>1.5</v>
      </c>
      <c r="C665" s="3" t="s">
        <v>431</v>
      </c>
      <c r="D665" s="3" t="s">
        <v>216</v>
      </c>
      <c r="E665" s="3" t="s">
        <v>413</v>
      </c>
    </row>
    <row r="666" spans="1:6" ht="20.100000000000001" hidden="1" customHeight="1" x14ac:dyDescent="0.25">
      <c r="A666" s="45">
        <v>43424</v>
      </c>
      <c r="B666" s="3">
        <v>0.25</v>
      </c>
      <c r="C666" s="3" t="s">
        <v>431</v>
      </c>
      <c r="D666" s="3" t="s">
        <v>46</v>
      </c>
      <c r="E666" s="3" t="s">
        <v>413</v>
      </c>
    </row>
    <row r="667" spans="1:6" ht="20.100000000000001" hidden="1" customHeight="1" x14ac:dyDescent="0.25">
      <c r="A667" s="45">
        <v>43437</v>
      </c>
      <c r="B667" s="3">
        <v>1</v>
      </c>
      <c r="C667" s="3" t="s">
        <v>431</v>
      </c>
      <c r="D667" s="3" t="s">
        <v>216</v>
      </c>
      <c r="E667" s="3" t="s">
        <v>413</v>
      </c>
    </row>
    <row r="668" spans="1:6" ht="20.100000000000001" hidden="1" customHeight="1" x14ac:dyDescent="0.25">
      <c r="A668" s="45">
        <v>43437</v>
      </c>
      <c r="B668" s="3">
        <v>4</v>
      </c>
      <c r="C668" s="3" t="s">
        <v>431</v>
      </c>
      <c r="D668" s="3" t="s">
        <v>42</v>
      </c>
      <c r="E668" s="3" t="s">
        <v>413</v>
      </c>
    </row>
    <row r="669" spans="1:6" ht="20.100000000000001" hidden="1" customHeight="1" x14ac:dyDescent="0.25">
      <c r="A669" s="45">
        <v>43437</v>
      </c>
      <c r="B669" s="3">
        <v>0.5</v>
      </c>
      <c r="C669" s="3" t="s">
        <v>431</v>
      </c>
      <c r="D669" s="3" t="s">
        <v>46</v>
      </c>
      <c r="E669" s="3" t="s">
        <v>413</v>
      </c>
    </row>
    <row r="670" spans="1:6" ht="20.100000000000001" hidden="1" customHeight="1" x14ac:dyDescent="0.25">
      <c r="A670" s="45">
        <v>43438</v>
      </c>
      <c r="B670" s="3">
        <v>2</v>
      </c>
      <c r="C670" s="3" t="s">
        <v>431</v>
      </c>
      <c r="D670" s="3" t="s">
        <v>42</v>
      </c>
      <c r="E670" s="3" t="s">
        <v>413</v>
      </c>
    </row>
    <row r="671" spans="1:6" ht="20.100000000000001" hidden="1" customHeight="1" x14ac:dyDescent="0.25">
      <c r="A671" s="45">
        <v>43438</v>
      </c>
      <c r="B671" s="3">
        <v>0.75</v>
      </c>
      <c r="C671" s="3" t="s">
        <v>431</v>
      </c>
      <c r="D671" s="3" t="s">
        <v>46</v>
      </c>
      <c r="E671" s="3" t="s">
        <v>413</v>
      </c>
    </row>
    <row r="672" spans="1:6" ht="20.100000000000001" hidden="1" customHeight="1" x14ac:dyDescent="0.25">
      <c r="A672" s="45">
        <v>43440</v>
      </c>
      <c r="B672" s="3">
        <v>1</v>
      </c>
      <c r="C672" s="3" t="s">
        <v>431</v>
      </c>
      <c r="D672" s="3" t="s">
        <v>216</v>
      </c>
      <c r="E672" s="3" t="s">
        <v>413</v>
      </c>
    </row>
    <row r="673" spans="1:5" ht="20.100000000000001" hidden="1" customHeight="1" x14ac:dyDescent="0.25">
      <c r="A673" s="45">
        <v>43445</v>
      </c>
      <c r="B673" s="3">
        <v>1</v>
      </c>
      <c r="C673" s="3" t="s">
        <v>431</v>
      </c>
      <c r="D673" s="3" t="s">
        <v>216</v>
      </c>
      <c r="E673" s="3" t="s">
        <v>413</v>
      </c>
    </row>
    <row r="674" spans="1:5" ht="20.100000000000001" hidden="1" customHeight="1" x14ac:dyDescent="0.25">
      <c r="A674" s="45">
        <v>43446</v>
      </c>
      <c r="B674" s="3">
        <v>0.5</v>
      </c>
      <c r="C674" s="3" t="s">
        <v>431</v>
      </c>
      <c r="D674" s="3" t="s">
        <v>46</v>
      </c>
      <c r="E674" s="3" t="s">
        <v>413</v>
      </c>
    </row>
    <row r="675" spans="1:5" ht="20.100000000000001" hidden="1" customHeight="1" x14ac:dyDescent="0.25">
      <c r="A675" s="45">
        <v>43447</v>
      </c>
      <c r="B675" s="3">
        <v>0.5</v>
      </c>
      <c r="C675" s="3" t="s">
        <v>431</v>
      </c>
      <c r="D675" s="3" t="s">
        <v>216</v>
      </c>
      <c r="E675" s="3" t="s">
        <v>413</v>
      </c>
    </row>
    <row r="676" spans="1:5" ht="20.100000000000001" hidden="1" customHeight="1" x14ac:dyDescent="0.25">
      <c r="A676" s="45">
        <v>43447</v>
      </c>
      <c r="B676" s="3">
        <v>0.5</v>
      </c>
      <c r="C676" s="3" t="s">
        <v>431</v>
      </c>
      <c r="D676" s="3" t="s">
        <v>42</v>
      </c>
      <c r="E676" s="3" t="s">
        <v>413</v>
      </c>
    </row>
    <row r="677" spans="1:5" ht="20.100000000000001" hidden="1" customHeight="1" x14ac:dyDescent="0.25">
      <c r="A677" s="45">
        <v>43448</v>
      </c>
      <c r="B677" s="3">
        <v>2</v>
      </c>
      <c r="C677" s="3" t="s">
        <v>431</v>
      </c>
      <c r="D677" s="3" t="s">
        <v>46</v>
      </c>
      <c r="E677" s="3" t="s">
        <v>413</v>
      </c>
    </row>
    <row r="678" spans="1:5" ht="20.100000000000001" hidden="1" customHeight="1" x14ac:dyDescent="0.25">
      <c r="A678" s="45">
        <v>43448</v>
      </c>
      <c r="B678" s="3">
        <v>6</v>
      </c>
      <c r="C678" s="3" t="s">
        <v>431</v>
      </c>
      <c r="D678" s="3" t="s">
        <v>42</v>
      </c>
      <c r="E678" s="3" t="s">
        <v>413</v>
      </c>
    </row>
    <row r="679" spans="1:5" ht="20.100000000000001" hidden="1" customHeight="1" x14ac:dyDescent="0.25">
      <c r="A679" s="45">
        <v>43448</v>
      </c>
      <c r="B679" s="3">
        <v>1</v>
      </c>
      <c r="C679" s="3" t="s">
        <v>431</v>
      </c>
      <c r="D679" s="3" t="s">
        <v>42</v>
      </c>
      <c r="E679" s="3" t="s">
        <v>413</v>
      </c>
    </row>
    <row r="680" spans="1:5" ht="20.100000000000001" hidden="1" customHeight="1" x14ac:dyDescent="0.25">
      <c r="A680" s="45">
        <v>43454</v>
      </c>
      <c r="B680" s="3">
        <v>2</v>
      </c>
      <c r="C680" s="3" t="s">
        <v>431</v>
      </c>
      <c r="D680" s="3" t="s">
        <v>216</v>
      </c>
      <c r="E680" s="3" t="s">
        <v>413</v>
      </c>
    </row>
    <row r="681" spans="1:5" ht="20.100000000000001" hidden="1" customHeight="1" x14ac:dyDescent="0.25">
      <c r="A681" s="45">
        <v>43454</v>
      </c>
      <c r="B681" s="3">
        <v>3</v>
      </c>
      <c r="C681" s="3" t="s">
        <v>431</v>
      </c>
      <c r="D681" s="3" t="s">
        <v>42</v>
      </c>
      <c r="E681" s="3" t="s">
        <v>413</v>
      </c>
    </row>
    <row r="682" spans="1:5" ht="20.100000000000001" hidden="1" customHeight="1" x14ac:dyDescent="0.25">
      <c r="A682" s="45">
        <v>43455</v>
      </c>
      <c r="B682" s="3">
        <v>1</v>
      </c>
      <c r="C682" s="3" t="s">
        <v>431</v>
      </c>
      <c r="D682" s="3" t="s">
        <v>216</v>
      </c>
      <c r="E682" s="3" t="s">
        <v>413</v>
      </c>
    </row>
    <row r="683" spans="1:5" ht="20.100000000000001" hidden="1" customHeight="1" x14ac:dyDescent="0.25">
      <c r="A683" s="45">
        <v>43455</v>
      </c>
      <c r="B683" s="3">
        <v>1</v>
      </c>
      <c r="C683" s="3" t="s">
        <v>431</v>
      </c>
      <c r="D683" s="3" t="s">
        <v>42</v>
      </c>
      <c r="E683" s="3" t="s">
        <v>413</v>
      </c>
    </row>
    <row r="684" spans="1:5" ht="20.100000000000001" hidden="1" customHeight="1" x14ac:dyDescent="0.25">
      <c r="A684" s="45">
        <v>43455</v>
      </c>
      <c r="B684" s="3">
        <v>0.5</v>
      </c>
      <c r="C684" s="3" t="s">
        <v>431</v>
      </c>
      <c r="D684" s="3" t="s">
        <v>46</v>
      </c>
      <c r="E684" s="3" t="s">
        <v>413</v>
      </c>
    </row>
    <row r="685" spans="1:5" ht="20.100000000000001" hidden="1" customHeight="1" x14ac:dyDescent="0.25">
      <c r="A685" s="45">
        <v>43455</v>
      </c>
      <c r="B685" s="3">
        <v>1</v>
      </c>
      <c r="C685" s="3" t="s">
        <v>431</v>
      </c>
      <c r="D685" s="3" t="s">
        <v>253</v>
      </c>
      <c r="E685" s="3" t="s">
        <v>413</v>
      </c>
    </row>
    <row r="686" spans="1:5" ht="20.100000000000001" hidden="1" customHeight="1" x14ac:dyDescent="0.25">
      <c r="A686" s="45">
        <v>43460</v>
      </c>
      <c r="B686" s="3">
        <v>4</v>
      </c>
      <c r="C686" s="3" t="s">
        <v>431</v>
      </c>
      <c r="D686" s="3" t="s">
        <v>216</v>
      </c>
      <c r="E686" s="3" t="s">
        <v>413</v>
      </c>
    </row>
    <row r="687" spans="1:5" ht="20.100000000000001" hidden="1" customHeight="1" x14ac:dyDescent="0.25">
      <c r="A687" s="45">
        <v>43460</v>
      </c>
      <c r="B687" s="3">
        <v>0.75</v>
      </c>
      <c r="C687" s="3" t="s">
        <v>431</v>
      </c>
      <c r="D687" s="3" t="s">
        <v>46</v>
      </c>
      <c r="E687" s="3" t="s">
        <v>413</v>
      </c>
    </row>
    <row r="688" spans="1:5" ht="20.100000000000001" hidden="1" customHeight="1" x14ac:dyDescent="0.25">
      <c r="A688" s="45">
        <v>43467</v>
      </c>
      <c r="B688" s="3">
        <v>1</v>
      </c>
      <c r="C688" s="3" t="s">
        <v>431</v>
      </c>
      <c r="D688" s="3" t="s">
        <v>46</v>
      </c>
      <c r="E688" s="3" t="s">
        <v>413</v>
      </c>
    </row>
    <row r="689" spans="1:6" ht="20.100000000000001" hidden="1" customHeight="1" x14ac:dyDescent="0.25">
      <c r="A689" s="45">
        <v>43473</v>
      </c>
      <c r="B689" s="3">
        <v>1</v>
      </c>
      <c r="C689" s="28" t="s">
        <v>431</v>
      </c>
      <c r="D689" s="3" t="s">
        <v>473</v>
      </c>
      <c r="E689" s="3" t="s">
        <v>413</v>
      </c>
    </row>
    <row r="690" spans="1:6" ht="20.100000000000001" hidden="1" customHeight="1" x14ac:dyDescent="0.25">
      <c r="A690" s="45">
        <v>43473</v>
      </c>
      <c r="B690" s="3">
        <v>2</v>
      </c>
      <c r="C690" s="28" t="s">
        <v>431</v>
      </c>
      <c r="D690" s="3" t="s">
        <v>42</v>
      </c>
      <c r="E690" s="3" t="s">
        <v>413</v>
      </c>
    </row>
    <row r="691" spans="1:6" ht="20.100000000000001" hidden="1" customHeight="1" x14ac:dyDescent="0.25">
      <c r="A691" s="45">
        <v>43475</v>
      </c>
      <c r="B691" s="3">
        <v>2</v>
      </c>
      <c r="C691" s="28" t="s">
        <v>431</v>
      </c>
      <c r="D691" s="3" t="s">
        <v>46</v>
      </c>
      <c r="E691" s="3" t="s">
        <v>413</v>
      </c>
    </row>
    <row r="692" spans="1:6" ht="20.100000000000001" hidden="1" customHeight="1" x14ac:dyDescent="0.25">
      <c r="A692" s="45">
        <v>43479</v>
      </c>
      <c r="B692" s="3">
        <v>1</v>
      </c>
      <c r="C692" s="28" t="s">
        <v>431</v>
      </c>
      <c r="D692" s="3" t="s">
        <v>333</v>
      </c>
      <c r="E692" s="3" t="s">
        <v>413</v>
      </c>
    </row>
    <row r="693" spans="1:6" ht="20.100000000000001" hidden="1" customHeight="1" x14ac:dyDescent="0.25">
      <c r="A693" s="45">
        <v>43490</v>
      </c>
      <c r="B693" s="3">
        <v>1.5</v>
      </c>
      <c r="C693" s="28" t="s">
        <v>431</v>
      </c>
      <c r="D693" s="3" t="s">
        <v>42</v>
      </c>
      <c r="E693" s="3" t="s">
        <v>42</v>
      </c>
    </row>
    <row r="694" spans="1:6" ht="20.100000000000001" hidden="1" customHeight="1" x14ac:dyDescent="0.25">
      <c r="A694" s="45">
        <v>43493</v>
      </c>
      <c r="B694" s="57">
        <v>0.25</v>
      </c>
      <c r="C694" s="58" t="s">
        <v>431</v>
      </c>
      <c r="D694" s="57" t="s">
        <v>42</v>
      </c>
      <c r="E694" s="57" t="s">
        <v>42</v>
      </c>
    </row>
    <row r="695" spans="1:6" ht="20.100000000000001" hidden="1" customHeight="1" x14ac:dyDescent="0.25">
      <c r="A695" s="45">
        <v>43493</v>
      </c>
      <c r="B695" s="57">
        <v>1</v>
      </c>
      <c r="C695" s="58" t="s">
        <v>431</v>
      </c>
      <c r="D695" s="57" t="s">
        <v>333</v>
      </c>
      <c r="E695" s="3" t="s">
        <v>413</v>
      </c>
    </row>
    <row r="696" spans="1:6" ht="20.100000000000001" hidden="1" customHeight="1" x14ac:dyDescent="0.25">
      <c r="A696" s="45">
        <v>43494</v>
      </c>
      <c r="B696" s="57">
        <v>1</v>
      </c>
      <c r="C696" s="58" t="s">
        <v>431</v>
      </c>
      <c r="D696" s="57" t="s">
        <v>333</v>
      </c>
      <c r="E696" s="3" t="s">
        <v>413</v>
      </c>
    </row>
    <row r="697" spans="1:6" ht="20.100000000000001" hidden="1" customHeight="1" x14ac:dyDescent="0.25">
      <c r="A697" s="45">
        <v>43497</v>
      </c>
      <c r="B697" s="57">
        <v>5</v>
      </c>
      <c r="C697" s="3" t="s">
        <v>431</v>
      </c>
      <c r="D697" s="57" t="s">
        <v>333</v>
      </c>
      <c r="E697" s="3" t="s">
        <v>413</v>
      </c>
    </row>
    <row r="698" spans="1:6" ht="20.100000000000001" hidden="1" customHeight="1" x14ac:dyDescent="0.25">
      <c r="A698" s="45">
        <v>43501</v>
      </c>
      <c r="B698" s="57">
        <v>3</v>
      </c>
      <c r="C698" s="28" t="s">
        <v>431</v>
      </c>
      <c r="D698" s="57" t="s">
        <v>333</v>
      </c>
      <c r="E698" s="3" t="s">
        <v>413</v>
      </c>
    </row>
    <row r="699" spans="1:6" ht="20.100000000000001" hidden="1" customHeight="1" x14ac:dyDescent="0.25">
      <c r="A699" s="45">
        <v>43502</v>
      </c>
      <c r="B699" s="57">
        <v>2</v>
      </c>
      <c r="C699" s="28" t="s">
        <v>431</v>
      </c>
      <c r="D699" s="57" t="s">
        <v>340</v>
      </c>
      <c r="E699" s="3" t="s">
        <v>413</v>
      </c>
    </row>
    <row r="700" spans="1:6" ht="20.100000000000001" hidden="1" customHeight="1" x14ac:dyDescent="0.25">
      <c r="A700" s="45">
        <v>43504</v>
      </c>
      <c r="B700" s="57">
        <v>0.5</v>
      </c>
      <c r="C700" s="28" t="s">
        <v>431</v>
      </c>
      <c r="D700" s="57" t="s">
        <v>315</v>
      </c>
      <c r="E700" s="3" t="s">
        <v>413</v>
      </c>
    </row>
    <row r="701" spans="1:6" ht="20.100000000000001" hidden="1" customHeight="1" x14ac:dyDescent="0.25">
      <c r="A701" s="45">
        <v>43508</v>
      </c>
      <c r="B701" s="57">
        <v>0.5</v>
      </c>
      <c r="C701" s="28" t="s">
        <v>431</v>
      </c>
      <c r="D701" s="57" t="s">
        <v>216</v>
      </c>
      <c r="E701" s="3" t="s">
        <v>413</v>
      </c>
    </row>
    <row r="702" spans="1:6" ht="20.100000000000001" hidden="1" customHeight="1" x14ac:dyDescent="0.25">
      <c r="A702" s="45">
        <v>43608</v>
      </c>
      <c r="B702" s="3">
        <v>0.5</v>
      </c>
      <c r="C702" s="3" t="s">
        <v>431</v>
      </c>
      <c r="D702" s="3" t="s">
        <v>216</v>
      </c>
      <c r="E702" s="3" t="s">
        <v>413</v>
      </c>
    </row>
    <row r="703" spans="1:6" ht="20.100000000000001" hidden="1" customHeight="1" x14ac:dyDescent="0.25">
      <c r="A703" s="45">
        <v>43129</v>
      </c>
      <c r="B703" s="3">
        <v>0.5</v>
      </c>
      <c r="C703" s="28" t="s">
        <v>307</v>
      </c>
      <c r="D703" s="3" t="s">
        <v>46</v>
      </c>
      <c r="E703" s="28" t="s">
        <v>416</v>
      </c>
      <c r="F703" s="3" t="s">
        <v>289</v>
      </c>
    </row>
    <row r="704" spans="1:6" ht="20.100000000000001" hidden="1" customHeight="1" x14ac:dyDescent="0.25">
      <c r="A704" s="45">
        <v>43145</v>
      </c>
      <c r="B704" s="3">
        <v>0.5</v>
      </c>
      <c r="C704" s="28" t="s">
        <v>307</v>
      </c>
      <c r="D704" s="3" t="s">
        <v>46</v>
      </c>
      <c r="E704" s="28" t="s">
        <v>416</v>
      </c>
      <c r="F704" s="3" t="s">
        <v>295</v>
      </c>
    </row>
    <row r="705" spans="1:6" ht="20.100000000000001" hidden="1" customHeight="1" x14ac:dyDescent="0.25">
      <c r="A705" s="45">
        <v>43154</v>
      </c>
      <c r="B705" s="3">
        <v>0.5</v>
      </c>
      <c r="C705" s="28" t="s">
        <v>307</v>
      </c>
      <c r="D705" s="3" t="s">
        <v>46</v>
      </c>
      <c r="E705" s="28" t="s">
        <v>416</v>
      </c>
      <c r="F705" s="3" t="s">
        <v>295</v>
      </c>
    </row>
    <row r="706" spans="1:6" ht="20.100000000000001" hidden="1" customHeight="1" x14ac:dyDescent="0.25">
      <c r="A706" s="45">
        <v>43157</v>
      </c>
      <c r="B706" s="3">
        <v>0.5</v>
      </c>
      <c r="C706" s="28" t="s">
        <v>307</v>
      </c>
      <c r="D706" s="3" t="s">
        <v>149</v>
      </c>
      <c r="E706" s="28" t="s">
        <v>416</v>
      </c>
      <c r="F706" s="3" t="s">
        <v>304</v>
      </c>
    </row>
    <row r="707" spans="1:6" ht="20.100000000000001" hidden="1" customHeight="1" x14ac:dyDescent="0.25">
      <c r="A707" s="45">
        <v>43159</v>
      </c>
      <c r="B707" s="3">
        <v>2</v>
      </c>
      <c r="C707" s="28" t="s">
        <v>307</v>
      </c>
      <c r="D707" s="3" t="s">
        <v>42</v>
      </c>
      <c r="E707" s="28" t="s">
        <v>416</v>
      </c>
    </row>
    <row r="708" spans="1:6" ht="20.100000000000001" hidden="1" customHeight="1" x14ac:dyDescent="0.25">
      <c r="A708" s="45">
        <v>43160</v>
      </c>
      <c r="B708" s="3">
        <v>0.5</v>
      </c>
      <c r="C708" s="28" t="s">
        <v>307</v>
      </c>
      <c r="D708" s="3" t="s">
        <v>46</v>
      </c>
      <c r="E708" s="28" t="s">
        <v>416</v>
      </c>
    </row>
    <row r="709" spans="1:6" ht="20.100000000000001" hidden="1" customHeight="1" x14ac:dyDescent="0.25">
      <c r="A709" s="45">
        <v>43160</v>
      </c>
      <c r="B709" s="3">
        <v>1</v>
      </c>
      <c r="C709" s="28" t="s">
        <v>307</v>
      </c>
      <c r="D709" s="3" t="s">
        <v>149</v>
      </c>
      <c r="E709" s="28" t="s">
        <v>416</v>
      </c>
    </row>
    <row r="710" spans="1:6" ht="20.100000000000001" hidden="1" customHeight="1" x14ac:dyDescent="0.25">
      <c r="A710" s="45">
        <v>43168</v>
      </c>
      <c r="B710" s="3">
        <v>0.5</v>
      </c>
      <c r="C710" s="28" t="s">
        <v>307</v>
      </c>
      <c r="D710" s="3" t="s">
        <v>46</v>
      </c>
      <c r="E710" s="28" t="s">
        <v>416</v>
      </c>
    </row>
    <row r="711" spans="1:6" ht="20.100000000000001" hidden="1" customHeight="1" x14ac:dyDescent="0.25">
      <c r="A711" s="45">
        <v>43202</v>
      </c>
      <c r="B711" s="3">
        <v>0.25</v>
      </c>
      <c r="C711" s="28" t="s">
        <v>307</v>
      </c>
      <c r="D711" s="3" t="s">
        <v>46</v>
      </c>
      <c r="E711" s="28" t="s">
        <v>416</v>
      </c>
    </row>
    <row r="712" spans="1:6" ht="20.100000000000001" hidden="1" customHeight="1" x14ac:dyDescent="0.25">
      <c r="A712" s="45">
        <v>43276</v>
      </c>
      <c r="B712" s="3">
        <v>1</v>
      </c>
      <c r="C712" s="28" t="s">
        <v>307</v>
      </c>
      <c r="D712" s="3" t="s">
        <v>46</v>
      </c>
      <c r="E712" s="28" t="s">
        <v>416</v>
      </c>
    </row>
    <row r="713" spans="1:6" ht="20.100000000000001" hidden="1" customHeight="1" x14ac:dyDescent="0.25">
      <c r="A713" s="45">
        <v>43277</v>
      </c>
      <c r="B713" s="3">
        <v>1</v>
      </c>
      <c r="C713" s="28" t="s">
        <v>307</v>
      </c>
      <c r="D713" s="3" t="s">
        <v>46</v>
      </c>
      <c r="E713" s="28" t="s">
        <v>416</v>
      </c>
    </row>
    <row r="714" spans="1:6" ht="20.100000000000001" hidden="1" customHeight="1" x14ac:dyDescent="0.25">
      <c r="A714" s="45">
        <v>43278</v>
      </c>
      <c r="B714" s="3">
        <v>0.5</v>
      </c>
      <c r="C714" s="28" t="s">
        <v>307</v>
      </c>
      <c r="D714" s="3" t="s">
        <v>46</v>
      </c>
      <c r="E714" s="28" t="s">
        <v>416</v>
      </c>
    </row>
    <row r="715" spans="1:6" ht="20.100000000000001" hidden="1" customHeight="1" x14ac:dyDescent="0.25">
      <c r="A715" s="45">
        <v>43286</v>
      </c>
      <c r="B715" s="3">
        <v>0.25</v>
      </c>
      <c r="C715" s="28" t="s">
        <v>307</v>
      </c>
      <c r="D715" s="3" t="s">
        <v>46</v>
      </c>
      <c r="E715" s="28" t="s">
        <v>416</v>
      </c>
    </row>
    <row r="716" spans="1:6" ht="20.100000000000001" hidden="1" customHeight="1" x14ac:dyDescent="0.25">
      <c r="A716" s="45">
        <v>43290</v>
      </c>
      <c r="B716" s="3">
        <v>0.5</v>
      </c>
      <c r="C716" s="28" t="s">
        <v>307</v>
      </c>
      <c r="D716" s="3" t="s">
        <v>46</v>
      </c>
      <c r="E716" s="28" t="s">
        <v>416</v>
      </c>
    </row>
    <row r="717" spans="1:6" ht="20.100000000000001" hidden="1" customHeight="1" x14ac:dyDescent="0.25">
      <c r="A717" s="45">
        <v>43297</v>
      </c>
      <c r="B717" s="3">
        <v>0.5</v>
      </c>
      <c r="C717" s="28" t="s">
        <v>307</v>
      </c>
      <c r="D717" s="3" t="s">
        <v>46</v>
      </c>
      <c r="E717" s="28" t="s">
        <v>416</v>
      </c>
    </row>
    <row r="718" spans="1:6" ht="20.100000000000001" hidden="1" customHeight="1" x14ac:dyDescent="0.25">
      <c r="A718" s="45">
        <v>43308</v>
      </c>
      <c r="B718" s="3">
        <v>2</v>
      </c>
      <c r="C718" s="28" t="s">
        <v>307</v>
      </c>
      <c r="D718" s="3" t="s">
        <v>375</v>
      </c>
      <c r="E718" s="28" t="s">
        <v>416</v>
      </c>
    </row>
    <row r="719" spans="1:6" ht="20.100000000000001" hidden="1" customHeight="1" x14ac:dyDescent="0.25">
      <c r="A719" s="45">
        <v>43322</v>
      </c>
      <c r="B719" s="3">
        <v>2</v>
      </c>
      <c r="C719" s="28" t="s">
        <v>307</v>
      </c>
      <c r="D719" s="3" t="s">
        <v>375</v>
      </c>
      <c r="E719" s="28" t="s">
        <v>416</v>
      </c>
    </row>
    <row r="720" spans="1:6" ht="20.100000000000001" hidden="1" customHeight="1" x14ac:dyDescent="0.25">
      <c r="A720" s="45">
        <v>43326</v>
      </c>
      <c r="B720" s="3">
        <v>0.5</v>
      </c>
      <c r="C720" s="28" t="s">
        <v>307</v>
      </c>
      <c r="D720" s="3" t="s">
        <v>46</v>
      </c>
      <c r="E720" s="28" t="s">
        <v>416</v>
      </c>
    </row>
    <row r="721" spans="1:5" ht="20.100000000000001" hidden="1" customHeight="1" x14ac:dyDescent="0.25">
      <c r="A721" s="45">
        <v>43329</v>
      </c>
      <c r="B721" s="3">
        <v>0.25</v>
      </c>
      <c r="C721" s="28" t="s">
        <v>307</v>
      </c>
      <c r="D721" s="3" t="s">
        <v>46</v>
      </c>
      <c r="E721" s="28" t="s">
        <v>416</v>
      </c>
    </row>
    <row r="722" spans="1:5" ht="20.100000000000001" hidden="1" customHeight="1" x14ac:dyDescent="0.25">
      <c r="A722" s="45">
        <v>43334</v>
      </c>
      <c r="B722" s="3">
        <v>0.75</v>
      </c>
      <c r="C722" s="28" t="s">
        <v>307</v>
      </c>
      <c r="D722" s="3" t="s">
        <v>46</v>
      </c>
      <c r="E722" s="28" t="s">
        <v>416</v>
      </c>
    </row>
    <row r="723" spans="1:5" ht="20.100000000000001" hidden="1" customHeight="1" x14ac:dyDescent="0.25">
      <c r="A723" s="45">
        <v>43340</v>
      </c>
      <c r="B723" s="3">
        <v>0.75</v>
      </c>
      <c r="C723" s="28" t="s">
        <v>307</v>
      </c>
      <c r="D723" s="3" t="s">
        <v>46</v>
      </c>
      <c r="E723" s="28" t="s">
        <v>416</v>
      </c>
    </row>
    <row r="724" spans="1:5" ht="20.100000000000001" hidden="1" customHeight="1" x14ac:dyDescent="0.25">
      <c r="A724" s="45">
        <v>43348</v>
      </c>
      <c r="B724" s="3">
        <v>0.5</v>
      </c>
      <c r="C724" s="28" t="s">
        <v>307</v>
      </c>
      <c r="D724" s="3" t="s">
        <v>46</v>
      </c>
      <c r="E724" s="28" t="s">
        <v>416</v>
      </c>
    </row>
    <row r="725" spans="1:5" ht="20.100000000000001" hidden="1" customHeight="1" x14ac:dyDescent="0.25">
      <c r="A725" s="45">
        <v>43348</v>
      </c>
      <c r="B725" s="3">
        <v>1</v>
      </c>
      <c r="C725" s="3" t="s">
        <v>307</v>
      </c>
      <c r="D725" s="3" t="s">
        <v>42</v>
      </c>
      <c r="E725" s="28" t="s">
        <v>42</v>
      </c>
    </row>
    <row r="726" spans="1:5" ht="20.100000000000001" hidden="1" customHeight="1" x14ac:dyDescent="0.25">
      <c r="A726" s="45">
        <v>43353</v>
      </c>
      <c r="B726" s="3">
        <v>2</v>
      </c>
      <c r="C726" s="3" t="s">
        <v>307</v>
      </c>
      <c r="D726" s="3" t="s">
        <v>42</v>
      </c>
      <c r="E726" s="28" t="s">
        <v>42</v>
      </c>
    </row>
    <row r="727" spans="1:5" ht="20.100000000000001" hidden="1" customHeight="1" x14ac:dyDescent="0.25">
      <c r="A727" s="45">
        <v>43354</v>
      </c>
      <c r="B727" s="3">
        <v>0.75</v>
      </c>
      <c r="C727" s="3" t="s">
        <v>307</v>
      </c>
      <c r="D727" s="3" t="s">
        <v>46</v>
      </c>
      <c r="E727" s="28" t="s">
        <v>42</v>
      </c>
    </row>
    <row r="728" spans="1:5" ht="20.100000000000001" hidden="1" customHeight="1" x14ac:dyDescent="0.25">
      <c r="A728" s="45">
        <v>43354</v>
      </c>
      <c r="B728" s="3">
        <v>0.5</v>
      </c>
      <c r="C728" s="3" t="s">
        <v>307</v>
      </c>
      <c r="D728" s="3" t="s">
        <v>42</v>
      </c>
      <c r="E728" s="28" t="s">
        <v>42</v>
      </c>
    </row>
    <row r="729" spans="1:5" ht="20.100000000000001" hidden="1" customHeight="1" x14ac:dyDescent="0.25">
      <c r="A729" s="45">
        <v>43357</v>
      </c>
      <c r="B729" s="3">
        <v>0.5</v>
      </c>
      <c r="C729" s="3" t="s">
        <v>307</v>
      </c>
      <c r="D729" s="3" t="s">
        <v>46</v>
      </c>
      <c r="E729" s="28" t="s">
        <v>42</v>
      </c>
    </row>
    <row r="730" spans="1:5" ht="20.100000000000001" hidden="1" customHeight="1" x14ac:dyDescent="0.25">
      <c r="A730" s="45">
        <v>43368</v>
      </c>
      <c r="B730" s="3">
        <v>0.5</v>
      </c>
      <c r="C730" s="28" t="s">
        <v>307</v>
      </c>
      <c r="D730" s="3" t="s">
        <v>46</v>
      </c>
      <c r="E730" s="28" t="s">
        <v>42</v>
      </c>
    </row>
    <row r="731" spans="1:5" ht="20.100000000000001" hidden="1" customHeight="1" x14ac:dyDescent="0.25">
      <c r="A731" s="45">
        <v>43368</v>
      </c>
      <c r="B731" s="3">
        <v>0.5</v>
      </c>
      <c r="C731" s="28" t="s">
        <v>307</v>
      </c>
      <c r="D731" s="3" t="s">
        <v>404</v>
      </c>
      <c r="E731" s="28" t="s">
        <v>42</v>
      </c>
    </row>
    <row r="732" spans="1:5" ht="20.100000000000001" hidden="1" customHeight="1" x14ac:dyDescent="0.25">
      <c r="A732" s="45">
        <v>43369</v>
      </c>
      <c r="B732" s="3">
        <v>0.5</v>
      </c>
      <c r="C732" s="28" t="s">
        <v>307</v>
      </c>
      <c r="D732" s="3" t="s">
        <v>404</v>
      </c>
      <c r="E732" s="28" t="s">
        <v>42</v>
      </c>
    </row>
    <row r="733" spans="1:5" ht="20.100000000000001" hidden="1" customHeight="1" x14ac:dyDescent="0.25">
      <c r="A733" s="45">
        <v>43370</v>
      </c>
      <c r="B733" s="3">
        <v>0.5</v>
      </c>
      <c r="C733" s="28" t="s">
        <v>307</v>
      </c>
      <c r="D733" s="3" t="s">
        <v>404</v>
      </c>
      <c r="E733" s="28" t="s">
        <v>42</v>
      </c>
    </row>
    <row r="734" spans="1:5" ht="20.100000000000001" hidden="1" customHeight="1" x14ac:dyDescent="0.25">
      <c r="A734" s="45">
        <v>43390</v>
      </c>
      <c r="B734" s="3">
        <v>1</v>
      </c>
      <c r="C734" s="28" t="s">
        <v>307</v>
      </c>
      <c r="D734" s="3" t="s">
        <v>46</v>
      </c>
      <c r="E734" s="28" t="s">
        <v>42</v>
      </c>
    </row>
    <row r="735" spans="1:5" ht="20.100000000000001" hidden="1" customHeight="1" x14ac:dyDescent="0.25">
      <c r="A735" s="45">
        <v>43392</v>
      </c>
      <c r="B735" s="3">
        <v>2</v>
      </c>
      <c r="C735" s="28" t="s">
        <v>307</v>
      </c>
      <c r="D735" s="3" t="s">
        <v>42</v>
      </c>
      <c r="E735" s="3" t="s">
        <v>42</v>
      </c>
    </row>
    <row r="736" spans="1:5" ht="20.100000000000001" hidden="1" customHeight="1" x14ac:dyDescent="0.25">
      <c r="A736" s="45">
        <v>43405</v>
      </c>
      <c r="B736" s="3">
        <v>1</v>
      </c>
      <c r="C736" s="28" t="s">
        <v>307</v>
      </c>
      <c r="D736" s="3" t="s">
        <v>42</v>
      </c>
      <c r="E736" s="3" t="s">
        <v>42</v>
      </c>
    </row>
    <row r="737" spans="1:5" ht="20.100000000000001" hidden="1" customHeight="1" x14ac:dyDescent="0.25">
      <c r="A737" s="45">
        <v>43416</v>
      </c>
      <c r="B737" s="3">
        <v>1.5</v>
      </c>
      <c r="C737" s="28" t="s">
        <v>307</v>
      </c>
      <c r="D737" s="3" t="s">
        <v>216</v>
      </c>
      <c r="E737" s="3" t="s">
        <v>413</v>
      </c>
    </row>
    <row r="738" spans="1:5" ht="20.100000000000001" hidden="1" customHeight="1" x14ac:dyDescent="0.25">
      <c r="A738" s="45">
        <v>43416</v>
      </c>
      <c r="B738" s="3">
        <v>1</v>
      </c>
      <c r="C738" s="28" t="s">
        <v>307</v>
      </c>
      <c r="D738" s="3" t="s">
        <v>46</v>
      </c>
      <c r="E738" s="3" t="s">
        <v>413</v>
      </c>
    </row>
    <row r="739" spans="1:5" ht="20.100000000000001" hidden="1" customHeight="1" x14ac:dyDescent="0.25">
      <c r="A739" s="45">
        <v>43423</v>
      </c>
      <c r="B739" s="3">
        <v>1.5</v>
      </c>
      <c r="C739" s="28" t="s">
        <v>307</v>
      </c>
      <c r="D739" s="3" t="s">
        <v>216</v>
      </c>
      <c r="E739" s="3" t="s">
        <v>413</v>
      </c>
    </row>
    <row r="740" spans="1:5" ht="20.100000000000001" hidden="1" customHeight="1" x14ac:dyDescent="0.25">
      <c r="A740" s="45">
        <v>43424</v>
      </c>
      <c r="B740" s="3">
        <v>0.75</v>
      </c>
      <c r="C740" s="28" t="s">
        <v>307</v>
      </c>
      <c r="D740" s="3" t="s">
        <v>46</v>
      </c>
      <c r="E740" s="3" t="s">
        <v>413</v>
      </c>
    </row>
    <row r="741" spans="1:5" ht="20.100000000000001" hidden="1" customHeight="1" x14ac:dyDescent="0.25">
      <c r="A741" s="45">
        <v>43445</v>
      </c>
      <c r="B741" s="3">
        <v>1</v>
      </c>
      <c r="C741" s="28" t="s">
        <v>307</v>
      </c>
      <c r="D741" s="3" t="s">
        <v>339</v>
      </c>
      <c r="E741" s="3" t="s">
        <v>416</v>
      </c>
    </row>
    <row r="742" spans="1:5" ht="20.100000000000001" hidden="1" customHeight="1" x14ac:dyDescent="0.25">
      <c r="A742" s="45">
        <v>43448</v>
      </c>
      <c r="B742" s="3">
        <v>0.25</v>
      </c>
      <c r="C742" s="28" t="s">
        <v>307</v>
      </c>
      <c r="D742" s="3" t="s">
        <v>46</v>
      </c>
      <c r="E742" s="3" t="s">
        <v>413</v>
      </c>
    </row>
    <row r="743" spans="1:5" ht="20.100000000000001" hidden="1" customHeight="1" x14ac:dyDescent="0.25">
      <c r="A743" s="45">
        <v>43448</v>
      </c>
      <c r="B743" s="3">
        <v>0.75</v>
      </c>
      <c r="C743" s="28" t="s">
        <v>307</v>
      </c>
      <c r="D743" s="3" t="s">
        <v>46</v>
      </c>
      <c r="E743" s="3" t="s">
        <v>413</v>
      </c>
    </row>
    <row r="744" spans="1:5" ht="20.100000000000001" hidden="1" customHeight="1" x14ac:dyDescent="0.25">
      <c r="A744" s="45">
        <v>43455</v>
      </c>
      <c r="B744" s="3">
        <v>1</v>
      </c>
      <c r="C744" s="28" t="s">
        <v>307</v>
      </c>
      <c r="D744" s="3" t="s">
        <v>216</v>
      </c>
      <c r="E744" s="3" t="s">
        <v>413</v>
      </c>
    </row>
    <row r="745" spans="1:5" ht="20.100000000000001" hidden="1" customHeight="1" x14ac:dyDescent="0.25">
      <c r="A745" s="45">
        <v>43467</v>
      </c>
      <c r="B745" s="3">
        <v>0.5</v>
      </c>
      <c r="C745" s="28" t="s">
        <v>307</v>
      </c>
      <c r="D745" s="3" t="s">
        <v>46</v>
      </c>
      <c r="E745" s="3" t="s">
        <v>413</v>
      </c>
    </row>
    <row r="746" spans="1:5" ht="20.100000000000001" hidden="1" customHeight="1" x14ac:dyDescent="0.25">
      <c r="A746" s="45">
        <v>43475</v>
      </c>
      <c r="B746" s="3">
        <v>0.25</v>
      </c>
      <c r="C746" s="28" t="s">
        <v>307</v>
      </c>
      <c r="D746" s="3" t="s">
        <v>46</v>
      </c>
      <c r="E746" s="3" t="s">
        <v>413</v>
      </c>
    </row>
    <row r="747" spans="1:5" ht="20.100000000000001" hidden="1" customHeight="1" x14ac:dyDescent="0.25">
      <c r="A747" s="45">
        <v>43479</v>
      </c>
      <c r="B747" s="3">
        <v>0.5</v>
      </c>
      <c r="C747" s="28" t="s">
        <v>307</v>
      </c>
      <c r="D747" s="3" t="s">
        <v>46</v>
      </c>
      <c r="E747" s="3" t="s">
        <v>413</v>
      </c>
    </row>
    <row r="748" spans="1:5" ht="20.100000000000001" hidden="1" customHeight="1" x14ac:dyDescent="0.25">
      <c r="A748" s="45">
        <v>43493</v>
      </c>
      <c r="B748" s="57">
        <v>0.25</v>
      </c>
      <c r="C748" s="28" t="s">
        <v>307</v>
      </c>
      <c r="D748" s="57" t="s">
        <v>46</v>
      </c>
      <c r="E748" s="3" t="s">
        <v>413</v>
      </c>
    </row>
    <row r="749" spans="1:5" ht="20.100000000000001" hidden="1" customHeight="1" x14ac:dyDescent="0.25">
      <c r="A749" s="45">
        <v>43517</v>
      </c>
      <c r="B749" s="57">
        <v>1</v>
      </c>
      <c r="C749" s="28" t="s">
        <v>307</v>
      </c>
      <c r="D749" s="57" t="s">
        <v>216</v>
      </c>
      <c r="E749" s="3" t="s">
        <v>413</v>
      </c>
    </row>
    <row r="750" spans="1:5" ht="20.100000000000001" hidden="1" customHeight="1" x14ac:dyDescent="0.25">
      <c r="A750" s="45">
        <v>43521</v>
      </c>
      <c r="B750" s="57">
        <v>0.5</v>
      </c>
      <c r="C750" s="28" t="s">
        <v>307</v>
      </c>
      <c r="D750" s="57" t="s">
        <v>46</v>
      </c>
      <c r="E750" s="28" t="s">
        <v>416</v>
      </c>
    </row>
    <row r="751" spans="1:5" ht="20.100000000000001" hidden="1" customHeight="1" x14ac:dyDescent="0.25">
      <c r="A751" s="45">
        <v>43528</v>
      </c>
      <c r="B751" s="57">
        <v>1</v>
      </c>
      <c r="C751" s="28" t="s">
        <v>307</v>
      </c>
      <c r="D751" s="57" t="s">
        <v>46</v>
      </c>
      <c r="E751" s="3" t="s">
        <v>42</v>
      </c>
    </row>
    <row r="752" spans="1:5" ht="20.100000000000001" hidden="1" customHeight="1" x14ac:dyDescent="0.25">
      <c r="A752" s="45">
        <v>43593</v>
      </c>
      <c r="B752" s="3">
        <v>0.5</v>
      </c>
      <c r="C752" s="28" t="s">
        <v>307</v>
      </c>
      <c r="D752" s="3" t="s">
        <v>574</v>
      </c>
      <c r="E752" s="28" t="s">
        <v>416</v>
      </c>
    </row>
    <row r="753" spans="1:6" ht="20.100000000000001" hidden="1" customHeight="1" x14ac:dyDescent="0.25">
      <c r="A753" s="45">
        <v>43607</v>
      </c>
      <c r="B753" s="3">
        <v>0.5</v>
      </c>
      <c r="C753" s="28" t="s">
        <v>307</v>
      </c>
      <c r="D753" s="3" t="s">
        <v>579</v>
      </c>
      <c r="E753" s="28" t="s">
        <v>416</v>
      </c>
    </row>
    <row r="754" spans="1:6" ht="20.100000000000001" hidden="1" customHeight="1" x14ac:dyDescent="0.25">
      <c r="A754" s="45">
        <v>43623</v>
      </c>
      <c r="B754" s="3">
        <v>2</v>
      </c>
      <c r="C754" s="28" t="s">
        <v>307</v>
      </c>
      <c r="D754" s="3" t="s">
        <v>216</v>
      </c>
      <c r="E754" s="3" t="s">
        <v>413</v>
      </c>
    </row>
    <row r="755" spans="1:6" ht="20.100000000000001" hidden="1" customHeight="1" x14ac:dyDescent="0.25">
      <c r="A755" s="45">
        <v>43623</v>
      </c>
      <c r="B755" s="3">
        <v>0.5</v>
      </c>
      <c r="C755" s="28" t="s">
        <v>307</v>
      </c>
      <c r="D755" s="3" t="s">
        <v>42</v>
      </c>
      <c r="E755" s="3" t="s">
        <v>413</v>
      </c>
    </row>
    <row r="756" spans="1:6" ht="20.100000000000001" hidden="1" customHeight="1" x14ac:dyDescent="0.25">
      <c r="A756" s="45">
        <v>43636</v>
      </c>
      <c r="B756" s="3">
        <v>4.5</v>
      </c>
      <c r="C756" s="28" t="s">
        <v>307</v>
      </c>
      <c r="D756" s="3" t="s">
        <v>333</v>
      </c>
      <c r="E756" s="3" t="s">
        <v>413</v>
      </c>
    </row>
    <row r="757" spans="1:6" ht="20.100000000000001" hidden="1" customHeight="1" x14ac:dyDescent="0.25">
      <c r="A757" s="45">
        <v>43766</v>
      </c>
      <c r="B757" s="3">
        <v>0.5</v>
      </c>
      <c r="C757" s="28" t="s">
        <v>307</v>
      </c>
      <c r="D757" s="3" t="s">
        <v>645</v>
      </c>
      <c r="E757" s="3" t="s">
        <v>412</v>
      </c>
    </row>
    <row r="758" spans="1:6" ht="20.100000000000001" hidden="1" customHeight="1" x14ac:dyDescent="0.25">
      <c r="A758" s="45">
        <v>43158</v>
      </c>
      <c r="B758" s="3">
        <v>4</v>
      </c>
      <c r="C758" s="28" t="s">
        <v>458</v>
      </c>
      <c r="D758" s="3" t="s">
        <v>42</v>
      </c>
      <c r="E758" s="28" t="s">
        <v>416</v>
      </c>
      <c r="F758" s="3" t="s">
        <v>305</v>
      </c>
    </row>
    <row r="759" spans="1:6" ht="20.100000000000001" hidden="1" customHeight="1" x14ac:dyDescent="0.25">
      <c r="A759" s="45">
        <v>43159</v>
      </c>
      <c r="B759" s="3">
        <v>2</v>
      </c>
      <c r="C759" s="28" t="s">
        <v>458</v>
      </c>
      <c r="D759" s="3" t="s">
        <v>42</v>
      </c>
      <c r="E759" s="28" t="s">
        <v>416</v>
      </c>
    </row>
    <row r="760" spans="1:6" ht="20.100000000000001" hidden="1" customHeight="1" x14ac:dyDescent="0.25">
      <c r="A760" s="45">
        <v>43160</v>
      </c>
      <c r="B760" s="3">
        <v>2</v>
      </c>
      <c r="C760" s="28" t="s">
        <v>458</v>
      </c>
      <c r="D760" s="3" t="s">
        <v>312</v>
      </c>
      <c r="E760" s="28" t="s">
        <v>416</v>
      </c>
    </row>
    <row r="761" spans="1:6" ht="20.100000000000001" hidden="1" customHeight="1" x14ac:dyDescent="0.25">
      <c r="A761" s="45">
        <v>43164</v>
      </c>
      <c r="B761" s="3">
        <v>2</v>
      </c>
      <c r="C761" s="28" t="s">
        <v>458</v>
      </c>
      <c r="D761" s="3" t="s">
        <v>149</v>
      </c>
      <c r="E761" s="28" t="s">
        <v>416</v>
      </c>
    </row>
    <row r="762" spans="1:6" ht="20.100000000000001" hidden="1" customHeight="1" x14ac:dyDescent="0.25">
      <c r="A762" s="45">
        <v>43165</v>
      </c>
      <c r="B762" s="3">
        <v>4</v>
      </c>
      <c r="C762" s="28" t="s">
        <v>458</v>
      </c>
      <c r="D762" s="3" t="s">
        <v>42</v>
      </c>
      <c r="E762" s="28" t="s">
        <v>416</v>
      </c>
    </row>
    <row r="763" spans="1:6" ht="20.100000000000001" hidden="1" customHeight="1" x14ac:dyDescent="0.25">
      <c r="A763" s="45">
        <v>43166</v>
      </c>
      <c r="B763" s="3">
        <v>2</v>
      </c>
      <c r="C763" s="28" t="s">
        <v>458</v>
      </c>
      <c r="D763" s="3" t="s">
        <v>149</v>
      </c>
      <c r="E763" s="28" t="s">
        <v>416</v>
      </c>
    </row>
    <row r="764" spans="1:6" ht="20.100000000000001" hidden="1" customHeight="1" x14ac:dyDescent="0.25">
      <c r="A764" s="45">
        <v>43166</v>
      </c>
      <c r="B764" s="3">
        <v>1</v>
      </c>
      <c r="C764" s="28" t="s">
        <v>458</v>
      </c>
      <c r="D764" s="3" t="s">
        <v>313</v>
      </c>
      <c r="E764" s="28" t="s">
        <v>416</v>
      </c>
    </row>
    <row r="765" spans="1:6" ht="20.100000000000001" hidden="1" customHeight="1" x14ac:dyDescent="0.25">
      <c r="A765" s="45">
        <v>43167</v>
      </c>
      <c r="B765" s="3">
        <v>0.75</v>
      </c>
      <c r="C765" s="28" t="s">
        <v>458</v>
      </c>
      <c r="D765" s="3" t="s">
        <v>42</v>
      </c>
      <c r="E765" s="28" t="s">
        <v>42</v>
      </c>
    </row>
    <row r="766" spans="1:6" ht="20.100000000000001" hidden="1" customHeight="1" x14ac:dyDescent="0.25">
      <c r="A766" s="45">
        <v>43168</v>
      </c>
      <c r="B766" s="3">
        <v>3</v>
      </c>
      <c r="C766" s="28" t="s">
        <v>458</v>
      </c>
      <c r="D766" s="3" t="s">
        <v>42</v>
      </c>
      <c r="E766" s="28" t="s">
        <v>42</v>
      </c>
    </row>
    <row r="767" spans="1:6" ht="20.100000000000001" hidden="1" customHeight="1" x14ac:dyDescent="0.25">
      <c r="A767" s="45">
        <v>43168</v>
      </c>
      <c r="B767" s="3">
        <v>0.5</v>
      </c>
      <c r="C767" s="28" t="s">
        <v>458</v>
      </c>
      <c r="D767" s="3" t="s">
        <v>317</v>
      </c>
      <c r="E767" s="28" t="s">
        <v>42</v>
      </c>
    </row>
    <row r="768" spans="1:6" ht="20.100000000000001" hidden="1" customHeight="1" x14ac:dyDescent="0.25">
      <c r="A768" s="45">
        <v>43172</v>
      </c>
      <c r="B768" s="3">
        <v>1</v>
      </c>
      <c r="C768" s="28" t="s">
        <v>458</v>
      </c>
      <c r="D768" s="3" t="s">
        <v>42</v>
      </c>
      <c r="E768" s="28" t="s">
        <v>42</v>
      </c>
    </row>
    <row r="769" spans="1:6" ht="20.100000000000001" hidden="1" customHeight="1" x14ac:dyDescent="0.25">
      <c r="A769" s="45">
        <v>43172</v>
      </c>
      <c r="B769" s="3">
        <v>0.5</v>
      </c>
      <c r="C769" s="28" t="s">
        <v>458</v>
      </c>
      <c r="D769" s="3" t="s">
        <v>313</v>
      </c>
      <c r="E769" s="28" t="s">
        <v>42</v>
      </c>
    </row>
    <row r="770" spans="1:6" ht="20.100000000000001" hidden="1" customHeight="1" x14ac:dyDescent="0.25">
      <c r="A770" s="45">
        <v>43173</v>
      </c>
      <c r="B770" s="3">
        <v>2</v>
      </c>
      <c r="C770" s="28" t="s">
        <v>458</v>
      </c>
      <c r="D770" s="3" t="s">
        <v>313</v>
      </c>
      <c r="E770" s="28" t="s">
        <v>42</v>
      </c>
    </row>
    <row r="771" spans="1:6" ht="20.100000000000001" hidden="1" customHeight="1" x14ac:dyDescent="0.25">
      <c r="A771" s="45">
        <v>43179</v>
      </c>
      <c r="B771" s="3">
        <v>1</v>
      </c>
      <c r="C771" s="28" t="s">
        <v>458</v>
      </c>
      <c r="D771" s="3" t="s">
        <v>322</v>
      </c>
      <c r="E771" s="28" t="s">
        <v>42</v>
      </c>
      <c r="F771" s="3" t="s">
        <v>323</v>
      </c>
    </row>
    <row r="772" spans="1:6" ht="20.100000000000001" hidden="1" customHeight="1" x14ac:dyDescent="0.25">
      <c r="A772" s="45">
        <v>43180</v>
      </c>
      <c r="B772" s="3">
        <v>0.5</v>
      </c>
      <c r="C772" s="28" t="s">
        <v>458</v>
      </c>
      <c r="D772" s="3" t="s">
        <v>313</v>
      </c>
      <c r="E772" s="28" t="s">
        <v>42</v>
      </c>
    </row>
    <row r="773" spans="1:6" ht="20.100000000000001" hidden="1" customHeight="1" x14ac:dyDescent="0.25">
      <c r="A773" s="45">
        <v>43180</v>
      </c>
      <c r="B773" s="3">
        <v>4</v>
      </c>
      <c r="C773" s="28" t="s">
        <v>458</v>
      </c>
      <c r="D773" s="3" t="s">
        <v>149</v>
      </c>
      <c r="E773" s="28" t="s">
        <v>42</v>
      </c>
    </row>
    <row r="774" spans="1:6" ht="20.100000000000001" hidden="1" customHeight="1" x14ac:dyDescent="0.25">
      <c r="A774" s="45">
        <v>43181</v>
      </c>
      <c r="B774" s="3">
        <v>1</v>
      </c>
      <c r="C774" s="28" t="s">
        <v>458</v>
      </c>
      <c r="D774" s="3" t="s">
        <v>149</v>
      </c>
      <c r="E774" s="28" t="s">
        <v>42</v>
      </c>
    </row>
    <row r="775" spans="1:6" ht="20.100000000000001" hidden="1" customHeight="1" x14ac:dyDescent="0.25">
      <c r="A775" s="45">
        <v>43181</v>
      </c>
      <c r="B775" s="3">
        <v>4.5</v>
      </c>
      <c r="C775" s="28" t="s">
        <v>458</v>
      </c>
      <c r="D775" s="3" t="s">
        <v>42</v>
      </c>
      <c r="E775" s="28" t="s">
        <v>42</v>
      </c>
    </row>
    <row r="776" spans="1:6" ht="20.100000000000001" hidden="1" customHeight="1" x14ac:dyDescent="0.25">
      <c r="A776" s="45">
        <v>43181</v>
      </c>
      <c r="B776" s="3">
        <v>0.5</v>
      </c>
      <c r="C776" s="28" t="s">
        <v>458</v>
      </c>
      <c r="D776" s="3" t="s">
        <v>313</v>
      </c>
      <c r="E776" s="28" t="s">
        <v>42</v>
      </c>
    </row>
    <row r="777" spans="1:6" ht="20.100000000000001" hidden="1" customHeight="1" x14ac:dyDescent="0.25">
      <c r="A777" s="45">
        <v>43182</v>
      </c>
      <c r="B777" s="3">
        <v>2</v>
      </c>
      <c r="C777" s="28" t="s">
        <v>458</v>
      </c>
      <c r="D777" s="3" t="s">
        <v>253</v>
      </c>
      <c r="E777" s="28" t="s">
        <v>42</v>
      </c>
    </row>
    <row r="778" spans="1:6" ht="20.100000000000001" hidden="1" customHeight="1" x14ac:dyDescent="0.25">
      <c r="A778" s="45">
        <v>43182</v>
      </c>
      <c r="B778" s="3">
        <v>2</v>
      </c>
      <c r="C778" s="28" t="s">
        <v>458</v>
      </c>
      <c r="D778" s="3" t="s">
        <v>42</v>
      </c>
      <c r="E778" s="28" t="s">
        <v>42</v>
      </c>
    </row>
    <row r="779" spans="1:6" ht="20.100000000000001" hidden="1" customHeight="1" x14ac:dyDescent="0.25">
      <c r="A779" s="45">
        <v>43185</v>
      </c>
      <c r="B779" s="3">
        <v>3</v>
      </c>
      <c r="C779" s="28" t="s">
        <v>458</v>
      </c>
      <c r="D779" s="3" t="s">
        <v>149</v>
      </c>
      <c r="E779" s="28" t="s">
        <v>42</v>
      </c>
    </row>
    <row r="780" spans="1:6" ht="20.100000000000001" hidden="1" customHeight="1" x14ac:dyDescent="0.25">
      <c r="A780" s="45">
        <v>43185</v>
      </c>
      <c r="B780" s="3">
        <v>2</v>
      </c>
      <c r="C780" s="28" t="s">
        <v>458</v>
      </c>
      <c r="D780" s="3" t="s">
        <v>42</v>
      </c>
      <c r="E780" s="28" t="s">
        <v>42</v>
      </c>
    </row>
    <row r="781" spans="1:6" ht="20.100000000000001" hidden="1" customHeight="1" x14ac:dyDescent="0.25">
      <c r="A781" s="45">
        <v>43186</v>
      </c>
      <c r="B781" s="3">
        <v>6</v>
      </c>
      <c r="C781" s="28" t="s">
        <v>458</v>
      </c>
      <c r="D781" s="3" t="s">
        <v>42</v>
      </c>
      <c r="E781" s="28" t="s">
        <v>42</v>
      </c>
    </row>
    <row r="782" spans="1:6" ht="20.100000000000001" hidden="1" customHeight="1" x14ac:dyDescent="0.25">
      <c r="A782" s="45">
        <v>43187</v>
      </c>
      <c r="B782" s="3">
        <v>0.5</v>
      </c>
      <c r="C782" s="28" t="s">
        <v>458</v>
      </c>
      <c r="D782" s="3" t="s">
        <v>46</v>
      </c>
      <c r="E782" s="28" t="s">
        <v>42</v>
      </c>
    </row>
    <row r="783" spans="1:6" ht="20.100000000000001" hidden="1" customHeight="1" x14ac:dyDescent="0.25">
      <c r="A783" s="45">
        <v>43187</v>
      </c>
      <c r="B783" s="3">
        <v>3</v>
      </c>
      <c r="C783" s="28" t="s">
        <v>458</v>
      </c>
      <c r="D783" s="3" t="s">
        <v>42</v>
      </c>
      <c r="E783" s="28" t="s">
        <v>42</v>
      </c>
    </row>
    <row r="784" spans="1:6" ht="20.100000000000001" hidden="1" customHeight="1" x14ac:dyDescent="0.25">
      <c r="A784" s="45">
        <v>43188</v>
      </c>
      <c r="B784" s="3">
        <v>7</v>
      </c>
      <c r="C784" s="28" t="s">
        <v>458</v>
      </c>
      <c r="D784" s="3" t="s">
        <v>42</v>
      </c>
      <c r="E784" s="28" t="s">
        <v>42</v>
      </c>
    </row>
    <row r="785" spans="1:5" ht="20.100000000000001" hidden="1" customHeight="1" x14ac:dyDescent="0.25">
      <c r="A785" s="45">
        <v>43192</v>
      </c>
      <c r="B785" s="3">
        <v>4</v>
      </c>
      <c r="C785" s="28" t="s">
        <v>458</v>
      </c>
      <c r="D785" s="3" t="s">
        <v>42</v>
      </c>
      <c r="E785" s="28" t="s">
        <v>42</v>
      </c>
    </row>
    <row r="786" spans="1:5" ht="20.100000000000001" hidden="1" customHeight="1" x14ac:dyDescent="0.25">
      <c r="A786" s="45">
        <v>43193</v>
      </c>
      <c r="B786" s="3">
        <v>0.5</v>
      </c>
      <c r="C786" s="28" t="s">
        <v>458</v>
      </c>
      <c r="D786" s="3" t="s">
        <v>46</v>
      </c>
      <c r="E786" s="28" t="s">
        <v>42</v>
      </c>
    </row>
    <row r="787" spans="1:5" ht="20.100000000000001" hidden="1" customHeight="1" x14ac:dyDescent="0.25">
      <c r="A787" s="45">
        <v>43193</v>
      </c>
      <c r="B787" s="3">
        <v>5</v>
      </c>
      <c r="C787" s="28" t="s">
        <v>458</v>
      </c>
      <c r="D787" s="3" t="s">
        <v>42</v>
      </c>
      <c r="E787" s="28" t="s">
        <v>42</v>
      </c>
    </row>
    <row r="788" spans="1:5" ht="20.100000000000001" hidden="1" customHeight="1" x14ac:dyDescent="0.25">
      <c r="A788" s="45">
        <v>43194</v>
      </c>
      <c r="B788" s="3">
        <v>6</v>
      </c>
      <c r="C788" s="28" t="s">
        <v>458</v>
      </c>
      <c r="D788" s="3" t="s">
        <v>331</v>
      </c>
      <c r="E788" s="3" t="s">
        <v>42</v>
      </c>
    </row>
    <row r="789" spans="1:5" ht="20.100000000000001" hidden="1" customHeight="1" x14ac:dyDescent="0.25">
      <c r="A789" s="45">
        <v>43199</v>
      </c>
      <c r="B789" s="3">
        <v>1.5</v>
      </c>
      <c r="C789" s="28" t="s">
        <v>458</v>
      </c>
      <c r="D789" s="3" t="s">
        <v>75</v>
      </c>
      <c r="E789" s="3" t="s">
        <v>42</v>
      </c>
    </row>
    <row r="790" spans="1:5" ht="20.100000000000001" hidden="1" customHeight="1" x14ac:dyDescent="0.25">
      <c r="A790" s="45">
        <v>43199</v>
      </c>
      <c r="B790" s="3">
        <v>2</v>
      </c>
      <c r="C790" s="28" t="s">
        <v>458</v>
      </c>
      <c r="D790" s="3" t="s">
        <v>333</v>
      </c>
      <c r="E790" s="3" t="s">
        <v>42</v>
      </c>
    </row>
    <row r="791" spans="1:5" ht="20.100000000000001" hidden="1" customHeight="1" x14ac:dyDescent="0.25">
      <c r="A791" s="45">
        <v>43200</v>
      </c>
      <c r="B791" s="3">
        <v>0.5</v>
      </c>
      <c r="C791" s="28" t="s">
        <v>458</v>
      </c>
      <c r="D791" s="3" t="s">
        <v>334</v>
      </c>
      <c r="E791" s="3" t="s">
        <v>42</v>
      </c>
    </row>
    <row r="792" spans="1:5" ht="20.100000000000001" hidden="1" customHeight="1" x14ac:dyDescent="0.25">
      <c r="A792" s="45">
        <v>43200</v>
      </c>
      <c r="B792" s="3">
        <v>0.5</v>
      </c>
      <c r="C792" s="28" t="s">
        <v>458</v>
      </c>
      <c r="D792" s="3" t="s">
        <v>42</v>
      </c>
      <c r="E792" s="3" t="s">
        <v>42</v>
      </c>
    </row>
    <row r="793" spans="1:5" ht="20.100000000000001" hidden="1" customHeight="1" x14ac:dyDescent="0.25">
      <c r="A793" s="45">
        <v>43201</v>
      </c>
      <c r="B793" s="3">
        <v>2</v>
      </c>
      <c r="C793" s="28" t="s">
        <v>458</v>
      </c>
      <c r="D793" s="3" t="s">
        <v>46</v>
      </c>
      <c r="E793" s="3" t="s">
        <v>42</v>
      </c>
    </row>
    <row r="794" spans="1:5" ht="20.100000000000001" hidden="1" customHeight="1" x14ac:dyDescent="0.25">
      <c r="A794" s="45">
        <v>43201</v>
      </c>
      <c r="B794" s="3">
        <v>1</v>
      </c>
      <c r="C794" s="28" t="s">
        <v>458</v>
      </c>
      <c r="D794" s="3" t="s">
        <v>149</v>
      </c>
      <c r="E794" s="3" t="s">
        <v>42</v>
      </c>
    </row>
    <row r="795" spans="1:5" ht="20.100000000000001" hidden="1" customHeight="1" x14ac:dyDescent="0.25">
      <c r="A795" s="45">
        <v>43202</v>
      </c>
      <c r="B795" s="3">
        <v>3.75</v>
      </c>
      <c r="C795" s="28" t="s">
        <v>458</v>
      </c>
      <c r="D795" s="3" t="s">
        <v>42</v>
      </c>
      <c r="E795" s="3" t="s">
        <v>42</v>
      </c>
    </row>
    <row r="796" spans="1:5" ht="20.100000000000001" hidden="1" customHeight="1" x14ac:dyDescent="0.25">
      <c r="A796" s="45">
        <v>43202</v>
      </c>
      <c r="B796" s="3">
        <v>2</v>
      </c>
      <c r="C796" s="28" t="s">
        <v>458</v>
      </c>
      <c r="D796" s="3" t="s">
        <v>331</v>
      </c>
      <c r="E796" s="3" t="s">
        <v>42</v>
      </c>
    </row>
    <row r="797" spans="1:5" ht="20.100000000000001" hidden="1" customHeight="1" x14ac:dyDescent="0.25">
      <c r="A797" s="45">
        <v>43202</v>
      </c>
      <c r="B797" s="3">
        <v>1</v>
      </c>
      <c r="C797" s="28" t="s">
        <v>458</v>
      </c>
      <c r="D797" s="3" t="s">
        <v>253</v>
      </c>
      <c r="E797" s="3" t="s">
        <v>42</v>
      </c>
    </row>
    <row r="798" spans="1:5" ht="20.100000000000001" hidden="1" customHeight="1" x14ac:dyDescent="0.25">
      <c r="A798" s="45">
        <v>43203</v>
      </c>
      <c r="B798" s="3">
        <v>0.75</v>
      </c>
      <c r="C798" s="28" t="s">
        <v>458</v>
      </c>
      <c r="D798" s="3" t="s">
        <v>46</v>
      </c>
      <c r="E798" s="3" t="s">
        <v>42</v>
      </c>
    </row>
    <row r="799" spans="1:5" ht="20.100000000000001" hidden="1" customHeight="1" x14ac:dyDescent="0.25">
      <c r="A799" s="45">
        <v>43203</v>
      </c>
      <c r="B799" s="3">
        <v>3</v>
      </c>
      <c r="C799" s="28" t="s">
        <v>458</v>
      </c>
      <c r="D799" s="3" t="s">
        <v>42</v>
      </c>
      <c r="E799" s="3" t="s">
        <v>42</v>
      </c>
    </row>
    <row r="800" spans="1:5" ht="20.100000000000001" hidden="1" customHeight="1" x14ac:dyDescent="0.25">
      <c r="A800" s="45">
        <v>43206</v>
      </c>
      <c r="B800" s="3">
        <v>1.25</v>
      </c>
      <c r="C800" s="28" t="s">
        <v>458</v>
      </c>
      <c r="D800" s="3" t="s">
        <v>46</v>
      </c>
      <c r="E800" s="3" t="s">
        <v>42</v>
      </c>
    </row>
    <row r="801" spans="1:5" ht="20.100000000000001" hidden="1" customHeight="1" x14ac:dyDescent="0.25">
      <c r="A801" s="45">
        <v>43206</v>
      </c>
      <c r="B801" s="3">
        <v>5.75</v>
      </c>
      <c r="C801" s="28" t="s">
        <v>458</v>
      </c>
      <c r="D801" s="3" t="s">
        <v>42</v>
      </c>
      <c r="E801" s="3" t="s">
        <v>42</v>
      </c>
    </row>
    <row r="802" spans="1:5" ht="20.100000000000001" hidden="1" customHeight="1" x14ac:dyDescent="0.25">
      <c r="A802" s="45">
        <v>43207</v>
      </c>
      <c r="B802" s="3">
        <v>5</v>
      </c>
      <c r="C802" s="28" t="s">
        <v>458</v>
      </c>
      <c r="D802" s="3" t="s">
        <v>42</v>
      </c>
      <c r="E802" s="3" t="s">
        <v>42</v>
      </c>
    </row>
    <row r="803" spans="1:5" ht="20.100000000000001" hidden="1" customHeight="1" x14ac:dyDescent="0.25">
      <c r="A803" s="45">
        <v>43207</v>
      </c>
      <c r="B803" s="3">
        <v>1</v>
      </c>
      <c r="C803" s="28" t="s">
        <v>458</v>
      </c>
      <c r="D803" s="3" t="s">
        <v>46</v>
      </c>
      <c r="E803" s="3" t="s">
        <v>42</v>
      </c>
    </row>
    <row r="804" spans="1:5" ht="20.100000000000001" hidden="1" customHeight="1" x14ac:dyDescent="0.25">
      <c r="A804" s="45">
        <v>43208</v>
      </c>
      <c r="B804" s="3">
        <v>0.5</v>
      </c>
      <c r="C804" s="28" t="s">
        <v>458</v>
      </c>
      <c r="D804" s="3" t="s">
        <v>46</v>
      </c>
      <c r="E804" s="3" t="s">
        <v>42</v>
      </c>
    </row>
    <row r="805" spans="1:5" ht="20.100000000000001" hidden="1" customHeight="1" x14ac:dyDescent="0.25">
      <c r="A805" s="45">
        <v>43208</v>
      </c>
      <c r="B805" s="3">
        <v>0.5</v>
      </c>
      <c r="C805" s="28" t="s">
        <v>458</v>
      </c>
      <c r="D805" s="3" t="s">
        <v>339</v>
      </c>
      <c r="E805" s="3" t="s">
        <v>42</v>
      </c>
    </row>
    <row r="806" spans="1:5" ht="20.100000000000001" hidden="1" customHeight="1" x14ac:dyDescent="0.25">
      <c r="A806" s="45">
        <v>43208</v>
      </c>
      <c r="B806" s="3">
        <v>2</v>
      </c>
      <c r="C806" s="28" t="s">
        <v>458</v>
      </c>
      <c r="D806" s="3" t="s">
        <v>42</v>
      </c>
      <c r="E806" s="3" t="s">
        <v>42</v>
      </c>
    </row>
    <row r="807" spans="1:5" ht="20.100000000000001" hidden="1" customHeight="1" x14ac:dyDescent="0.25">
      <c r="A807" s="45">
        <v>43208</v>
      </c>
      <c r="B807" s="3">
        <v>0.5</v>
      </c>
      <c r="C807" s="28" t="s">
        <v>458</v>
      </c>
      <c r="D807" s="3" t="s">
        <v>47</v>
      </c>
      <c r="E807" s="3" t="s">
        <v>42</v>
      </c>
    </row>
    <row r="808" spans="1:5" ht="20.100000000000001" hidden="1" customHeight="1" x14ac:dyDescent="0.25">
      <c r="A808" s="45">
        <v>43209</v>
      </c>
      <c r="B808" s="3">
        <v>3</v>
      </c>
      <c r="C808" s="28" t="s">
        <v>458</v>
      </c>
      <c r="D808" s="3" t="s">
        <v>42</v>
      </c>
      <c r="E808" s="3" t="s">
        <v>42</v>
      </c>
    </row>
    <row r="809" spans="1:5" ht="20.100000000000001" hidden="1" customHeight="1" x14ac:dyDescent="0.25">
      <c r="A809" s="45">
        <v>43209</v>
      </c>
      <c r="B809" s="3">
        <v>1</v>
      </c>
      <c r="C809" s="28" t="s">
        <v>458</v>
      </c>
      <c r="D809" s="3" t="s">
        <v>341</v>
      </c>
      <c r="E809" s="3" t="s">
        <v>42</v>
      </c>
    </row>
    <row r="810" spans="1:5" ht="20.100000000000001" hidden="1" customHeight="1" x14ac:dyDescent="0.25">
      <c r="A810" s="45">
        <v>43210</v>
      </c>
      <c r="B810" s="3">
        <v>0.5</v>
      </c>
      <c r="C810" s="28" t="s">
        <v>458</v>
      </c>
      <c r="D810" s="3" t="s">
        <v>42</v>
      </c>
      <c r="E810" s="3" t="s">
        <v>42</v>
      </c>
    </row>
    <row r="811" spans="1:5" ht="20.100000000000001" hidden="1" customHeight="1" x14ac:dyDescent="0.25">
      <c r="A811" s="45">
        <v>43213</v>
      </c>
      <c r="B811" s="3">
        <v>3.5</v>
      </c>
      <c r="C811" s="28" t="s">
        <v>458</v>
      </c>
      <c r="D811" s="3" t="s">
        <v>42</v>
      </c>
      <c r="E811" s="3" t="s">
        <v>42</v>
      </c>
    </row>
    <row r="812" spans="1:5" ht="20.100000000000001" hidden="1" customHeight="1" x14ac:dyDescent="0.25">
      <c r="A812" s="45">
        <v>43213</v>
      </c>
      <c r="B812" s="3">
        <v>2</v>
      </c>
      <c r="C812" s="28" t="s">
        <v>458</v>
      </c>
      <c r="D812" s="3" t="s">
        <v>46</v>
      </c>
      <c r="E812" s="3" t="s">
        <v>42</v>
      </c>
    </row>
    <row r="813" spans="1:5" ht="20.100000000000001" hidden="1" customHeight="1" x14ac:dyDescent="0.25">
      <c r="A813" s="45">
        <v>43215</v>
      </c>
      <c r="B813" s="3">
        <v>1</v>
      </c>
      <c r="C813" s="28" t="s">
        <v>458</v>
      </c>
      <c r="D813" s="3" t="s">
        <v>42</v>
      </c>
      <c r="E813" s="3" t="s">
        <v>42</v>
      </c>
    </row>
    <row r="814" spans="1:5" ht="20.100000000000001" hidden="1" customHeight="1" x14ac:dyDescent="0.25">
      <c r="A814" s="45">
        <v>43215</v>
      </c>
      <c r="B814" s="3">
        <v>1</v>
      </c>
      <c r="C814" s="28" t="s">
        <v>458</v>
      </c>
      <c r="D814" s="3" t="s">
        <v>42</v>
      </c>
      <c r="E814" s="3" t="s">
        <v>42</v>
      </c>
    </row>
    <row r="815" spans="1:5" ht="20.100000000000001" hidden="1" customHeight="1" x14ac:dyDescent="0.25">
      <c r="A815" s="45">
        <v>43221</v>
      </c>
      <c r="B815" s="3">
        <v>0.25</v>
      </c>
      <c r="C815" s="28" t="s">
        <v>458</v>
      </c>
      <c r="D815" s="3" t="s">
        <v>46</v>
      </c>
      <c r="E815" s="3" t="s">
        <v>42</v>
      </c>
    </row>
    <row r="816" spans="1:5" ht="20.100000000000001" hidden="1" customHeight="1" x14ac:dyDescent="0.25">
      <c r="A816" s="45">
        <v>43221</v>
      </c>
      <c r="B816" s="3">
        <v>0.5</v>
      </c>
      <c r="C816" s="28" t="s">
        <v>458</v>
      </c>
      <c r="D816" s="3" t="s">
        <v>253</v>
      </c>
      <c r="E816" s="28" t="s">
        <v>413</v>
      </c>
    </row>
    <row r="817" spans="1:5" ht="20.100000000000001" hidden="1" customHeight="1" x14ac:dyDescent="0.25">
      <c r="A817" s="45">
        <v>43222</v>
      </c>
      <c r="B817" s="3">
        <v>1</v>
      </c>
      <c r="C817" s="28" t="s">
        <v>458</v>
      </c>
      <c r="D817" s="3" t="s">
        <v>46</v>
      </c>
      <c r="E817" s="28" t="s">
        <v>413</v>
      </c>
    </row>
    <row r="818" spans="1:5" ht="20.100000000000001" hidden="1" customHeight="1" x14ac:dyDescent="0.25">
      <c r="A818" s="45">
        <v>43222</v>
      </c>
      <c r="B818" s="3">
        <v>1</v>
      </c>
      <c r="C818" s="28" t="s">
        <v>458</v>
      </c>
      <c r="D818" s="3" t="s">
        <v>331</v>
      </c>
      <c r="E818" s="28" t="s">
        <v>413</v>
      </c>
    </row>
    <row r="819" spans="1:5" ht="20.100000000000001" hidden="1" customHeight="1" x14ac:dyDescent="0.25">
      <c r="A819" s="45">
        <v>43222</v>
      </c>
      <c r="B819" s="3">
        <v>1</v>
      </c>
      <c r="C819" s="28" t="s">
        <v>458</v>
      </c>
      <c r="D819" s="3" t="s">
        <v>42</v>
      </c>
      <c r="E819" s="28" t="s">
        <v>413</v>
      </c>
    </row>
    <row r="820" spans="1:5" ht="20.100000000000001" hidden="1" customHeight="1" x14ac:dyDescent="0.25">
      <c r="A820" s="45">
        <v>43223</v>
      </c>
      <c r="B820" s="3">
        <v>0.5</v>
      </c>
      <c r="C820" s="28" t="s">
        <v>458</v>
      </c>
      <c r="D820" s="3" t="s">
        <v>46</v>
      </c>
      <c r="E820" s="28" t="s">
        <v>413</v>
      </c>
    </row>
    <row r="821" spans="1:5" ht="20.100000000000001" hidden="1" customHeight="1" x14ac:dyDescent="0.25">
      <c r="A821" s="45">
        <v>43223</v>
      </c>
      <c r="B821" s="3">
        <v>3</v>
      </c>
      <c r="C821" s="28" t="s">
        <v>458</v>
      </c>
      <c r="D821" s="3" t="s">
        <v>42</v>
      </c>
      <c r="E821" s="28" t="s">
        <v>413</v>
      </c>
    </row>
    <row r="822" spans="1:5" ht="20.100000000000001" hidden="1" customHeight="1" x14ac:dyDescent="0.25">
      <c r="A822" s="45">
        <v>43224</v>
      </c>
      <c r="B822" s="3">
        <v>3.5</v>
      </c>
      <c r="C822" s="28" t="s">
        <v>458</v>
      </c>
      <c r="D822" s="3" t="s">
        <v>42</v>
      </c>
      <c r="E822" s="28" t="s">
        <v>413</v>
      </c>
    </row>
    <row r="823" spans="1:5" ht="20.100000000000001" hidden="1" customHeight="1" x14ac:dyDescent="0.25">
      <c r="A823" s="45">
        <v>43227</v>
      </c>
      <c r="B823" s="3">
        <v>3.5</v>
      </c>
      <c r="C823" s="28" t="s">
        <v>458</v>
      </c>
      <c r="D823" s="3" t="s">
        <v>42</v>
      </c>
      <c r="E823" s="28" t="s">
        <v>413</v>
      </c>
    </row>
    <row r="824" spans="1:5" ht="20.100000000000001" hidden="1" customHeight="1" x14ac:dyDescent="0.25">
      <c r="A824" s="45">
        <v>43229</v>
      </c>
      <c r="B824" s="3">
        <v>1</v>
      </c>
      <c r="C824" s="28" t="s">
        <v>458</v>
      </c>
      <c r="D824" s="3" t="s">
        <v>46</v>
      </c>
      <c r="E824" s="28" t="s">
        <v>413</v>
      </c>
    </row>
    <row r="825" spans="1:5" ht="20.100000000000001" hidden="1" customHeight="1" x14ac:dyDescent="0.25">
      <c r="A825" s="45">
        <v>43231</v>
      </c>
      <c r="B825" s="3">
        <v>1</v>
      </c>
      <c r="C825" s="28" t="s">
        <v>458</v>
      </c>
      <c r="D825" s="3" t="s">
        <v>333</v>
      </c>
      <c r="E825" s="28" t="s">
        <v>413</v>
      </c>
    </row>
    <row r="826" spans="1:5" ht="20.100000000000001" hidden="1" customHeight="1" x14ac:dyDescent="0.25">
      <c r="A826" s="45">
        <v>43234</v>
      </c>
      <c r="B826" s="3">
        <v>2</v>
      </c>
      <c r="C826" s="28" t="s">
        <v>458</v>
      </c>
      <c r="D826" s="3" t="s">
        <v>42</v>
      </c>
      <c r="E826" s="28" t="s">
        <v>413</v>
      </c>
    </row>
    <row r="827" spans="1:5" ht="20.100000000000001" hidden="1" customHeight="1" x14ac:dyDescent="0.25">
      <c r="A827" s="45">
        <v>43235</v>
      </c>
      <c r="B827" s="3">
        <v>2</v>
      </c>
      <c r="C827" s="28" t="s">
        <v>458</v>
      </c>
      <c r="D827" s="3" t="s">
        <v>333</v>
      </c>
      <c r="E827" s="28" t="s">
        <v>413</v>
      </c>
    </row>
    <row r="828" spans="1:5" ht="20.100000000000001" hidden="1" customHeight="1" x14ac:dyDescent="0.25">
      <c r="A828" s="45">
        <v>43235</v>
      </c>
      <c r="B828" s="3">
        <v>1</v>
      </c>
      <c r="C828" s="28" t="s">
        <v>458</v>
      </c>
      <c r="D828" s="3" t="s">
        <v>42</v>
      </c>
      <c r="E828" s="28" t="s">
        <v>413</v>
      </c>
    </row>
    <row r="829" spans="1:5" ht="20.100000000000001" hidden="1" customHeight="1" x14ac:dyDescent="0.25">
      <c r="A829" s="45">
        <v>43236</v>
      </c>
      <c r="B829" s="3">
        <v>2.5</v>
      </c>
      <c r="C829" s="28" t="s">
        <v>458</v>
      </c>
      <c r="D829" s="3" t="s">
        <v>46</v>
      </c>
      <c r="E829" s="28" t="s">
        <v>413</v>
      </c>
    </row>
    <row r="830" spans="1:5" ht="20.100000000000001" hidden="1" customHeight="1" x14ac:dyDescent="0.25">
      <c r="A830" s="45">
        <v>43236</v>
      </c>
      <c r="B830" s="3">
        <v>2</v>
      </c>
      <c r="C830" s="28" t="s">
        <v>458</v>
      </c>
      <c r="D830" s="3" t="s">
        <v>42</v>
      </c>
      <c r="E830" s="28" t="s">
        <v>413</v>
      </c>
    </row>
    <row r="831" spans="1:5" ht="20.100000000000001" hidden="1" customHeight="1" x14ac:dyDescent="0.25">
      <c r="A831" s="45">
        <v>43237</v>
      </c>
      <c r="B831" s="3">
        <v>1</v>
      </c>
      <c r="C831" s="28" t="s">
        <v>458</v>
      </c>
      <c r="D831" s="3" t="s">
        <v>333</v>
      </c>
      <c r="E831" s="28" t="s">
        <v>413</v>
      </c>
    </row>
    <row r="832" spans="1:5" ht="20.100000000000001" hidden="1" customHeight="1" x14ac:dyDescent="0.25">
      <c r="A832" s="45">
        <v>43237</v>
      </c>
      <c r="B832" s="3">
        <v>1</v>
      </c>
      <c r="C832" s="28" t="s">
        <v>458</v>
      </c>
      <c r="D832" s="3" t="s">
        <v>42</v>
      </c>
      <c r="E832" s="28" t="s">
        <v>413</v>
      </c>
    </row>
    <row r="833" spans="1:5" ht="20.100000000000001" hidden="1" customHeight="1" x14ac:dyDescent="0.25">
      <c r="A833" s="45">
        <v>43241</v>
      </c>
      <c r="B833" s="3">
        <v>0.25</v>
      </c>
      <c r="C833" s="28" t="s">
        <v>458</v>
      </c>
      <c r="D833" s="3" t="s">
        <v>253</v>
      </c>
      <c r="E833" s="28" t="s">
        <v>413</v>
      </c>
    </row>
    <row r="834" spans="1:5" ht="20.100000000000001" hidden="1" customHeight="1" x14ac:dyDescent="0.25">
      <c r="A834" s="45">
        <v>43241</v>
      </c>
      <c r="B834" s="3">
        <v>0.5</v>
      </c>
      <c r="C834" s="28" t="s">
        <v>458</v>
      </c>
      <c r="D834" s="3" t="s">
        <v>42</v>
      </c>
      <c r="E834" s="28" t="s">
        <v>413</v>
      </c>
    </row>
    <row r="835" spans="1:5" ht="20.100000000000001" hidden="1" customHeight="1" x14ac:dyDescent="0.25">
      <c r="A835" s="45">
        <v>43241</v>
      </c>
      <c r="B835" s="3">
        <v>1</v>
      </c>
      <c r="C835" s="28" t="s">
        <v>458</v>
      </c>
      <c r="D835" s="3" t="s">
        <v>46</v>
      </c>
      <c r="E835" s="28" t="s">
        <v>413</v>
      </c>
    </row>
    <row r="836" spans="1:5" ht="20.100000000000001" hidden="1" customHeight="1" x14ac:dyDescent="0.25">
      <c r="A836" s="45">
        <v>43241</v>
      </c>
      <c r="B836" s="3">
        <v>1.75</v>
      </c>
      <c r="C836" s="28" t="s">
        <v>458</v>
      </c>
      <c r="D836" s="3" t="s">
        <v>333</v>
      </c>
      <c r="E836" s="28" t="s">
        <v>413</v>
      </c>
    </row>
    <row r="837" spans="1:5" ht="20.100000000000001" hidden="1" customHeight="1" x14ac:dyDescent="0.25">
      <c r="A837" s="45">
        <v>43249</v>
      </c>
      <c r="B837" s="3">
        <v>2</v>
      </c>
      <c r="C837" s="28" t="s">
        <v>458</v>
      </c>
      <c r="D837" s="3" t="s">
        <v>333</v>
      </c>
      <c r="E837" s="28" t="s">
        <v>413</v>
      </c>
    </row>
    <row r="838" spans="1:5" ht="20.100000000000001" hidden="1" customHeight="1" x14ac:dyDescent="0.25">
      <c r="A838" s="45">
        <v>43249</v>
      </c>
      <c r="B838" s="3">
        <v>0.75</v>
      </c>
      <c r="C838" s="28" t="s">
        <v>458</v>
      </c>
      <c r="D838" s="3" t="s">
        <v>42</v>
      </c>
      <c r="E838" s="28" t="s">
        <v>413</v>
      </c>
    </row>
    <row r="839" spans="1:5" ht="20.100000000000001" hidden="1" customHeight="1" x14ac:dyDescent="0.25">
      <c r="A839" s="45">
        <v>43250</v>
      </c>
      <c r="B839" s="3">
        <v>1.5</v>
      </c>
      <c r="C839" s="28" t="s">
        <v>458</v>
      </c>
      <c r="D839" s="3" t="s">
        <v>333</v>
      </c>
      <c r="E839" s="28" t="s">
        <v>413</v>
      </c>
    </row>
    <row r="840" spans="1:5" ht="20.100000000000001" hidden="1" customHeight="1" x14ac:dyDescent="0.25">
      <c r="A840" s="45">
        <v>43251</v>
      </c>
      <c r="B840" s="3">
        <v>6.5</v>
      </c>
      <c r="C840" s="28" t="s">
        <v>458</v>
      </c>
      <c r="D840" s="3" t="s">
        <v>333</v>
      </c>
      <c r="E840" s="28" t="s">
        <v>413</v>
      </c>
    </row>
    <row r="841" spans="1:5" ht="20.100000000000001" hidden="1" customHeight="1" x14ac:dyDescent="0.25">
      <c r="A841" s="45">
        <v>43255</v>
      </c>
      <c r="B841" s="3">
        <v>3</v>
      </c>
      <c r="C841" s="28" t="s">
        <v>458</v>
      </c>
      <c r="D841" s="3" t="s">
        <v>333</v>
      </c>
      <c r="E841" s="28" t="s">
        <v>413</v>
      </c>
    </row>
    <row r="842" spans="1:5" ht="20.100000000000001" hidden="1" customHeight="1" x14ac:dyDescent="0.25">
      <c r="A842" s="45">
        <v>43255</v>
      </c>
      <c r="B842" s="3">
        <v>0.75</v>
      </c>
      <c r="C842" s="28" t="s">
        <v>458</v>
      </c>
      <c r="D842" s="3" t="s">
        <v>46</v>
      </c>
      <c r="E842" s="28" t="s">
        <v>413</v>
      </c>
    </row>
    <row r="843" spans="1:5" ht="20.100000000000001" hidden="1" customHeight="1" x14ac:dyDescent="0.25">
      <c r="A843" s="45">
        <v>43255</v>
      </c>
      <c r="B843" s="3">
        <v>1</v>
      </c>
      <c r="C843" s="28" t="s">
        <v>458</v>
      </c>
      <c r="D843" s="3" t="s">
        <v>42</v>
      </c>
      <c r="E843" s="28" t="s">
        <v>413</v>
      </c>
    </row>
    <row r="844" spans="1:5" ht="20.100000000000001" hidden="1" customHeight="1" x14ac:dyDescent="0.25">
      <c r="A844" s="45">
        <v>43256</v>
      </c>
      <c r="B844" s="3">
        <v>1</v>
      </c>
      <c r="C844" s="28" t="s">
        <v>458</v>
      </c>
      <c r="D844" s="3" t="s">
        <v>333</v>
      </c>
      <c r="E844" s="28" t="s">
        <v>413</v>
      </c>
    </row>
    <row r="845" spans="1:5" ht="20.100000000000001" hidden="1" customHeight="1" x14ac:dyDescent="0.25">
      <c r="A845" s="45">
        <v>43257</v>
      </c>
      <c r="B845" s="3">
        <v>0.5</v>
      </c>
      <c r="C845" s="28" t="s">
        <v>458</v>
      </c>
      <c r="D845" s="3" t="s">
        <v>333</v>
      </c>
      <c r="E845" s="28" t="s">
        <v>413</v>
      </c>
    </row>
    <row r="846" spans="1:5" ht="20.100000000000001" hidden="1" customHeight="1" x14ac:dyDescent="0.25">
      <c r="A846" s="45">
        <v>43259</v>
      </c>
      <c r="B846" s="3">
        <v>1.25</v>
      </c>
      <c r="C846" s="28" t="s">
        <v>458</v>
      </c>
      <c r="D846" s="3" t="s">
        <v>333</v>
      </c>
      <c r="E846" s="28" t="s">
        <v>413</v>
      </c>
    </row>
    <row r="847" spans="1:5" ht="20.100000000000001" hidden="1" customHeight="1" x14ac:dyDescent="0.25">
      <c r="A847" s="45">
        <v>43292</v>
      </c>
      <c r="B847" s="3">
        <v>1</v>
      </c>
      <c r="C847" s="28" t="s">
        <v>458</v>
      </c>
      <c r="D847" s="3" t="s">
        <v>75</v>
      </c>
      <c r="E847" s="28" t="s">
        <v>413</v>
      </c>
    </row>
    <row r="848" spans="1:5" ht="20.100000000000001" hidden="1" customHeight="1" x14ac:dyDescent="0.25">
      <c r="A848" s="45">
        <v>43292</v>
      </c>
      <c r="B848" s="3">
        <v>3</v>
      </c>
      <c r="C848" s="28" t="s">
        <v>458</v>
      </c>
      <c r="D848" s="3" t="s">
        <v>352</v>
      </c>
      <c r="E848" s="28" t="s">
        <v>413</v>
      </c>
    </row>
    <row r="849" spans="1:5" ht="20.100000000000001" hidden="1" customHeight="1" x14ac:dyDescent="0.25">
      <c r="A849" s="45">
        <v>43292</v>
      </c>
      <c r="B849" s="3">
        <v>1</v>
      </c>
      <c r="C849" s="28" t="s">
        <v>458</v>
      </c>
      <c r="D849" s="3" t="s">
        <v>333</v>
      </c>
      <c r="E849" s="28" t="s">
        <v>413</v>
      </c>
    </row>
    <row r="850" spans="1:5" ht="20.100000000000001" hidden="1" customHeight="1" x14ac:dyDescent="0.25">
      <c r="A850" s="45">
        <v>43293</v>
      </c>
      <c r="B850" s="3">
        <v>1.5</v>
      </c>
      <c r="C850" s="28" t="s">
        <v>458</v>
      </c>
      <c r="D850" s="3" t="s">
        <v>333</v>
      </c>
      <c r="E850" s="28" t="s">
        <v>413</v>
      </c>
    </row>
    <row r="851" spans="1:5" ht="20.100000000000001" hidden="1" customHeight="1" x14ac:dyDescent="0.25">
      <c r="A851" s="45">
        <v>43293</v>
      </c>
      <c r="B851" s="3">
        <v>1.5</v>
      </c>
      <c r="C851" s="28" t="s">
        <v>458</v>
      </c>
      <c r="D851" s="3" t="s">
        <v>75</v>
      </c>
      <c r="E851" s="28" t="s">
        <v>413</v>
      </c>
    </row>
    <row r="852" spans="1:5" ht="20.100000000000001" hidden="1" customHeight="1" x14ac:dyDescent="0.25">
      <c r="A852" s="45">
        <v>43297</v>
      </c>
      <c r="B852" s="3">
        <v>3</v>
      </c>
      <c r="C852" s="28" t="s">
        <v>458</v>
      </c>
      <c r="D852" s="3" t="s">
        <v>75</v>
      </c>
      <c r="E852" s="28" t="s">
        <v>413</v>
      </c>
    </row>
    <row r="853" spans="1:5" ht="20.100000000000001" hidden="1" customHeight="1" x14ac:dyDescent="0.25">
      <c r="A853" s="45">
        <v>43298</v>
      </c>
      <c r="B853" s="3">
        <v>2</v>
      </c>
      <c r="C853" s="28" t="s">
        <v>458</v>
      </c>
      <c r="D853" s="3" t="s">
        <v>75</v>
      </c>
      <c r="E853" s="28" t="s">
        <v>413</v>
      </c>
    </row>
    <row r="854" spans="1:5" ht="20.100000000000001" hidden="1" customHeight="1" x14ac:dyDescent="0.25">
      <c r="A854" s="45">
        <v>43298</v>
      </c>
      <c r="B854" s="3">
        <v>0.25</v>
      </c>
      <c r="C854" s="28" t="s">
        <v>458</v>
      </c>
      <c r="D854" s="3" t="s">
        <v>333</v>
      </c>
      <c r="E854" s="28" t="s">
        <v>413</v>
      </c>
    </row>
    <row r="855" spans="1:5" ht="20.100000000000001" hidden="1" customHeight="1" x14ac:dyDescent="0.25">
      <c r="A855" s="45">
        <v>43348</v>
      </c>
      <c r="B855" s="3">
        <v>1</v>
      </c>
      <c r="C855" s="28" t="s">
        <v>458</v>
      </c>
      <c r="D855" s="3" t="s">
        <v>46</v>
      </c>
      <c r="E855" s="3" t="s">
        <v>412</v>
      </c>
    </row>
    <row r="856" spans="1:5" ht="20.100000000000001" hidden="1" customHeight="1" x14ac:dyDescent="0.25">
      <c r="A856" s="45">
        <v>43348</v>
      </c>
      <c r="B856" s="3">
        <v>1</v>
      </c>
      <c r="C856" s="28" t="s">
        <v>458</v>
      </c>
      <c r="D856" s="3" t="s">
        <v>359</v>
      </c>
      <c r="E856" s="3" t="s">
        <v>412</v>
      </c>
    </row>
    <row r="857" spans="1:5" ht="20.100000000000001" hidden="1" customHeight="1" x14ac:dyDescent="0.25">
      <c r="A857" s="45">
        <v>43353</v>
      </c>
      <c r="B857" s="3">
        <v>3</v>
      </c>
      <c r="C857" s="28" t="s">
        <v>458</v>
      </c>
      <c r="D857" s="3" t="s">
        <v>359</v>
      </c>
      <c r="E857" s="3" t="s">
        <v>412</v>
      </c>
    </row>
    <row r="858" spans="1:5" ht="20.100000000000001" hidden="1" customHeight="1" x14ac:dyDescent="0.25">
      <c r="A858" s="45">
        <v>43356</v>
      </c>
      <c r="B858" s="3">
        <v>2</v>
      </c>
      <c r="C858" s="28" t="s">
        <v>458</v>
      </c>
      <c r="D858" s="3" t="s">
        <v>359</v>
      </c>
      <c r="E858" s="3" t="s">
        <v>412</v>
      </c>
    </row>
    <row r="859" spans="1:5" ht="20.100000000000001" hidden="1" customHeight="1" x14ac:dyDescent="0.25">
      <c r="A859" s="45">
        <v>43357</v>
      </c>
      <c r="B859" s="3">
        <v>0.5</v>
      </c>
      <c r="C859" s="28" t="s">
        <v>458</v>
      </c>
      <c r="D859" s="3" t="s">
        <v>359</v>
      </c>
      <c r="E859" s="3" t="s">
        <v>412</v>
      </c>
    </row>
    <row r="860" spans="1:5" ht="20.100000000000001" hidden="1" customHeight="1" x14ac:dyDescent="0.25">
      <c r="A860" s="45">
        <v>43367</v>
      </c>
      <c r="B860" s="3">
        <v>1</v>
      </c>
      <c r="C860" s="28" t="s">
        <v>458</v>
      </c>
      <c r="D860" s="3" t="s">
        <v>333</v>
      </c>
      <c r="E860" s="3" t="s">
        <v>412</v>
      </c>
    </row>
    <row r="861" spans="1:5" ht="20.100000000000001" hidden="1" customHeight="1" x14ac:dyDescent="0.25">
      <c r="A861" s="45">
        <v>43368</v>
      </c>
      <c r="B861" s="3">
        <v>1.5</v>
      </c>
      <c r="C861" s="28" t="s">
        <v>458</v>
      </c>
      <c r="D861" s="3" t="s">
        <v>402</v>
      </c>
      <c r="E861" s="3" t="s">
        <v>412</v>
      </c>
    </row>
    <row r="862" spans="1:5" ht="20.100000000000001" hidden="1" customHeight="1" x14ac:dyDescent="0.25">
      <c r="A862" s="45">
        <v>43369</v>
      </c>
      <c r="B862" s="3">
        <v>1</v>
      </c>
      <c r="C862" s="28" t="s">
        <v>458</v>
      </c>
      <c r="D862" s="3" t="s">
        <v>333</v>
      </c>
      <c r="E862" s="3" t="s">
        <v>412</v>
      </c>
    </row>
    <row r="863" spans="1:5" ht="20.100000000000001" hidden="1" customHeight="1" x14ac:dyDescent="0.25">
      <c r="A863" s="45">
        <v>43423</v>
      </c>
      <c r="B863" s="3">
        <v>1.5</v>
      </c>
      <c r="C863" s="28" t="s">
        <v>458</v>
      </c>
      <c r="D863" s="3" t="s">
        <v>419</v>
      </c>
      <c r="E863" s="3" t="s">
        <v>412</v>
      </c>
    </row>
    <row r="864" spans="1:5" ht="20.100000000000001" hidden="1" customHeight="1" x14ac:dyDescent="0.25">
      <c r="A864" s="45">
        <v>43537</v>
      </c>
      <c r="B864" s="57">
        <v>2.5</v>
      </c>
      <c r="C864" s="28" t="s">
        <v>458</v>
      </c>
      <c r="D864" s="57" t="s">
        <v>541</v>
      </c>
      <c r="E864" s="3" t="s">
        <v>283</v>
      </c>
    </row>
    <row r="865" spans="1:5" ht="20.100000000000001" hidden="1" customHeight="1" x14ac:dyDescent="0.25">
      <c r="A865" s="45">
        <v>43546</v>
      </c>
      <c r="B865" s="57">
        <v>0.15</v>
      </c>
      <c r="C865" s="28" t="s">
        <v>458</v>
      </c>
      <c r="D865" s="57" t="s">
        <v>542</v>
      </c>
      <c r="E865" s="3" t="s">
        <v>283</v>
      </c>
    </row>
    <row r="866" spans="1:5" ht="20.100000000000001" hidden="1" customHeight="1" x14ac:dyDescent="0.25">
      <c r="A866" s="45">
        <v>43537</v>
      </c>
      <c r="B866" s="57">
        <v>0.5</v>
      </c>
      <c r="C866" s="28" t="s">
        <v>540</v>
      </c>
      <c r="D866" s="57" t="s">
        <v>46</v>
      </c>
      <c r="E866" s="3" t="s">
        <v>416</v>
      </c>
    </row>
    <row r="867" spans="1:5" ht="20.100000000000001" hidden="1" customHeight="1" x14ac:dyDescent="0.25">
      <c r="A867" s="45">
        <v>43546</v>
      </c>
      <c r="B867" s="57">
        <v>2</v>
      </c>
      <c r="C867" s="3" t="s">
        <v>540</v>
      </c>
      <c r="D867" s="57" t="s">
        <v>42</v>
      </c>
      <c r="E867" s="3" t="s">
        <v>42</v>
      </c>
    </row>
    <row r="868" spans="1:5" ht="20.100000000000001" hidden="1" customHeight="1" x14ac:dyDescent="0.25">
      <c r="A868" s="45">
        <v>43558</v>
      </c>
      <c r="B868" s="57">
        <v>2</v>
      </c>
      <c r="C868" s="28" t="s">
        <v>540</v>
      </c>
      <c r="D868" s="57" t="s">
        <v>42</v>
      </c>
      <c r="E868" s="3" t="s">
        <v>42</v>
      </c>
    </row>
    <row r="869" spans="1:5" ht="20.100000000000001" hidden="1" customHeight="1" x14ac:dyDescent="0.25">
      <c r="A869" s="45">
        <v>43564</v>
      </c>
      <c r="B869" s="57">
        <v>1</v>
      </c>
      <c r="C869" s="28" t="s">
        <v>540</v>
      </c>
      <c r="D869" s="57" t="s">
        <v>46</v>
      </c>
      <c r="E869" s="3" t="s">
        <v>42</v>
      </c>
    </row>
    <row r="870" spans="1:5" ht="20.100000000000001" hidden="1" customHeight="1" x14ac:dyDescent="0.25">
      <c r="A870" s="45">
        <v>43581</v>
      </c>
      <c r="B870" s="3">
        <v>0.75</v>
      </c>
      <c r="C870" s="28" t="s">
        <v>540</v>
      </c>
      <c r="D870" s="3" t="s">
        <v>46</v>
      </c>
      <c r="E870" s="3" t="s">
        <v>42</v>
      </c>
    </row>
    <row r="871" spans="1:5" ht="20.100000000000001" hidden="1" customHeight="1" x14ac:dyDescent="0.25">
      <c r="A871" s="45">
        <v>43595</v>
      </c>
      <c r="B871" s="3">
        <v>0.5</v>
      </c>
      <c r="C871" s="3" t="s">
        <v>540</v>
      </c>
      <c r="D871" s="3" t="s">
        <v>46</v>
      </c>
      <c r="E871" s="3" t="s">
        <v>42</v>
      </c>
    </row>
    <row r="872" spans="1:5" ht="20.100000000000001" hidden="1" customHeight="1" x14ac:dyDescent="0.25">
      <c r="A872" s="45">
        <v>43619</v>
      </c>
      <c r="B872" s="3">
        <v>0.5</v>
      </c>
      <c r="C872" s="3" t="s">
        <v>540</v>
      </c>
      <c r="D872" s="3" t="s">
        <v>42</v>
      </c>
      <c r="E872" s="3" t="s">
        <v>42</v>
      </c>
    </row>
    <row r="873" spans="1:5" ht="20.100000000000001" hidden="1" customHeight="1" x14ac:dyDescent="0.25">
      <c r="A873" s="45">
        <v>43334</v>
      </c>
      <c r="B873" s="3">
        <v>0.75</v>
      </c>
      <c r="C873" s="28" t="s">
        <v>545</v>
      </c>
      <c r="D873" s="3" t="s">
        <v>46</v>
      </c>
      <c r="E873" s="3" t="s">
        <v>413</v>
      </c>
    </row>
    <row r="874" spans="1:5" ht="20.100000000000001" hidden="1" customHeight="1" x14ac:dyDescent="0.25">
      <c r="A874" s="45">
        <v>43335</v>
      </c>
      <c r="B874" s="3">
        <v>5</v>
      </c>
      <c r="C874" s="28" t="s">
        <v>545</v>
      </c>
      <c r="D874" s="3" t="s">
        <v>331</v>
      </c>
      <c r="E874" s="3" t="s">
        <v>413</v>
      </c>
    </row>
    <row r="875" spans="1:5" ht="20.100000000000001" hidden="1" customHeight="1" x14ac:dyDescent="0.25">
      <c r="A875" s="45">
        <v>43340</v>
      </c>
      <c r="B875" s="3">
        <v>1</v>
      </c>
      <c r="C875" s="28" t="s">
        <v>545</v>
      </c>
      <c r="D875" s="3" t="s">
        <v>46</v>
      </c>
      <c r="E875" s="3" t="s">
        <v>413</v>
      </c>
    </row>
    <row r="876" spans="1:5" ht="20.100000000000001" hidden="1" customHeight="1" x14ac:dyDescent="0.25">
      <c r="A876" s="45">
        <v>43340</v>
      </c>
      <c r="B876" s="3">
        <v>2</v>
      </c>
      <c r="C876" s="28" t="s">
        <v>545</v>
      </c>
      <c r="D876" s="3" t="s">
        <v>331</v>
      </c>
      <c r="E876" s="3" t="s">
        <v>413</v>
      </c>
    </row>
    <row r="877" spans="1:5" ht="20.100000000000001" hidden="1" customHeight="1" x14ac:dyDescent="0.25">
      <c r="A877" s="45">
        <v>43360</v>
      </c>
      <c r="B877" s="3">
        <v>2</v>
      </c>
      <c r="C877" s="28" t="s">
        <v>545</v>
      </c>
      <c r="D877" s="3" t="s">
        <v>42</v>
      </c>
      <c r="E877" s="3" t="s">
        <v>413</v>
      </c>
    </row>
    <row r="878" spans="1:5" ht="20.100000000000001" hidden="1" customHeight="1" x14ac:dyDescent="0.25">
      <c r="A878" s="45">
        <v>43360</v>
      </c>
      <c r="B878" s="3">
        <v>2</v>
      </c>
      <c r="C878" s="28" t="s">
        <v>545</v>
      </c>
      <c r="D878" s="3" t="s">
        <v>333</v>
      </c>
      <c r="E878" s="3" t="s">
        <v>413</v>
      </c>
    </row>
    <row r="879" spans="1:5" ht="20.100000000000001" hidden="1" customHeight="1" x14ac:dyDescent="0.25">
      <c r="A879" s="45">
        <v>43367</v>
      </c>
      <c r="B879" s="3">
        <v>1</v>
      </c>
      <c r="C879" s="28" t="s">
        <v>545</v>
      </c>
      <c r="D879" s="3" t="s">
        <v>333</v>
      </c>
      <c r="E879" s="3" t="s">
        <v>413</v>
      </c>
    </row>
    <row r="880" spans="1:5" ht="20.100000000000001" hidden="1" customHeight="1" x14ac:dyDescent="0.25">
      <c r="A880" s="45">
        <v>43368</v>
      </c>
      <c r="B880" s="3">
        <v>0.5</v>
      </c>
      <c r="C880" s="28" t="s">
        <v>545</v>
      </c>
      <c r="D880" s="3" t="s">
        <v>402</v>
      </c>
      <c r="E880" s="3" t="s">
        <v>413</v>
      </c>
    </row>
    <row r="881" spans="1:6" ht="20.100000000000001" hidden="1" customHeight="1" x14ac:dyDescent="0.25">
      <c r="A881" s="45">
        <v>43368</v>
      </c>
      <c r="B881" s="3">
        <v>0.5</v>
      </c>
      <c r="C881" s="28" t="s">
        <v>545</v>
      </c>
      <c r="D881" s="3" t="s">
        <v>333</v>
      </c>
      <c r="E881" s="3" t="s">
        <v>413</v>
      </c>
    </row>
    <row r="882" spans="1:6" ht="20.100000000000001" hidden="1" customHeight="1" x14ac:dyDescent="0.25">
      <c r="A882" s="45">
        <v>43369</v>
      </c>
      <c r="B882" s="3">
        <v>1</v>
      </c>
      <c r="C882" s="28" t="s">
        <v>545</v>
      </c>
      <c r="D882" s="3" t="s">
        <v>333</v>
      </c>
      <c r="E882" s="3" t="s">
        <v>413</v>
      </c>
    </row>
    <row r="883" spans="1:6" ht="20.100000000000001" hidden="1" customHeight="1" x14ac:dyDescent="0.25">
      <c r="A883" s="45">
        <v>43369</v>
      </c>
      <c r="B883" s="3">
        <v>3</v>
      </c>
      <c r="C883" s="28" t="s">
        <v>545</v>
      </c>
      <c r="D883" s="3" t="s">
        <v>402</v>
      </c>
      <c r="E883" s="3" t="s">
        <v>413</v>
      </c>
    </row>
    <row r="884" spans="1:6" ht="20.100000000000001" hidden="1" customHeight="1" x14ac:dyDescent="0.25">
      <c r="A884" s="45">
        <v>43376</v>
      </c>
      <c r="B884" s="3">
        <v>1.5</v>
      </c>
      <c r="C884" s="28" t="s">
        <v>545</v>
      </c>
      <c r="D884" s="3" t="s">
        <v>333</v>
      </c>
      <c r="E884" s="3" t="s">
        <v>413</v>
      </c>
    </row>
    <row r="885" spans="1:6" ht="20.100000000000001" hidden="1" customHeight="1" x14ac:dyDescent="0.25">
      <c r="A885" s="45">
        <v>43377</v>
      </c>
      <c r="B885" s="3">
        <v>0.5</v>
      </c>
      <c r="C885" s="28" t="s">
        <v>545</v>
      </c>
      <c r="D885" s="3" t="s">
        <v>331</v>
      </c>
      <c r="E885" s="3" t="s">
        <v>413</v>
      </c>
    </row>
    <row r="886" spans="1:6" ht="20.100000000000001" hidden="1" customHeight="1" x14ac:dyDescent="0.25">
      <c r="A886" s="45">
        <v>43377</v>
      </c>
      <c r="B886" s="3">
        <v>2</v>
      </c>
      <c r="C886" s="28" t="s">
        <v>545</v>
      </c>
      <c r="D886" s="3" t="s">
        <v>333</v>
      </c>
      <c r="E886" s="3" t="s">
        <v>413</v>
      </c>
    </row>
    <row r="887" spans="1:6" ht="20.100000000000001" hidden="1" customHeight="1" x14ac:dyDescent="0.25">
      <c r="A887" s="45">
        <v>43378</v>
      </c>
      <c r="B887" s="3">
        <v>0.5</v>
      </c>
      <c r="C887" s="28" t="s">
        <v>545</v>
      </c>
      <c r="D887" s="3" t="s">
        <v>46</v>
      </c>
      <c r="E887" s="3" t="s">
        <v>413</v>
      </c>
    </row>
    <row r="888" spans="1:6" ht="20.100000000000001" hidden="1" customHeight="1" x14ac:dyDescent="0.25">
      <c r="A888" s="45">
        <v>43378</v>
      </c>
      <c r="B888" s="3">
        <v>0.5</v>
      </c>
      <c r="C888" s="28" t="s">
        <v>545</v>
      </c>
      <c r="D888" s="3" t="s">
        <v>333</v>
      </c>
      <c r="E888" s="3" t="s">
        <v>413</v>
      </c>
    </row>
    <row r="889" spans="1:6" ht="20.100000000000001" hidden="1" customHeight="1" x14ac:dyDescent="0.25">
      <c r="A889" s="45">
        <v>43378</v>
      </c>
      <c r="B889" s="3">
        <v>1</v>
      </c>
      <c r="C889" s="28" t="s">
        <v>545</v>
      </c>
      <c r="D889" s="3" t="s">
        <v>407</v>
      </c>
      <c r="E889" s="3" t="s">
        <v>413</v>
      </c>
    </row>
    <row r="890" spans="1:6" ht="20.100000000000001" hidden="1" customHeight="1" x14ac:dyDescent="0.25">
      <c r="A890" s="45">
        <v>43395</v>
      </c>
      <c r="B890" s="3">
        <v>1</v>
      </c>
      <c r="C890" s="28" t="s">
        <v>545</v>
      </c>
      <c r="D890" s="3" t="s">
        <v>333</v>
      </c>
      <c r="E890" s="3" t="s">
        <v>413</v>
      </c>
    </row>
    <row r="891" spans="1:6" ht="20.100000000000001" hidden="1" customHeight="1" x14ac:dyDescent="0.25">
      <c r="A891" s="45">
        <v>43397</v>
      </c>
      <c r="B891" s="3">
        <v>1</v>
      </c>
      <c r="C891" s="28" t="s">
        <v>545</v>
      </c>
      <c r="D891" s="3" t="s">
        <v>333</v>
      </c>
      <c r="E891" s="3" t="s">
        <v>413</v>
      </c>
    </row>
    <row r="892" spans="1:6" ht="20.100000000000001" hidden="1" customHeight="1" x14ac:dyDescent="0.25">
      <c r="A892" s="45">
        <v>43411</v>
      </c>
      <c r="B892" s="3">
        <v>1.5</v>
      </c>
      <c r="C892" s="28" t="s">
        <v>545</v>
      </c>
      <c r="D892" s="3" t="s">
        <v>46</v>
      </c>
      <c r="E892" s="3" t="s">
        <v>413</v>
      </c>
    </row>
    <row r="893" spans="1:6" ht="20.100000000000001" hidden="1" customHeight="1" x14ac:dyDescent="0.25">
      <c r="A893" s="45">
        <v>43413</v>
      </c>
      <c r="B893" s="3">
        <v>1</v>
      </c>
      <c r="C893" s="28" t="s">
        <v>545</v>
      </c>
      <c r="D893" s="3" t="s">
        <v>333</v>
      </c>
      <c r="E893" s="3" t="s">
        <v>413</v>
      </c>
    </row>
    <row r="894" spans="1:6" ht="20.100000000000001" hidden="1" customHeight="1" x14ac:dyDescent="0.25">
      <c r="A894" s="45">
        <v>43413</v>
      </c>
      <c r="B894" s="3">
        <v>1.5</v>
      </c>
      <c r="C894" s="28" t="s">
        <v>545</v>
      </c>
      <c r="D894" s="3" t="s">
        <v>407</v>
      </c>
      <c r="E894" s="3" t="s">
        <v>413</v>
      </c>
    </row>
    <row r="895" spans="1:6" ht="20.100000000000001" hidden="1" customHeight="1" x14ac:dyDescent="0.25">
      <c r="A895" s="45">
        <v>43430</v>
      </c>
      <c r="B895" s="3">
        <v>0.25</v>
      </c>
      <c r="C895" s="28" t="s">
        <v>545</v>
      </c>
      <c r="D895" s="3" t="s">
        <v>46</v>
      </c>
      <c r="E895" s="3" t="s">
        <v>413</v>
      </c>
      <c r="F895" s="3" t="s">
        <v>427</v>
      </c>
    </row>
    <row r="896" spans="1:6" ht="20.100000000000001" hidden="1" customHeight="1" x14ac:dyDescent="0.25">
      <c r="A896" s="45">
        <v>43556</v>
      </c>
      <c r="B896" s="57">
        <v>4</v>
      </c>
      <c r="C896" s="28" t="s">
        <v>545</v>
      </c>
      <c r="D896" s="57" t="s">
        <v>333</v>
      </c>
      <c r="E896" s="3" t="s">
        <v>412</v>
      </c>
    </row>
    <row r="897" spans="1:5" ht="20.100000000000001" hidden="1" customHeight="1" x14ac:dyDescent="0.25">
      <c r="A897" s="45">
        <v>43557</v>
      </c>
      <c r="B897" s="57">
        <v>4</v>
      </c>
      <c r="C897" s="28" t="s">
        <v>545</v>
      </c>
      <c r="D897" s="57" t="s">
        <v>333</v>
      </c>
      <c r="E897" s="3" t="s">
        <v>412</v>
      </c>
    </row>
    <row r="898" spans="1:5" ht="20.100000000000001" hidden="1" customHeight="1" x14ac:dyDescent="0.25">
      <c r="A898" s="45">
        <v>43558</v>
      </c>
      <c r="B898" s="57">
        <v>3</v>
      </c>
      <c r="C898" s="28" t="s">
        <v>545</v>
      </c>
      <c r="D898" s="57" t="s">
        <v>333</v>
      </c>
      <c r="E898" s="3" t="s">
        <v>412</v>
      </c>
    </row>
    <row r="899" spans="1:5" ht="20.100000000000001" hidden="1" customHeight="1" x14ac:dyDescent="0.25">
      <c r="A899" s="45">
        <v>43559</v>
      </c>
      <c r="B899" s="57">
        <v>7</v>
      </c>
      <c r="C899" s="28" t="s">
        <v>545</v>
      </c>
      <c r="D899" s="57" t="s">
        <v>333</v>
      </c>
      <c r="E899" s="3" t="s">
        <v>412</v>
      </c>
    </row>
    <row r="900" spans="1:5" ht="20.100000000000001" hidden="1" customHeight="1" x14ac:dyDescent="0.25">
      <c r="A900" s="45">
        <v>43564</v>
      </c>
      <c r="B900" s="57">
        <v>2.25</v>
      </c>
      <c r="C900" s="28" t="s">
        <v>545</v>
      </c>
      <c r="D900" s="57" t="s">
        <v>333</v>
      </c>
      <c r="E900" s="3" t="s">
        <v>412</v>
      </c>
    </row>
    <row r="901" spans="1:5" ht="20.100000000000001" hidden="1" customHeight="1" x14ac:dyDescent="0.25">
      <c r="A901" s="45">
        <v>43567</v>
      </c>
      <c r="B901" s="57">
        <v>3</v>
      </c>
      <c r="C901" s="28" t="s">
        <v>545</v>
      </c>
      <c r="D901" s="57" t="s">
        <v>333</v>
      </c>
      <c r="E901" s="3" t="s">
        <v>412</v>
      </c>
    </row>
    <row r="902" spans="1:5" ht="20.100000000000001" hidden="1" customHeight="1" x14ac:dyDescent="0.25">
      <c r="A902" s="45">
        <v>43573</v>
      </c>
      <c r="B902" s="57">
        <v>0.75</v>
      </c>
      <c r="C902" s="28" t="s">
        <v>545</v>
      </c>
      <c r="D902" s="57" t="s">
        <v>553</v>
      </c>
      <c r="E902" s="3" t="s">
        <v>413</v>
      </c>
    </row>
    <row r="903" spans="1:5" ht="20.100000000000001" hidden="1" customHeight="1" x14ac:dyDescent="0.25">
      <c r="A903" s="45">
        <v>43585</v>
      </c>
      <c r="B903" s="3">
        <v>1.5</v>
      </c>
      <c r="C903" s="28" t="s">
        <v>545</v>
      </c>
      <c r="D903" s="3" t="s">
        <v>419</v>
      </c>
      <c r="E903" s="3" t="s">
        <v>420</v>
      </c>
    </row>
    <row r="904" spans="1:5" ht="20.100000000000001" hidden="1" customHeight="1" x14ac:dyDescent="0.25">
      <c r="A904" s="45">
        <v>43258</v>
      </c>
      <c r="B904" s="3">
        <v>2</v>
      </c>
      <c r="C904" s="28" t="s">
        <v>363</v>
      </c>
      <c r="D904" s="3" t="s">
        <v>318</v>
      </c>
      <c r="E904" s="28" t="s">
        <v>416</v>
      </c>
    </row>
    <row r="905" spans="1:5" ht="20.100000000000001" hidden="1" customHeight="1" x14ac:dyDescent="0.25">
      <c r="A905" s="45">
        <v>43258</v>
      </c>
      <c r="B905" s="3">
        <v>2</v>
      </c>
      <c r="C905" s="28" t="s">
        <v>363</v>
      </c>
      <c r="D905" s="3" t="s">
        <v>149</v>
      </c>
      <c r="E905" s="28" t="s">
        <v>416</v>
      </c>
    </row>
    <row r="906" spans="1:5" ht="20.100000000000001" hidden="1" customHeight="1" x14ac:dyDescent="0.25">
      <c r="A906" s="45">
        <v>43263</v>
      </c>
      <c r="B906" s="3">
        <v>6</v>
      </c>
      <c r="C906" s="28" t="s">
        <v>363</v>
      </c>
      <c r="D906" s="3" t="s">
        <v>149</v>
      </c>
      <c r="E906" s="28" t="s">
        <v>416</v>
      </c>
    </row>
    <row r="907" spans="1:5" ht="20.100000000000001" hidden="1" customHeight="1" x14ac:dyDescent="0.25">
      <c r="A907" s="45">
        <v>43264</v>
      </c>
      <c r="B907" s="3">
        <v>3</v>
      </c>
      <c r="C907" s="28" t="s">
        <v>363</v>
      </c>
      <c r="D907" s="3" t="s">
        <v>149</v>
      </c>
      <c r="E907" s="28" t="s">
        <v>416</v>
      </c>
    </row>
    <row r="908" spans="1:5" ht="20.100000000000001" hidden="1" customHeight="1" x14ac:dyDescent="0.25">
      <c r="A908" s="45">
        <v>43264</v>
      </c>
      <c r="B908" s="3">
        <v>1.5</v>
      </c>
      <c r="C908" s="28" t="s">
        <v>363</v>
      </c>
      <c r="D908" s="3" t="s">
        <v>253</v>
      </c>
      <c r="E908" s="28" t="s">
        <v>416</v>
      </c>
    </row>
    <row r="909" spans="1:5" ht="20.100000000000001" hidden="1" customHeight="1" x14ac:dyDescent="0.25">
      <c r="A909" s="45">
        <v>43265</v>
      </c>
      <c r="B909" s="3">
        <v>3</v>
      </c>
      <c r="C909" s="28" t="s">
        <v>363</v>
      </c>
      <c r="D909" s="3" t="s">
        <v>149</v>
      </c>
      <c r="E909" s="28" t="s">
        <v>416</v>
      </c>
    </row>
    <row r="910" spans="1:5" ht="20.100000000000001" hidden="1" customHeight="1" x14ac:dyDescent="0.25">
      <c r="A910" s="45">
        <v>43265</v>
      </c>
      <c r="B910" s="3">
        <v>2.5</v>
      </c>
      <c r="C910" s="28" t="s">
        <v>363</v>
      </c>
      <c r="D910" s="3" t="s">
        <v>253</v>
      </c>
      <c r="E910" s="28" t="s">
        <v>416</v>
      </c>
    </row>
    <row r="911" spans="1:5" ht="20.100000000000001" hidden="1" customHeight="1" x14ac:dyDescent="0.25">
      <c r="A911" s="45">
        <v>43276</v>
      </c>
      <c r="B911" s="3">
        <v>5</v>
      </c>
      <c r="C911" s="28" t="s">
        <v>363</v>
      </c>
      <c r="D911" s="3" t="s">
        <v>149</v>
      </c>
      <c r="E911" s="28" t="s">
        <v>42</v>
      </c>
    </row>
    <row r="912" spans="1:5" ht="20.100000000000001" hidden="1" customHeight="1" x14ac:dyDescent="0.25">
      <c r="A912" s="45">
        <v>43277</v>
      </c>
      <c r="B912" s="3">
        <v>5</v>
      </c>
      <c r="C912" s="28" t="s">
        <v>363</v>
      </c>
      <c r="D912" s="3" t="s">
        <v>42</v>
      </c>
      <c r="E912" s="28" t="s">
        <v>42</v>
      </c>
    </row>
    <row r="913" spans="1:5" ht="20.100000000000001" hidden="1" customHeight="1" x14ac:dyDescent="0.25">
      <c r="A913" s="45">
        <v>43278</v>
      </c>
      <c r="B913" s="3">
        <v>0.5</v>
      </c>
      <c r="C913" s="28" t="s">
        <v>363</v>
      </c>
      <c r="D913" s="3" t="s">
        <v>46</v>
      </c>
      <c r="E913" s="28" t="s">
        <v>42</v>
      </c>
    </row>
    <row r="914" spans="1:5" ht="20.100000000000001" hidden="1" customHeight="1" x14ac:dyDescent="0.25">
      <c r="A914" s="45">
        <v>43278</v>
      </c>
      <c r="B914" s="3">
        <v>4</v>
      </c>
      <c r="C914" s="28" t="s">
        <v>363</v>
      </c>
      <c r="D914" s="3" t="s">
        <v>42</v>
      </c>
      <c r="E914" s="28" t="s">
        <v>42</v>
      </c>
    </row>
    <row r="915" spans="1:5" ht="20.100000000000001" hidden="1" customHeight="1" x14ac:dyDescent="0.25">
      <c r="A915" s="45">
        <v>43283</v>
      </c>
      <c r="B915" s="3">
        <v>2</v>
      </c>
      <c r="C915" s="28" t="s">
        <v>363</v>
      </c>
      <c r="D915" s="3" t="s">
        <v>42</v>
      </c>
      <c r="E915" s="28" t="s">
        <v>42</v>
      </c>
    </row>
    <row r="916" spans="1:5" ht="20.100000000000001" hidden="1" customHeight="1" x14ac:dyDescent="0.25">
      <c r="A916" s="45">
        <v>43283</v>
      </c>
      <c r="B916" s="3">
        <v>4</v>
      </c>
      <c r="C916" s="28" t="s">
        <v>363</v>
      </c>
      <c r="D916" s="3" t="s">
        <v>149</v>
      </c>
      <c r="E916" s="28" t="s">
        <v>42</v>
      </c>
    </row>
    <row r="917" spans="1:5" ht="20.100000000000001" hidden="1" customHeight="1" x14ac:dyDescent="0.25">
      <c r="A917" s="45">
        <v>43286</v>
      </c>
      <c r="B917" s="3">
        <v>2</v>
      </c>
      <c r="C917" s="28" t="s">
        <v>363</v>
      </c>
      <c r="D917" s="3" t="s">
        <v>253</v>
      </c>
      <c r="E917" s="28" t="s">
        <v>42</v>
      </c>
    </row>
    <row r="918" spans="1:5" ht="20.100000000000001" hidden="1" customHeight="1" x14ac:dyDescent="0.25">
      <c r="A918" s="45">
        <v>43287</v>
      </c>
      <c r="B918" s="3">
        <v>2</v>
      </c>
      <c r="C918" s="28" t="s">
        <v>363</v>
      </c>
      <c r="D918" s="3" t="s">
        <v>42</v>
      </c>
      <c r="E918" s="28" t="s">
        <v>42</v>
      </c>
    </row>
    <row r="919" spans="1:5" ht="20.100000000000001" hidden="1" customHeight="1" x14ac:dyDescent="0.25">
      <c r="A919" s="45">
        <v>43287</v>
      </c>
      <c r="B919" s="3">
        <v>3.25</v>
      </c>
      <c r="C919" s="28" t="s">
        <v>363</v>
      </c>
      <c r="D919" s="3" t="s">
        <v>42</v>
      </c>
      <c r="E919" s="28" t="s">
        <v>42</v>
      </c>
    </row>
    <row r="920" spans="1:5" ht="20.100000000000001" hidden="1" customHeight="1" x14ac:dyDescent="0.25">
      <c r="A920" s="45">
        <v>43298</v>
      </c>
      <c r="B920" s="3">
        <v>2</v>
      </c>
      <c r="C920" s="28" t="s">
        <v>363</v>
      </c>
      <c r="D920" s="3" t="s">
        <v>75</v>
      </c>
      <c r="E920" s="28" t="s">
        <v>42</v>
      </c>
    </row>
    <row r="921" spans="1:5" ht="20.100000000000001" hidden="1" customHeight="1" x14ac:dyDescent="0.25">
      <c r="A921" s="45">
        <v>43299</v>
      </c>
      <c r="B921" s="3">
        <v>4</v>
      </c>
      <c r="C921" s="28" t="s">
        <v>363</v>
      </c>
      <c r="D921" s="3" t="s">
        <v>42</v>
      </c>
      <c r="E921" s="28" t="s">
        <v>42</v>
      </c>
    </row>
    <row r="922" spans="1:5" ht="20.100000000000001" hidden="1" customHeight="1" x14ac:dyDescent="0.25">
      <c r="A922" s="45">
        <v>43304</v>
      </c>
      <c r="B922" s="3">
        <v>0.5</v>
      </c>
      <c r="C922" s="28" t="s">
        <v>363</v>
      </c>
      <c r="D922" s="3" t="s">
        <v>46</v>
      </c>
      <c r="E922" s="28" t="s">
        <v>42</v>
      </c>
    </row>
    <row r="923" spans="1:5" ht="20.100000000000001" hidden="1" customHeight="1" x14ac:dyDescent="0.25">
      <c r="A923" s="45">
        <v>43305</v>
      </c>
      <c r="B923" s="3">
        <v>1</v>
      </c>
      <c r="C923" s="28" t="s">
        <v>363</v>
      </c>
      <c r="D923" s="3" t="s">
        <v>42</v>
      </c>
      <c r="E923" s="28" t="s">
        <v>42</v>
      </c>
    </row>
    <row r="924" spans="1:5" ht="20.100000000000001" hidden="1" customHeight="1" x14ac:dyDescent="0.25">
      <c r="A924" s="45">
        <v>43306</v>
      </c>
      <c r="B924" s="3">
        <v>1</v>
      </c>
      <c r="C924" s="28" t="s">
        <v>363</v>
      </c>
      <c r="D924" s="3" t="s">
        <v>42</v>
      </c>
      <c r="E924" s="28" t="s">
        <v>42</v>
      </c>
    </row>
    <row r="925" spans="1:5" ht="20.100000000000001" hidden="1" customHeight="1" x14ac:dyDescent="0.25">
      <c r="A925" s="45">
        <v>43307</v>
      </c>
      <c r="B925" s="3">
        <v>1</v>
      </c>
      <c r="C925" s="28" t="s">
        <v>363</v>
      </c>
      <c r="D925" s="3" t="s">
        <v>42</v>
      </c>
      <c r="E925" s="28" t="s">
        <v>42</v>
      </c>
    </row>
    <row r="926" spans="1:5" ht="20.100000000000001" hidden="1" customHeight="1" x14ac:dyDescent="0.25">
      <c r="A926" s="45">
        <v>43329</v>
      </c>
      <c r="B926" s="3">
        <v>0.25</v>
      </c>
      <c r="C926" s="28" t="s">
        <v>363</v>
      </c>
      <c r="D926" s="3" t="s">
        <v>379</v>
      </c>
      <c r="E926" s="28" t="s">
        <v>42</v>
      </c>
    </row>
    <row r="927" spans="1:5" ht="20.100000000000001" hidden="1" customHeight="1" x14ac:dyDescent="0.25">
      <c r="A927" s="45">
        <v>43329</v>
      </c>
      <c r="B927" s="3">
        <v>0.75</v>
      </c>
      <c r="C927" s="28" t="s">
        <v>363</v>
      </c>
      <c r="D927" s="3" t="s">
        <v>75</v>
      </c>
      <c r="E927" s="28" t="s">
        <v>42</v>
      </c>
    </row>
    <row r="928" spans="1:5" ht="20.100000000000001" hidden="1" customHeight="1" x14ac:dyDescent="0.25">
      <c r="A928" s="45">
        <v>43462</v>
      </c>
      <c r="B928" s="3">
        <v>4</v>
      </c>
      <c r="C928" s="3" t="s">
        <v>554</v>
      </c>
      <c r="D928" s="3" t="s">
        <v>253</v>
      </c>
      <c r="E928" s="3" t="s">
        <v>416</v>
      </c>
    </row>
    <row r="929" spans="1:6" ht="20.100000000000001" hidden="1" customHeight="1" x14ac:dyDescent="0.25">
      <c r="A929" s="45">
        <v>43494</v>
      </c>
      <c r="B929" s="57">
        <v>0.5</v>
      </c>
      <c r="C929" s="3" t="s">
        <v>554</v>
      </c>
      <c r="D929" s="57" t="s">
        <v>253</v>
      </c>
      <c r="E929" s="3" t="s">
        <v>416</v>
      </c>
    </row>
    <row r="930" spans="1:6" ht="20.100000000000001" hidden="1" customHeight="1" x14ac:dyDescent="0.25">
      <c r="A930" s="45">
        <v>43500</v>
      </c>
      <c r="B930" s="57">
        <v>1</v>
      </c>
      <c r="C930" s="3" t="s">
        <v>554</v>
      </c>
      <c r="D930" s="57" t="s">
        <v>404</v>
      </c>
      <c r="E930" s="3" t="s">
        <v>416</v>
      </c>
      <c r="F930" s="3" t="s">
        <v>502</v>
      </c>
    </row>
    <row r="931" spans="1:6" ht="20.100000000000001" hidden="1" customHeight="1" x14ac:dyDescent="0.25">
      <c r="A931" s="45">
        <v>43502</v>
      </c>
      <c r="B931" s="57">
        <v>1</v>
      </c>
      <c r="C931" s="28" t="s">
        <v>554</v>
      </c>
      <c r="D931" s="57" t="s">
        <v>508</v>
      </c>
      <c r="E931" s="28" t="s">
        <v>416</v>
      </c>
    </row>
    <row r="932" spans="1:6" ht="20.100000000000001" hidden="1" customHeight="1" x14ac:dyDescent="0.25">
      <c r="A932" s="45">
        <v>43504</v>
      </c>
      <c r="B932" s="57">
        <v>1</v>
      </c>
      <c r="C932" s="28" t="s">
        <v>554</v>
      </c>
      <c r="D932" s="57" t="s">
        <v>508</v>
      </c>
      <c r="E932" s="28" t="s">
        <v>416</v>
      </c>
    </row>
    <row r="933" spans="1:6" ht="20.100000000000001" hidden="1" customHeight="1" x14ac:dyDescent="0.25">
      <c r="A933" s="45">
        <v>43522</v>
      </c>
      <c r="B933" s="57">
        <v>1</v>
      </c>
      <c r="C933" s="28" t="s">
        <v>554</v>
      </c>
      <c r="D933" s="57" t="s">
        <v>42</v>
      </c>
      <c r="E933" s="3" t="s">
        <v>42</v>
      </c>
    </row>
    <row r="934" spans="1:6" ht="20.100000000000001" hidden="1" customHeight="1" x14ac:dyDescent="0.25">
      <c r="A934" s="45">
        <v>43532</v>
      </c>
      <c r="B934" s="57">
        <v>1</v>
      </c>
      <c r="C934" s="28" t="s">
        <v>554</v>
      </c>
      <c r="D934" s="57" t="s">
        <v>42</v>
      </c>
      <c r="E934" s="3" t="s">
        <v>42</v>
      </c>
    </row>
    <row r="935" spans="1:6" ht="20.100000000000001" hidden="1" customHeight="1" x14ac:dyDescent="0.25">
      <c r="A935" s="45">
        <v>43546</v>
      </c>
      <c r="B935" s="57">
        <v>4</v>
      </c>
      <c r="C935" s="28" t="s">
        <v>554</v>
      </c>
      <c r="D935" s="57" t="s">
        <v>42</v>
      </c>
      <c r="E935" s="3" t="s">
        <v>42</v>
      </c>
    </row>
    <row r="936" spans="1:6" ht="20.100000000000001" hidden="1" customHeight="1" x14ac:dyDescent="0.25">
      <c r="A936" s="45">
        <v>43574</v>
      </c>
      <c r="B936" s="57">
        <v>1.5</v>
      </c>
      <c r="C936" s="28" t="s">
        <v>554</v>
      </c>
      <c r="D936" s="57" t="s">
        <v>46</v>
      </c>
      <c r="E936" s="3" t="s">
        <v>416</v>
      </c>
    </row>
    <row r="937" spans="1:6" ht="20.100000000000001" hidden="1" customHeight="1" x14ac:dyDescent="0.25">
      <c r="A937" s="45">
        <v>43574</v>
      </c>
      <c r="B937" s="57">
        <v>2</v>
      </c>
      <c r="C937" s="28" t="s">
        <v>554</v>
      </c>
      <c r="D937" s="57" t="s">
        <v>42</v>
      </c>
      <c r="E937" s="3" t="s">
        <v>42</v>
      </c>
    </row>
    <row r="938" spans="1:6" ht="20.100000000000001" hidden="1" customHeight="1" x14ac:dyDescent="0.25">
      <c r="A938" s="45">
        <v>43581</v>
      </c>
      <c r="B938" s="3">
        <v>3.5</v>
      </c>
      <c r="C938" s="28" t="s">
        <v>554</v>
      </c>
      <c r="D938" s="3" t="s">
        <v>42</v>
      </c>
      <c r="E938" s="3" t="s">
        <v>42</v>
      </c>
    </row>
    <row r="939" spans="1:6" ht="20.100000000000001" hidden="1" customHeight="1" x14ac:dyDescent="0.25">
      <c r="A939" s="45">
        <v>43586</v>
      </c>
      <c r="B939" s="3">
        <v>2</v>
      </c>
      <c r="C939" s="28" t="s">
        <v>554</v>
      </c>
      <c r="D939" s="3" t="s">
        <v>42</v>
      </c>
      <c r="E939" s="3" t="s">
        <v>42</v>
      </c>
    </row>
    <row r="940" spans="1:6" ht="20.100000000000001" hidden="1" customHeight="1" x14ac:dyDescent="0.25">
      <c r="A940" s="45">
        <v>43588</v>
      </c>
      <c r="B940" s="3">
        <v>0.75</v>
      </c>
      <c r="C940" s="28" t="s">
        <v>554</v>
      </c>
      <c r="D940" s="3" t="s">
        <v>46</v>
      </c>
      <c r="E940" s="3" t="s">
        <v>42</v>
      </c>
    </row>
    <row r="941" spans="1:6" ht="20.100000000000001" hidden="1" customHeight="1" x14ac:dyDescent="0.25">
      <c r="A941" s="45">
        <v>43595</v>
      </c>
      <c r="B941" s="3">
        <v>4</v>
      </c>
      <c r="C941" s="3" t="s">
        <v>554</v>
      </c>
      <c r="D941" s="3" t="s">
        <v>42</v>
      </c>
      <c r="E941" s="3" t="s">
        <v>42</v>
      </c>
    </row>
    <row r="942" spans="1:6" ht="20.100000000000001" hidden="1" customHeight="1" x14ac:dyDescent="0.25">
      <c r="A942" s="45">
        <v>43598</v>
      </c>
      <c r="B942" s="3">
        <v>4</v>
      </c>
      <c r="C942" s="3" t="s">
        <v>554</v>
      </c>
      <c r="D942" s="3" t="s">
        <v>42</v>
      </c>
      <c r="E942" s="3" t="s">
        <v>42</v>
      </c>
    </row>
    <row r="943" spans="1:6" ht="20.100000000000001" hidden="1" customHeight="1" x14ac:dyDescent="0.25">
      <c r="A943" s="45">
        <v>43598</v>
      </c>
      <c r="B943" s="3">
        <v>3</v>
      </c>
      <c r="C943" s="3" t="s">
        <v>554</v>
      </c>
      <c r="D943" s="3" t="s">
        <v>42</v>
      </c>
      <c r="E943" s="3" t="s">
        <v>42</v>
      </c>
    </row>
    <row r="944" spans="1:6" ht="20.100000000000001" hidden="1" customHeight="1" x14ac:dyDescent="0.25">
      <c r="A944" s="45">
        <v>43599</v>
      </c>
      <c r="B944" s="3">
        <v>3</v>
      </c>
      <c r="C944" s="3" t="s">
        <v>554</v>
      </c>
      <c r="D944" s="3" t="s">
        <v>42</v>
      </c>
      <c r="E944" s="3" t="s">
        <v>42</v>
      </c>
    </row>
    <row r="945" spans="1:5" ht="20.100000000000001" hidden="1" customHeight="1" x14ac:dyDescent="0.25">
      <c r="A945" s="45">
        <v>43600</v>
      </c>
      <c r="B945" s="3">
        <v>1.5</v>
      </c>
      <c r="C945" s="3" t="s">
        <v>554</v>
      </c>
      <c r="D945" s="3" t="s">
        <v>42</v>
      </c>
      <c r="E945" s="3" t="s">
        <v>42</v>
      </c>
    </row>
    <row r="946" spans="1:5" ht="20.100000000000001" hidden="1" customHeight="1" x14ac:dyDescent="0.25">
      <c r="A946" s="45">
        <v>43600</v>
      </c>
      <c r="B946" s="3">
        <v>1.5</v>
      </c>
      <c r="C946" s="3" t="s">
        <v>554</v>
      </c>
      <c r="D946" s="3" t="s">
        <v>253</v>
      </c>
      <c r="E946" s="3" t="s">
        <v>42</v>
      </c>
    </row>
    <row r="947" spans="1:5" ht="20.100000000000001" hidden="1" customHeight="1" x14ac:dyDescent="0.25">
      <c r="A947" s="45">
        <v>43601</v>
      </c>
      <c r="B947" s="3">
        <v>1.5</v>
      </c>
      <c r="C947" s="3" t="s">
        <v>554</v>
      </c>
      <c r="D947" s="3" t="s">
        <v>42</v>
      </c>
      <c r="E947" s="3" t="s">
        <v>42</v>
      </c>
    </row>
    <row r="948" spans="1:5" ht="20.100000000000001" hidden="1" customHeight="1" x14ac:dyDescent="0.25">
      <c r="A948" s="45">
        <v>43601</v>
      </c>
      <c r="B948" s="3">
        <v>1.5</v>
      </c>
      <c r="C948" s="3" t="s">
        <v>554</v>
      </c>
      <c r="D948" s="3" t="s">
        <v>253</v>
      </c>
      <c r="E948" s="3" t="s">
        <v>42</v>
      </c>
    </row>
    <row r="949" spans="1:5" ht="20.100000000000001" hidden="1" customHeight="1" x14ac:dyDescent="0.25">
      <c r="A949" s="45">
        <v>43602</v>
      </c>
      <c r="B949" s="3">
        <v>6</v>
      </c>
      <c r="C949" s="3" t="s">
        <v>554</v>
      </c>
      <c r="D949" s="3" t="s">
        <v>253</v>
      </c>
      <c r="E949" s="3" t="s">
        <v>42</v>
      </c>
    </row>
    <row r="950" spans="1:5" ht="20.100000000000001" hidden="1" customHeight="1" x14ac:dyDescent="0.25">
      <c r="A950" s="45">
        <v>43608</v>
      </c>
      <c r="B950" s="3">
        <v>3</v>
      </c>
      <c r="C950" s="3" t="s">
        <v>554</v>
      </c>
      <c r="D950" s="3" t="s">
        <v>253</v>
      </c>
      <c r="E950" s="3" t="s">
        <v>283</v>
      </c>
    </row>
    <row r="951" spans="1:5" ht="20.100000000000001" hidden="1" customHeight="1" x14ac:dyDescent="0.25">
      <c r="A951" s="45">
        <v>43613</v>
      </c>
      <c r="B951" s="3">
        <v>2</v>
      </c>
      <c r="C951" s="3" t="s">
        <v>554</v>
      </c>
      <c r="D951" s="3" t="s">
        <v>42</v>
      </c>
      <c r="E951" s="3" t="s">
        <v>42</v>
      </c>
    </row>
    <row r="952" spans="1:5" ht="20.100000000000001" hidden="1" customHeight="1" x14ac:dyDescent="0.25">
      <c r="A952" s="45">
        <v>43614</v>
      </c>
      <c r="B952" s="3">
        <v>4</v>
      </c>
      <c r="C952" s="3" t="s">
        <v>554</v>
      </c>
      <c r="D952" s="3" t="s">
        <v>42</v>
      </c>
      <c r="E952" s="3" t="s">
        <v>42</v>
      </c>
    </row>
    <row r="953" spans="1:5" ht="20.100000000000001" hidden="1" customHeight="1" x14ac:dyDescent="0.25">
      <c r="A953" s="45">
        <v>43621</v>
      </c>
      <c r="B953" s="3">
        <v>5</v>
      </c>
      <c r="C953" s="3" t="s">
        <v>554</v>
      </c>
      <c r="D953" s="3" t="s">
        <v>42</v>
      </c>
      <c r="E953" s="3" t="s">
        <v>42</v>
      </c>
    </row>
    <row r="954" spans="1:5" ht="20.100000000000001" hidden="1" customHeight="1" x14ac:dyDescent="0.25">
      <c r="A954" s="45">
        <v>43621</v>
      </c>
      <c r="B954" s="3">
        <v>2</v>
      </c>
      <c r="C954" s="3" t="s">
        <v>554</v>
      </c>
      <c r="D954" s="3" t="s">
        <v>46</v>
      </c>
      <c r="E954" s="3" t="s">
        <v>42</v>
      </c>
    </row>
    <row r="955" spans="1:5" ht="20.100000000000001" hidden="1" customHeight="1" x14ac:dyDescent="0.25">
      <c r="A955" s="45">
        <v>43623</v>
      </c>
      <c r="B955" s="3">
        <v>0.5</v>
      </c>
      <c r="C955" s="3" t="s">
        <v>554</v>
      </c>
      <c r="D955" s="3" t="s">
        <v>46</v>
      </c>
      <c r="E955" s="3" t="s">
        <v>42</v>
      </c>
    </row>
    <row r="956" spans="1:5" ht="20.100000000000001" hidden="1" customHeight="1" x14ac:dyDescent="0.25">
      <c r="A956" s="45">
        <v>43633</v>
      </c>
      <c r="B956" s="3">
        <v>2</v>
      </c>
      <c r="C956" s="3" t="s">
        <v>554</v>
      </c>
      <c r="D956" s="3" t="s">
        <v>253</v>
      </c>
      <c r="E956" s="3" t="s">
        <v>416</v>
      </c>
    </row>
    <row r="957" spans="1:5" ht="20.100000000000001" hidden="1" customHeight="1" x14ac:dyDescent="0.25">
      <c r="A957" s="45">
        <v>43635</v>
      </c>
      <c r="B957" s="3">
        <v>2</v>
      </c>
      <c r="C957" s="3" t="s">
        <v>554</v>
      </c>
      <c r="D957" s="3" t="s">
        <v>253</v>
      </c>
      <c r="E957" s="3" t="s">
        <v>416</v>
      </c>
    </row>
    <row r="958" spans="1:5" ht="20.100000000000001" hidden="1" customHeight="1" x14ac:dyDescent="0.25">
      <c r="A958" s="45">
        <v>43637</v>
      </c>
      <c r="B958" s="3">
        <v>5</v>
      </c>
      <c r="C958" s="3" t="s">
        <v>554</v>
      </c>
      <c r="D958" s="3" t="s">
        <v>42</v>
      </c>
      <c r="E958" s="3" t="s">
        <v>42</v>
      </c>
    </row>
    <row r="959" spans="1:5" ht="20.100000000000001" hidden="1" customHeight="1" x14ac:dyDescent="0.25">
      <c r="A959" s="45">
        <v>43637</v>
      </c>
      <c r="B959" s="3">
        <v>1</v>
      </c>
      <c r="C959" s="3" t="s">
        <v>554</v>
      </c>
      <c r="D959" s="3" t="s">
        <v>46</v>
      </c>
      <c r="E959" s="3" t="s">
        <v>42</v>
      </c>
    </row>
    <row r="960" spans="1:5" ht="20.100000000000001" hidden="1" customHeight="1" x14ac:dyDescent="0.25">
      <c r="A960" s="45">
        <v>43640</v>
      </c>
      <c r="B960" s="3">
        <v>2</v>
      </c>
      <c r="C960" s="3" t="s">
        <v>554</v>
      </c>
      <c r="D960" s="3" t="s">
        <v>42</v>
      </c>
      <c r="E960" s="3" t="s">
        <v>42</v>
      </c>
    </row>
    <row r="961" spans="1:5" ht="20.100000000000001" hidden="1" customHeight="1" x14ac:dyDescent="0.25">
      <c r="A961" s="45">
        <v>43641</v>
      </c>
      <c r="B961" s="3">
        <v>1</v>
      </c>
      <c r="C961" s="3" t="s">
        <v>554</v>
      </c>
      <c r="D961" s="3" t="s">
        <v>42</v>
      </c>
      <c r="E961" s="3" t="s">
        <v>42</v>
      </c>
    </row>
    <row r="962" spans="1:5" ht="20.100000000000001" hidden="1" customHeight="1" x14ac:dyDescent="0.25">
      <c r="A962" s="45">
        <v>43642</v>
      </c>
      <c r="B962" s="3">
        <v>1</v>
      </c>
      <c r="C962" s="3" t="s">
        <v>554</v>
      </c>
      <c r="D962" s="3" t="s">
        <v>46</v>
      </c>
      <c r="E962" s="3" t="s">
        <v>42</v>
      </c>
    </row>
    <row r="963" spans="1:5" ht="20.100000000000001" hidden="1" customHeight="1" x14ac:dyDescent="0.25">
      <c r="A963" s="45">
        <v>43658</v>
      </c>
      <c r="B963" s="3">
        <v>5</v>
      </c>
      <c r="C963" s="3" t="s">
        <v>554</v>
      </c>
      <c r="D963" s="3" t="s">
        <v>348</v>
      </c>
      <c r="E963" s="3" t="s">
        <v>283</v>
      </c>
    </row>
    <row r="964" spans="1:5" ht="20.100000000000001" hidden="1" customHeight="1" x14ac:dyDescent="0.25">
      <c r="A964" s="45">
        <v>43661</v>
      </c>
      <c r="B964" s="3">
        <v>1</v>
      </c>
      <c r="C964" s="3" t="s">
        <v>554</v>
      </c>
      <c r="D964" s="3" t="s">
        <v>46</v>
      </c>
      <c r="E964" s="3" t="s">
        <v>283</v>
      </c>
    </row>
    <row r="965" spans="1:5" ht="20.100000000000001" hidden="1" customHeight="1" x14ac:dyDescent="0.25">
      <c r="A965" s="45">
        <v>43664</v>
      </c>
      <c r="B965" s="3">
        <v>0.75</v>
      </c>
      <c r="C965" s="3" t="s">
        <v>554</v>
      </c>
      <c r="D965" s="3" t="s">
        <v>46</v>
      </c>
      <c r="E965" s="3" t="s">
        <v>283</v>
      </c>
    </row>
    <row r="966" spans="1:5" ht="20.100000000000001" hidden="1" customHeight="1" x14ac:dyDescent="0.25">
      <c r="A966" s="45">
        <v>43640</v>
      </c>
      <c r="B966" s="3">
        <v>0.5</v>
      </c>
      <c r="C966" s="3" t="s">
        <v>589</v>
      </c>
      <c r="D966" s="3" t="s">
        <v>590</v>
      </c>
      <c r="E966" s="3" t="s">
        <v>283</v>
      </c>
    </row>
    <row r="967" spans="1:5" ht="20.100000000000001" hidden="1" customHeight="1" x14ac:dyDescent="0.25">
      <c r="A967" s="45">
        <v>43641</v>
      </c>
      <c r="B967" s="3">
        <v>1</v>
      </c>
      <c r="C967" s="3" t="s">
        <v>589</v>
      </c>
      <c r="D967" s="3" t="s">
        <v>590</v>
      </c>
      <c r="E967" s="3" t="s">
        <v>283</v>
      </c>
    </row>
    <row r="968" spans="1:5" ht="20.100000000000001" hidden="1" customHeight="1" x14ac:dyDescent="0.25">
      <c r="A968" s="45">
        <v>43808</v>
      </c>
      <c r="B968" s="3">
        <v>2</v>
      </c>
      <c r="C968" s="3" t="s">
        <v>589</v>
      </c>
      <c r="D968" s="3" t="s">
        <v>682</v>
      </c>
      <c r="E968" s="3" t="s">
        <v>283</v>
      </c>
    </row>
    <row r="969" spans="1:5" ht="20.100000000000001" hidden="1" customHeight="1" x14ac:dyDescent="0.25">
      <c r="A969" s="45">
        <v>42879</v>
      </c>
      <c r="B969" s="3">
        <v>1</v>
      </c>
      <c r="C969" s="3" t="s">
        <v>49</v>
      </c>
      <c r="D969" s="3" t="s">
        <v>31</v>
      </c>
      <c r="E969" s="3" t="s">
        <v>416</v>
      </c>
    </row>
    <row r="970" spans="1:5" ht="20.100000000000001" hidden="1" customHeight="1" x14ac:dyDescent="0.25">
      <c r="A970" s="45">
        <v>42893</v>
      </c>
      <c r="B970" s="3">
        <v>4</v>
      </c>
      <c r="C970" s="3" t="s">
        <v>49</v>
      </c>
      <c r="D970" s="3" t="s">
        <v>72</v>
      </c>
      <c r="E970" s="3" t="s">
        <v>416</v>
      </c>
    </row>
    <row r="971" spans="1:5" ht="20.100000000000001" hidden="1" customHeight="1" x14ac:dyDescent="0.25">
      <c r="A971" s="45">
        <v>42898</v>
      </c>
      <c r="B971" s="3">
        <v>1.5</v>
      </c>
      <c r="C971" s="3" t="s">
        <v>49</v>
      </c>
      <c r="D971" s="3" t="s">
        <v>46</v>
      </c>
      <c r="E971" s="3" t="s">
        <v>416</v>
      </c>
    </row>
    <row r="972" spans="1:5" ht="20.100000000000001" hidden="1" customHeight="1" x14ac:dyDescent="0.25">
      <c r="A972" s="45">
        <v>42898</v>
      </c>
      <c r="B972" s="3">
        <v>1</v>
      </c>
      <c r="C972" s="3" t="s">
        <v>49</v>
      </c>
      <c r="D972" s="3" t="s">
        <v>72</v>
      </c>
      <c r="E972" s="3" t="s">
        <v>416</v>
      </c>
    </row>
    <row r="973" spans="1:5" ht="20.100000000000001" hidden="1" customHeight="1" x14ac:dyDescent="0.25">
      <c r="A973" s="45">
        <v>42902</v>
      </c>
      <c r="B973" s="3">
        <v>1</v>
      </c>
      <c r="C973" s="3" t="s">
        <v>49</v>
      </c>
      <c r="D973" s="3" t="s">
        <v>85</v>
      </c>
      <c r="E973" s="3" t="s">
        <v>416</v>
      </c>
    </row>
    <row r="974" spans="1:5" ht="20.100000000000001" hidden="1" customHeight="1" x14ac:dyDescent="0.25">
      <c r="A974" s="45">
        <v>42907</v>
      </c>
      <c r="B974" s="3">
        <v>1.25</v>
      </c>
      <c r="C974" s="3" t="s">
        <v>49</v>
      </c>
      <c r="D974" s="3" t="s">
        <v>46</v>
      </c>
      <c r="E974" s="3" t="s">
        <v>416</v>
      </c>
    </row>
    <row r="975" spans="1:5" ht="20.100000000000001" hidden="1" customHeight="1" x14ac:dyDescent="0.25">
      <c r="A975" s="45">
        <v>42921</v>
      </c>
      <c r="B975" s="3">
        <v>1</v>
      </c>
      <c r="C975" s="3" t="s">
        <v>49</v>
      </c>
      <c r="D975" s="3" t="s">
        <v>46</v>
      </c>
      <c r="E975" s="3" t="s">
        <v>416</v>
      </c>
    </row>
    <row r="976" spans="1:5" ht="20.100000000000001" hidden="1" customHeight="1" x14ac:dyDescent="0.25">
      <c r="A976" s="45">
        <v>42922</v>
      </c>
      <c r="B976" s="3">
        <v>1</v>
      </c>
      <c r="C976" s="3" t="s">
        <v>49</v>
      </c>
      <c r="D976" s="3" t="s">
        <v>128</v>
      </c>
      <c r="E976" s="3" t="s">
        <v>416</v>
      </c>
    </row>
    <row r="977" spans="1:5" ht="20.100000000000001" hidden="1" customHeight="1" x14ac:dyDescent="0.25">
      <c r="A977" s="45">
        <v>42923</v>
      </c>
      <c r="B977" s="3">
        <v>5</v>
      </c>
      <c r="C977" s="3" t="s">
        <v>49</v>
      </c>
      <c r="D977" s="3" t="s">
        <v>128</v>
      </c>
      <c r="E977" s="3" t="s">
        <v>416</v>
      </c>
    </row>
    <row r="978" spans="1:5" ht="20.100000000000001" hidden="1" customHeight="1" x14ac:dyDescent="0.25">
      <c r="A978" s="45">
        <v>42926</v>
      </c>
      <c r="B978" s="3">
        <v>2</v>
      </c>
      <c r="C978" s="3" t="s">
        <v>49</v>
      </c>
      <c r="D978" s="3" t="s">
        <v>128</v>
      </c>
      <c r="E978" s="3" t="s">
        <v>416</v>
      </c>
    </row>
    <row r="979" spans="1:5" ht="20.100000000000001" hidden="1" customHeight="1" x14ac:dyDescent="0.25">
      <c r="A979" s="45">
        <v>42930</v>
      </c>
      <c r="B979" s="3">
        <v>0.5</v>
      </c>
      <c r="C979" s="3" t="s">
        <v>49</v>
      </c>
      <c r="D979" s="3" t="s">
        <v>136</v>
      </c>
      <c r="E979" s="3" t="s">
        <v>416</v>
      </c>
    </row>
    <row r="980" spans="1:5" ht="20.100000000000001" hidden="1" customHeight="1" x14ac:dyDescent="0.25">
      <c r="A980" s="45">
        <v>42934</v>
      </c>
      <c r="B980" s="3">
        <v>1.5</v>
      </c>
      <c r="C980" s="3" t="s">
        <v>49</v>
      </c>
      <c r="D980" s="3" t="s">
        <v>128</v>
      </c>
      <c r="E980" s="3" t="s">
        <v>416</v>
      </c>
    </row>
    <row r="981" spans="1:5" ht="20.100000000000001" hidden="1" customHeight="1" x14ac:dyDescent="0.25">
      <c r="A981" s="45">
        <v>42936</v>
      </c>
      <c r="B981" s="3">
        <v>0.5</v>
      </c>
      <c r="C981" s="3" t="s">
        <v>49</v>
      </c>
      <c r="D981" s="3" t="s">
        <v>46</v>
      </c>
      <c r="E981" s="3" t="s">
        <v>416</v>
      </c>
    </row>
    <row r="982" spans="1:5" ht="20.100000000000001" hidden="1" customHeight="1" x14ac:dyDescent="0.25">
      <c r="A982" s="45">
        <v>42936</v>
      </c>
      <c r="B982" s="3">
        <v>1.5</v>
      </c>
      <c r="C982" s="3" t="s">
        <v>49</v>
      </c>
      <c r="D982" s="3" t="s">
        <v>140</v>
      </c>
      <c r="E982" s="3" t="s">
        <v>416</v>
      </c>
    </row>
    <row r="983" spans="1:5" ht="20.100000000000001" hidden="1" customHeight="1" x14ac:dyDescent="0.25">
      <c r="A983" s="45">
        <v>42940</v>
      </c>
      <c r="B983" s="3">
        <v>0.5</v>
      </c>
      <c r="C983" s="3" t="s">
        <v>49</v>
      </c>
      <c r="D983" s="3" t="s">
        <v>46</v>
      </c>
      <c r="E983" s="3" t="s">
        <v>416</v>
      </c>
    </row>
    <row r="984" spans="1:5" ht="20.100000000000001" hidden="1" customHeight="1" x14ac:dyDescent="0.25">
      <c r="A984" s="45">
        <v>42941</v>
      </c>
      <c r="B984" s="3">
        <v>1</v>
      </c>
      <c r="C984" s="3" t="s">
        <v>49</v>
      </c>
      <c r="D984" s="3" t="s">
        <v>46</v>
      </c>
      <c r="E984" s="3" t="s">
        <v>416</v>
      </c>
    </row>
    <row r="985" spans="1:5" ht="20.100000000000001" hidden="1" customHeight="1" x14ac:dyDescent="0.25">
      <c r="A985" s="45">
        <v>42965</v>
      </c>
      <c r="B985" s="3">
        <v>1</v>
      </c>
      <c r="C985" s="28" t="s">
        <v>49</v>
      </c>
      <c r="D985" s="3" t="s">
        <v>160</v>
      </c>
      <c r="E985" s="3" t="s">
        <v>416</v>
      </c>
    </row>
    <row r="986" spans="1:5" ht="20.100000000000001" hidden="1" customHeight="1" x14ac:dyDescent="0.25">
      <c r="A986" s="45">
        <v>42965</v>
      </c>
      <c r="B986" s="3">
        <v>1</v>
      </c>
      <c r="C986" s="28" t="s">
        <v>49</v>
      </c>
      <c r="D986" s="3" t="s">
        <v>161</v>
      </c>
      <c r="E986" s="3" t="s">
        <v>416</v>
      </c>
    </row>
    <row r="987" spans="1:5" ht="20.100000000000001" hidden="1" customHeight="1" x14ac:dyDescent="0.25">
      <c r="A987" s="45">
        <v>42969</v>
      </c>
      <c r="B987" s="3">
        <v>7</v>
      </c>
      <c r="C987" s="28" t="s">
        <v>49</v>
      </c>
      <c r="D987" s="3" t="s">
        <v>164</v>
      </c>
      <c r="E987" s="3" t="s">
        <v>416</v>
      </c>
    </row>
    <row r="988" spans="1:5" ht="20.100000000000001" hidden="1" customHeight="1" x14ac:dyDescent="0.25">
      <c r="A988" s="45">
        <v>42970</v>
      </c>
      <c r="B988" s="3">
        <v>7</v>
      </c>
      <c r="C988" s="28" t="s">
        <v>49</v>
      </c>
      <c r="D988" s="3" t="s">
        <v>166</v>
      </c>
      <c r="E988" s="3" t="s">
        <v>416</v>
      </c>
    </row>
    <row r="989" spans="1:5" ht="20.100000000000001" hidden="1" customHeight="1" x14ac:dyDescent="0.25">
      <c r="A989" s="45">
        <v>42971</v>
      </c>
      <c r="B989" s="3">
        <v>3</v>
      </c>
      <c r="C989" s="28" t="s">
        <v>49</v>
      </c>
      <c r="D989" s="3" t="s">
        <v>166</v>
      </c>
      <c r="E989" s="3" t="s">
        <v>416</v>
      </c>
    </row>
    <row r="990" spans="1:5" ht="20.100000000000001" hidden="1" customHeight="1" x14ac:dyDescent="0.25">
      <c r="A990" s="45">
        <v>42976</v>
      </c>
      <c r="B990" s="3">
        <v>6</v>
      </c>
      <c r="C990" s="28" t="s">
        <v>49</v>
      </c>
      <c r="D990" s="3" t="s">
        <v>166</v>
      </c>
      <c r="E990" s="3" t="s">
        <v>416</v>
      </c>
    </row>
    <row r="991" spans="1:5" ht="20.100000000000001" hidden="1" customHeight="1" x14ac:dyDescent="0.25">
      <c r="A991" s="45">
        <v>42977</v>
      </c>
      <c r="B991" s="3">
        <v>2</v>
      </c>
      <c r="C991" s="28" t="s">
        <v>49</v>
      </c>
      <c r="D991" s="3" t="s">
        <v>82</v>
      </c>
      <c r="E991" s="3" t="s">
        <v>416</v>
      </c>
    </row>
    <row r="992" spans="1:5" ht="20.100000000000001" hidden="1" customHeight="1" x14ac:dyDescent="0.25">
      <c r="A992" s="45">
        <v>42977</v>
      </c>
      <c r="B992" s="3">
        <v>1</v>
      </c>
      <c r="C992" s="28" t="s">
        <v>49</v>
      </c>
      <c r="D992" s="3" t="s">
        <v>46</v>
      </c>
      <c r="E992" s="3" t="s">
        <v>416</v>
      </c>
    </row>
    <row r="993" spans="1:6" ht="20.100000000000001" hidden="1" customHeight="1" x14ac:dyDescent="0.25">
      <c r="A993" s="45">
        <v>42978</v>
      </c>
      <c r="B993" s="3">
        <v>3</v>
      </c>
      <c r="C993" s="28" t="s">
        <v>49</v>
      </c>
      <c r="D993" s="3" t="s">
        <v>46</v>
      </c>
      <c r="E993" s="3" t="s">
        <v>416</v>
      </c>
    </row>
    <row r="994" spans="1:6" ht="20.100000000000001" hidden="1" customHeight="1" x14ac:dyDescent="0.25">
      <c r="A994" s="45">
        <v>42978</v>
      </c>
      <c r="B994" s="3">
        <v>0.5</v>
      </c>
      <c r="C994" s="28" t="s">
        <v>49</v>
      </c>
      <c r="D994" s="3" t="s">
        <v>168</v>
      </c>
      <c r="E994" s="3" t="s">
        <v>416</v>
      </c>
    </row>
    <row r="995" spans="1:6" ht="20.100000000000001" hidden="1" customHeight="1" x14ac:dyDescent="0.25">
      <c r="A995" s="45">
        <v>42983</v>
      </c>
      <c r="B995" s="3">
        <v>2.75</v>
      </c>
      <c r="C995" s="28" t="s">
        <v>49</v>
      </c>
      <c r="D995" s="3" t="s">
        <v>82</v>
      </c>
      <c r="E995" s="3" t="s">
        <v>416</v>
      </c>
      <c r="F995" s="3" t="s">
        <v>174</v>
      </c>
    </row>
    <row r="996" spans="1:6" ht="20.100000000000001" hidden="1" customHeight="1" x14ac:dyDescent="0.25">
      <c r="A996" s="45">
        <v>42983</v>
      </c>
      <c r="B996" s="3">
        <v>0.25</v>
      </c>
      <c r="C996" s="28" t="s">
        <v>49</v>
      </c>
      <c r="D996" s="3" t="s">
        <v>46</v>
      </c>
      <c r="E996" s="3" t="s">
        <v>416</v>
      </c>
    </row>
    <row r="997" spans="1:6" ht="20.100000000000001" hidden="1" customHeight="1" x14ac:dyDescent="0.25">
      <c r="A997" s="45">
        <v>42984</v>
      </c>
      <c r="B997" s="3">
        <v>1.5</v>
      </c>
      <c r="C997" s="28" t="s">
        <v>49</v>
      </c>
      <c r="D997" s="3" t="s">
        <v>82</v>
      </c>
      <c r="E997" s="3" t="s">
        <v>416</v>
      </c>
      <c r="F997" s="3" t="s">
        <v>174</v>
      </c>
    </row>
    <row r="998" spans="1:6" ht="20.100000000000001" hidden="1" customHeight="1" x14ac:dyDescent="0.25">
      <c r="A998" s="45">
        <v>42984</v>
      </c>
      <c r="B998" s="3">
        <v>2.5</v>
      </c>
      <c r="C998" s="28" t="s">
        <v>49</v>
      </c>
      <c r="D998" s="3" t="s">
        <v>176</v>
      </c>
      <c r="E998" s="3" t="s">
        <v>416</v>
      </c>
      <c r="F998" s="3" t="s">
        <v>177</v>
      </c>
    </row>
    <row r="999" spans="1:6" ht="20.100000000000001" hidden="1" customHeight="1" x14ac:dyDescent="0.25">
      <c r="A999" s="45">
        <v>42984</v>
      </c>
      <c r="B999" s="3">
        <v>0.75</v>
      </c>
      <c r="C999" s="28" t="s">
        <v>49</v>
      </c>
      <c r="D999" s="3" t="s">
        <v>46</v>
      </c>
      <c r="E999" s="3" t="s">
        <v>416</v>
      </c>
    </row>
    <row r="1000" spans="1:6" ht="20.100000000000001" hidden="1" customHeight="1" x14ac:dyDescent="0.25">
      <c r="A1000" s="45">
        <v>42985</v>
      </c>
      <c r="B1000" s="3">
        <v>1.25</v>
      </c>
      <c r="C1000" s="28" t="s">
        <v>49</v>
      </c>
      <c r="D1000" s="3" t="s">
        <v>46</v>
      </c>
      <c r="E1000" s="3" t="s">
        <v>416</v>
      </c>
    </row>
    <row r="1001" spans="1:6" ht="20.100000000000001" hidden="1" customHeight="1" x14ac:dyDescent="0.25">
      <c r="A1001" s="45">
        <v>42985</v>
      </c>
      <c r="B1001" s="3">
        <v>0.5</v>
      </c>
      <c r="C1001" s="28" t="s">
        <v>49</v>
      </c>
      <c r="D1001" s="3" t="s">
        <v>82</v>
      </c>
      <c r="E1001" s="3" t="s">
        <v>416</v>
      </c>
      <c r="F1001" s="3" t="s">
        <v>180</v>
      </c>
    </row>
    <row r="1002" spans="1:6" ht="20.100000000000001" hidden="1" customHeight="1" x14ac:dyDescent="0.25">
      <c r="A1002" s="45">
        <v>42985</v>
      </c>
      <c r="B1002" s="3">
        <v>1.75</v>
      </c>
      <c r="C1002" s="28" t="s">
        <v>49</v>
      </c>
      <c r="D1002" s="3" t="s">
        <v>133</v>
      </c>
      <c r="E1002" s="3" t="s">
        <v>416</v>
      </c>
      <c r="F1002" s="3" t="s">
        <v>181</v>
      </c>
    </row>
    <row r="1003" spans="1:6" ht="20.100000000000001" hidden="1" customHeight="1" x14ac:dyDescent="0.25">
      <c r="A1003" s="45">
        <v>42989</v>
      </c>
      <c r="B1003" s="3">
        <v>0.75</v>
      </c>
      <c r="C1003" s="28" t="s">
        <v>49</v>
      </c>
      <c r="D1003" s="3" t="s">
        <v>82</v>
      </c>
      <c r="E1003" s="3" t="s">
        <v>416</v>
      </c>
      <c r="F1003" s="3" t="s">
        <v>182</v>
      </c>
    </row>
    <row r="1004" spans="1:6" ht="20.100000000000001" hidden="1" customHeight="1" x14ac:dyDescent="0.25">
      <c r="A1004" s="45">
        <v>42989</v>
      </c>
      <c r="B1004" s="3">
        <v>3</v>
      </c>
      <c r="C1004" s="28" t="s">
        <v>49</v>
      </c>
      <c r="D1004" s="3" t="s">
        <v>183</v>
      </c>
      <c r="E1004" s="3" t="s">
        <v>416</v>
      </c>
    </row>
    <row r="1005" spans="1:6" ht="20.100000000000001" hidden="1" customHeight="1" x14ac:dyDescent="0.25">
      <c r="A1005" s="45">
        <v>42989</v>
      </c>
      <c r="B1005" s="3">
        <v>1</v>
      </c>
      <c r="C1005" s="28" t="s">
        <v>49</v>
      </c>
      <c r="D1005" s="3" t="s">
        <v>46</v>
      </c>
      <c r="E1005" s="3" t="s">
        <v>416</v>
      </c>
    </row>
    <row r="1006" spans="1:6" ht="20.100000000000001" hidden="1" customHeight="1" x14ac:dyDescent="0.25">
      <c r="A1006" s="45">
        <v>42989</v>
      </c>
      <c r="B1006" s="3">
        <v>2.25</v>
      </c>
      <c r="C1006" s="28" t="s">
        <v>49</v>
      </c>
      <c r="D1006" s="3" t="s">
        <v>184</v>
      </c>
      <c r="E1006" s="3" t="s">
        <v>416</v>
      </c>
    </row>
    <row r="1007" spans="1:6" ht="20.100000000000001" hidden="1" customHeight="1" x14ac:dyDescent="0.25">
      <c r="A1007" s="45">
        <v>42990</v>
      </c>
      <c r="B1007" s="3">
        <v>7</v>
      </c>
      <c r="C1007" s="28" t="s">
        <v>49</v>
      </c>
      <c r="E1007" s="3" t="s">
        <v>416</v>
      </c>
    </row>
    <row r="1008" spans="1:6" ht="20.100000000000001" hidden="1" customHeight="1" x14ac:dyDescent="0.25">
      <c r="A1008" s="45">
        <v>42991</v>
      </c>
      <c r="B1008" s="3">
        <v>1.5</v>
      </c>
      <c r="C1008" s="28" t="s">
        <v>49</v>
      </c>
      <c r="D1008" s="3" t="s">
        <v>46</v>
      </c>
      <c r="E1008" s="3" t="s">
        <v>416</v>
      </c>
    </row>
    <row r="1009" spans="1:5" ht="20.100000000000001" hidden="1" customHeight="1" x14ac:dyDescent="0.25">
      <c r="A1009" s="45">
        <v>42991</v>
      </c>
      <c r="B1009" s="3">
        <v>1</v>
      </c>
      <c r="C1009" s="28" t="s">
        <v>49</v>
      </c>
      <c r="D1009" s="3" t="s">
        <v>185</v>
      </c>
      <c r="E1009" s="3" t="s">
        <v>416</v>
      </c>
    </row>
    <row r="1010" spans="1:5" ht="20.100000000000001" hidden="1" customHeight="1" x14ac:dyDescent="0.25">
      <c r="A1010" s="45">
        <v>42991</v>
      </c>
      <c r="B1010" s="3">
        <v>1.5</v>
      </c>
      <c r="C1010" s="28" t="s">
        <v>49</v>
      </c>
      <c r="D1010" s="3" t="s">
        <v>82</v>
      </c>
      <c r="E1010" s="3" t="s">
        <v>416</v>
      </c>
    </row>
    <row r="1011" spans="1:5" ht="20.100000000000001" hidden="1" customHeight="1" x14ac:dyDescent="0.25">
      <c r="A1011" s="45">
        <v>42992</v>
      </c>
      <c r="B1011" s="3">
        <v>2</v>
      </c>
      <c r="C1011" s="28" t="s">
        <v>49</v>
      </c>
      <c r="D1011" s="3" t="s">
        <v>82</v>
      </c>
      <c r="E1011" s="3" t="s">
        <v>416</v>
      </c>
    </row>
    <row r="1012" spans="1:5" ht="20.100000000000001" hidden="1" customHeight="1" x14ac:dyDescent="0.25">
      <c r="A1012" s="45">
        <v>42992</v>
      </c>
      <c r="B1012" s="3">
        <v>1.5</v>
      </c>
      <c r="C1012" s="28" t="s">
        <v>49</v>
      </c>
      <c r="D1012" s="3" t="s">
        <v>89</v>
      </c>
      <c r="E1012" s="3" t="s">
        <v>416</v>
      </c>
    </row>
    <row r="1013" spans="1:5" ht="20.100000000000001" hidden="1" customHeight="1" x14ac:dyDescent="0.25">
      <c r="A1013" s="45">
        <v>42993</v>
      </c>
      <c r="B1013" s="3">
        <v>1</v>
      </c>
      <c r="C1013" s="28" t="s">
        <v>49</v>
      </c>
      <c r="D1013" s="3" t="s">
        <v>185</v>
      </c>
      <c r="E1013" s="3" t="s">
        <v>416</v>
      </c>
    </row>
    <row r="1014" spans="1:5" ht="20.100000000000001" hidden="1" customHeight="1" x14ac:dyDescent="0.25">
      <c r="A1014" s="45">
        <v>42993</v>
      </c>
      <c r="B1014" s="3">
        <v>2</v>
      </c>
      <c r="C1014" s="28" t="s">
        <v>49</v>
      </c>
      <c r="D1014" s="3" t="s">
        <v>190</v>
      </c>
      <c r="E1014" s="3" t="s">
        <v>416</v>
      </c>
    </row>
    <row r="1015" spans="1:5" ht="20.100000000000001" hidden="1" customHeight="1" x14ac:dyDescent="0.25">
      <c r="A1015" s="45">
        <v>42996</v>
      </c>
      <c r="B1015" s="3">
        <v>1</v>
      </c>
      <c r="C1015" s="28" t="s">
        <v>49</v>
      </c>
      <c r="D1015" s="3" t="s">
        <v>190</v>
      </c>
      <c r="E1015" s="3" t="s">
        <v>416</v>
      </c>
    </row>
    <row r="1016" spans="1:5" ht="20.100000000000001" hidden="1" customHeight="1" x14ac:dyDescent="0.25">
      <c r="A1016" s="45">
        <v>42996</v>
      </c>
      <c r="B1016" s="3">
        <v>1.5</v>
      </c>
      <c r="C1016" s="28" t="s">
        <v>49</v>
      </c>
      <c r="D1016" s="3" t="s">
        <v>46</v>
      </c>
      <c r="E1016" s="3" t="s">
        <v>416</v>
      </c>
    </row>
    <row r="1017" spans="1:5" ht="20.100000000000001" hidden="1" customHeight="1" x14ac:dyDescent="0.25">
      <c r="A1017" s="45">
        <v>42996</v>
      </c>
      <c r="B1017" s="3">
        <v>3</v>
      </c>
      <c r="C1017" s="28" t="s">
        <v>49</v>
      </c>
      <c r="D1017" s="3" t="s">
        <v>82</v>
      </c>
      <c r="E1017" s="28" t="s">
        <v>42</v>
      </c>
    </row>
    <row r="1018" spans="1:5" ht="20.100000000000001" hidden="1" customHeight="1" x14ac:dyDescent="0.25">
      <c r="A1018" s="45">
        <v>42997</v>
      </c>
      <c r="B1018" s="3">
        <v>3</v>
      </c>
      <c r="C1018" s="28" t="s">
        <v>49</v>
      </c>
      <c r="D1018" s="3" t="s">
        <v>42</v>
      </c>
      <c r="E1018" s="28" t="s">
        <v>42</v>
      </c>
    </row>
    <row r="1019" spans="1:5" ht="20.100000000000001" hidden="1" customHeight="1" x14ac:dyDescent="0.25">
      <c r="A1019" s="45">
        <v>42998</v>
      </c>
      <c r="B1019" s="3">
        <v>5.25</v>
      </c>
      <c r="C1019" s="28" t="s">
        <v>49</v>
      </c>
      <c r="D1019" s="3" t="s">
        <v>42</v>
      </c>
      <c r="E1019" s="28" t="s">
        <v>42</v>
      </c>
    </row>
    <row r="1020" spans="1:5" ht="20.100000000000001" hidden="1" customHeight="1" x14ac:dyDescent="0.25">
      <c r="A1020" s="45">
        <v>42998</v>
      </c>
      <c r="B1020" s="3">
        <v>1.5</v>
      </c>
      <c r="C1020" s="28" t="s">
        <v>49</v>
      </c>
      <c r="D1020" s="3" t="s">
        <v>46</v>
      </c>
      <c r="E1020" s="28" t="s">
        <v>42</v>
      </c>
    </row>
    <row r="1021" spans="1:5" ht="20.100000000000001" hidden="1" customHeight="1" x14ac:dyDescent="0.25">
      <c r="A1021" s="45">
        <v>42999</v>
      </c>
      <c r="B1021" s="3">
        <v>6</v>
      </c>
      <c r="C1021" s="28" t="s">
        <v>49</v>
      </c>
      <c r="D1021" s="3" t="s">
        <v>42</v>
      </c>
      <c r="E1021" s="28" t="s">
        <v>42</v>
      </c>
    </row>
    <row r="1022" spans="1:5" ht="20.100000000000001" hidden="1" customHeight="1" x14ac:dyDescent="0.25">
      <c r="A1022" s="45">
        <v>43000</v>
      </c>
      <c r="B1022" s="3">
        <v>5</v>
      </c>
      <c r="C1022" s="28" t="s">
        <v>49</v>
      </c>
      <c r="D1022" s="3" t="s">
        <v>42</v>
      </c>
      <c r="E1022" s="28" t="s">
        <v>42</v>
      </c>
    </row>
    <row r="1023" spans="1:5" ht="20.100000000000001" hidden="1" customHeight="1" x14ac:dyDescent="0.25">
      <c r="A1023" s="45">
        <v>43003</v>
      </c>
      <c r="B1023" s="3">
        <v>1.5</v>
      </c>
      <c r="C1023" s="28" t="s">
        <v>49</v>
      </c>
      <c r="D1023" s="3" t="s">
        <v>46</v>
      </c>
      <c r="E1023" s="28" t="s">
        <v>42</v>
      </c>
    </row>
    <row r="1024" spans="1:5" ht="20.100000000000001" hidden="1" customHeight="1" x14ac:dyDescent="0.25">
      <c r="A1024" s="45">
        <v>43003</v>
      </c>
      <c r="B1024" s="3">
        <v>5.5</v>
      </c>
      <c r="C1024" s="28" t="s">
        <v>49</v>
      </c>
      <c r="D1024" s="3" t="s">
        <v>42</v>
      </c>
      <c r="E1024" s="28" t="s">
        <v>42</v>
      </c>
    </row>
    <row r="1025" spans="1:6" ht="20.100000000000001" hidden="1" customHeight="1" x14ac:dyDescent="0.25">
      <c r="A1025" s="45">
        <v>43004</v>
      </c>
      <c r="B1025" s="3">
        <v>7</v>
      </c>
      <c r="C1025" s="28" t="s">
        <v>49</v>
      </c>
      <c r="D1025" s="3" t="s">
        <v>75</v>
      </c>
      <c r="E1025" s="28" t="s">
        <v>42</v>
      </c>
    </row>
    <row r="1026" spans="1:6" ht="20.100000000000001" hidden="1" customHeight="1" x14ac:dyDescent="0.25">
      <c r="A1026" s="45">
        <v>43005</v>
      </c>
      <c r="B1026" s="3">
        <v>1.5</v>
      </c>
      <c r="C1026" s="28" t="s">
        <v>49</v>
      </c>
      <c r="D1026" s="3" t="s">
        <v>46</v>
      </c>
      <c r="E1026" s="28" t="s">
        <v>42</v>
      </c>
    </row>
    <row r="1027" spans="1:6" ht="20.100000000000001" hidden="1" customHeight="1" x14ac:dyDescent="0.25">
      <c r="A1027" s="45">
        <v>43005</v>
      </c>
      <c r="B1027" s="3">
        <v>4.75</v>
      </c>
      <c r="C1027" s="28" t="s">
        <v>49</v>
      </c>
      <c r="D1027" s="3" t="s">
        <v>149</v>
      </c>
      <c r="E1027" s="28" t="s">
        <v>42</v>
      </c>
      <c r="F1027" s="3" t="s">
        <v>191</v>
      </c>
    </row>
    <row r="1028" spans="1:6" ht="20.100000000000001" hidden="1" customHeight="1" x14ac:dyDescent="0.25">
      <c r="A1028" s="45">
        <v>43006</v>
      </c>
      <c r="B1028" s="3">
        <v>6</v>
      </c>
      <c r="C1028" s="28" t="s">
        <v>49</v>
      </c>
      <c r="D1028" s="3" t="s">
        <v>149</v>
      </c>
      <c r="E1028" s="28" t="s">
        <v>42</v>
      </c>
    </row>
    <row r="1029" spans="1:6" ht="20.100000000000001" hidden="1" customHeight="1" x14ac:dyDescent="0.25">
      <c r="A1029" s="45">
        <v>43010</v>
      </c>
      <c r="B1029" s="3">
        <v>6</v>
      </c>
      <c r="C1029" s="28" t="s">
        <v>49</v>
      </c>
      <c r="D1029" s="3" t="s">
        <v>149</v>
      </c>
      <c r="E1029" s="28" t="s">
        <v>42</v>
      </c>
      <c r="F1029" s="3" t="s">
        <v>192</v>
      </c>
    </row>
    <row r="1030" spans="1:6" ht="20.100000000000001" hidden="1" customHeight="1" x14ac:dyDescent="0.25">
      <c r="A1030" s="45">
        <v>43010</v>
      </c>
      <c r="B1030" s="3">
        <v>1</v>
      </c>
      <c r="C1030" s="28" t="s">
        <v>49</v>
      </c>
      <c r="D1030" s="3" t="s">
        <v>46</v>
      </c>
      <c r="E1030" s="28" t="s">
        <v>42</v>
      </c>
    </row>
    <row r="1031" spans="1:6" ht="20.100000000000001" hidden="1" customHeight="1" x14ac:dyDescent="0.25">
      <c r="A1031" s="45">
        <v>43011</v>
      </c>
      <c r="B1031" s="3">
        <v>8</v>
      </c>
      <c r="C1031" s="28" t="s">
        <v>49</v>
      </c>
      <c r="D1031" s="3" t="s">
        <v>149</v>
      </c>
      <c r="E1031" s="28" t="s">
        <v>42</v>
      </c>
      <c r="F1031" s="3" t="s">
        <v>193</v>
      </c>
    </row>
    <row r="1032" spans="1:6" ht="20.100000000000001" hidden="1" customHeight="1" x14ac:dyDescent="0.25">
      <c r="A1032" s="45">
        <v>43012</v>
      </c>
      <c r="B1032" s="3">
        <v>1</v>
      </c>
      <c r="C1032" s="28" t="s">
        <v>49</v>
      </c>
      <c r="D1032" s="3" t="s">
        <v>46</v>
      </c>
      <c r="E1032" s="28" t="s">
        <v>42</v>
      </c>
    </row>
    <row r="1033" spans="1:6" ht="20.100000000000001" hidden="1" customHeight="1" x14ac:dyDescent="0.25">
      <c r="A1033" s="45">
        <v>43012</v>
      </c>
      <c r="B1033" s="3">
        <v>1</v>
      </c>
      <c r="C1033" s="28" t="s">
        <v>49</v>
      </c>
      <c r="D1033" s="3" t="s">
        <v>149</v>
      </c>
      <c r="E1033" s="28" t="s">
        <v>42</v>
      </c>
      <c r="F1033" s="3" t="s">
        <v>195</v>
      </c>
    </row>
    <row r="1034" spans="1:6" ht="20.100000000000001" hidden="1" customHeight="1" x14ac:dyDescent="0.25">
      <c r="A1034" s="45">
        <v>43014</v>
      </c>
      <c r="B1034" s="3">
        <v>6</v>
      </c>
      <c r="C1034" s="28" t="s">
        <v>49</v>
      </c>
      <c r="D1034" s="3" t="s">
        <v>149</v>
      </c>
      <c r="E1034" s="28" t="s">
        <v>42</v>
      </c>
    </row>
    <row r="1035" spans="1:6" ht="20.100000000000001" hidden="1" customHeight="1" x14ac:dyDescent="0.25">
      <c r="A1035" s="45">
        <v>43014</v>
      </c>
      <c r="B1035" s="3">
        <v>1</v>
      </c>
      <c r="C1035" s="28" t="s">
        <v>49</v>
      </c>
      <c r="D1035" s="3" t="s">
        <v>46</v>
      </c>
      <c r="E1035" s="28" t="s">
        <v>42</v>
      </c>
    </row>
    <row r="1036" spans="1:6" ht="20.100000000000001" hidden="1" customHeight="1" x14ac:dyDescent="0.25">
      <c r="A1036" s="45">
        <v>43017</v>
      </c>
      <c r="B1036" s="3">
        <v>6.5</v>
      </c>
      <c r="C1036" s="28" t="s">
        <v>49</v>
      </c>
      <c r="D1036" s="3" t="s">
        <v>149</v>
      </c>
      <c r="E1036" s="28" t="s">
        <v>42</v>
      </c>
    </row>
    <row r="1037" spans="1:6" ht="20.100000000000001" hidden="1" customHeight="1" x14ac:dyDescent="0.25">
      <c r="A1037" s="45">
        <v>43018</v>
      </c>
      <c r="B1037" s="3">
        <v>5.75</v>
      </c>
      <c r="C1037" s="28" t="s">
        <v>49</v>
      </c>
      <c r="D1037" s="3" t="s">
        <v>149</v>
      </c>
      <c r="E1037" s="28" t="s">
        <v>42</v>
      </c>
    </row>
    <row r="1038" spans="1:6" ht="20.100000000000001" hidden="1" customHeight="1" x14ac:dyDescent="0.25">
      <c r="A1038" s="45">
        <v>43019</v>
      </c>
      <c r="B1038" s="3">
        <v>1.5</v>
      </c>
      <c r="C1038" s="28" t="s">
        <v>49</v>
      </c>
      <c r="D1038" s="3" t="s">
        <v>46</v>
      </c>
      <c r="E1038" s="28" t="s">
        <v>42</v>
      </c>
    </row>
    <row r="1039" spans="1:6" ht="20.100000000000001" hidden="1" customHeight="1" x14ac:dyDescent="0.25">
      <c r="A1039" s="45">
        <v>43019</v>
      </c>
      <c r="B1039" s="3">
        <v>6</v>
      </c>
      <c r="C1039" s="28" t="s">
        <v>49</v>
      </c>
      <c r="D1039" s="3" t="s">
        <v>149</v>
      </c>
      <c r="E1039" s="28" t="s">
        <v>42</v>
      </c>
    </row>
    <row r="1040" spans="1:6" ht="20.100000000000001" hidden="1" customHeight="1" x14ac:dyDescent="0.25">
      <c r="A1040" s="45">
        <v>43020</v>
      </c>
      <c r="B1040" s="3">
        <v>2</v>
      </c>
      <c r="C1040" s="28" t="s">
        <v>49</v>
      </c>
      <c r="D1040" s="3" t="s">
        <v>205</v>
      </c>
      <c r="E1040" s="28" t="s">
        <v>42</v>
      </c>
      <c r="F1040" s="3" t="s">
        <v>206</v>
      </c>
    </row>
    <row r="1041" spans="1:6" ht="20.100000000000001" hidden="1" customHeight="1" x14ac:dyDescent="0.25">
      <c r="A1041" s="45">
        <v>43020</v>
      </c>
      <c r="B1041" s="3">
        <v>5.5</v>
      </c>
      <c r="C1041" s="28" t="s">
        <v>49</v>
      </c>
      <c r="D1041" s="3" t="s">
        <v>149</v>
      </c>
      <c r="E1041" s="28" t="s">
        <v>42</v>
      </c>
    </row>
    <row r="1042" spans="1:6" ht="20.100000000000001" hidden="1" customHeight="1" x14ac:dyDescent="0.25">
      <c r="A1042" s="45">
        <v>43021</v>
      </c>
      <c r="B1042" s="3">
        <v>7</v>
      </c>
      <c r="C1042" s="28" t="s">
        <v>49</v>
      </c>
      <c r="D1042" s="3" t="s">
        <v>149</v>
      </c>
      <c r="E1042" s="28" t="s">
        <v>42</v>
      </c>
    </row>
    <row r="1043" spans="1:6" ht="20.100000000000001" hidden="1" customHeight="1" x14ac:dyDescent="0.25">
      <c r="A1043" s="45">
        <v>43024</v>
      </c>
      <c r="B1043" s="3">
        <v>4.5</v>
      </c>
      <c r="C1043" s="28" t="s">
        <v>49</v>
      </c>
      <c r="D1043" s="3" t="s">
        <v>149</v>
      </c>
      <c r="E1043" s="28" t="s">
        <v>42</v>
      </c>
    </row>
    <row r="1044" spans="1:6" ht="20.100000000000001" hidden="1" customHeight="1" x14ac:dyDescent="0.25">
      <c r="A1044" s="45">
        <v>43024</v>
      </c>
      <c r="B1044" s="3">
        <v>1</v>
      </c>
      <c r="C1044" s="28" t="s">
        <v>49</v>
      </c>
      <c r="D1044" s="3" t="s">
        <v>46</v>
      </c>
      <c r="E1044" s="28" t="s">
        <v>42</v>
      </c>
    </row>
    <row r="1045" spans="1:6" ht="20.100000000000001" hidden="1" customHeight="1" x14ac:dyDescent="0.25">
      <c r="A1045" s="45">
        <v>43025</v>
      </c>
      <c r="B1045" s="3">
        <v>2</v>
      </c>
      <c r="C1045" s="28" t="s">
        <v>49</v>
      </c>
      <c r="E1045" s="28" t="s">
        <v>42</v>
      </c>
    </row>
    <row r="1046" spans="1:6" ht="20.100000000000001" hidden="1" customHeight="1" x14ac:dyDescent="0.25">
      <c r="A1046" s="45">
        <v>43039</v>
      </c>
      <c r="B1046" s="3">
        <v>6</v>
      </c>
      <c r="C1046" s="28" t="s">
        <v>49</v>
      </c>
      <c r="D1046" s="3" t="s">
        <v>42</v>
      </c>
      <c r="E1046" s="28" t="s">
        <v>42</v>
      </c>
    </row>
    <row r="1047" spans="1:6" ht="20.100000000000001" hidden="1" customHeight="1" x14ac:dyDescent="0.25">
      <c r="A1047" s="45">
        <v>43039</v>
      </c>
      <c r="B1047" s="3">
        <v>1.5</v>
      </c>
      <c r="C1047" s="3" t="s">
        <v>49</v>
      </c>
      <c r="D1047" s="3" t="s">
        <v>46</v>
      </c>
      <c r="E1047" s="28" t="s">
        <v>42</v>
      </c>
    </row>
    <row r="1048" spans="1:6" ht="20.100000000000001" hidden="1" customHeight="1" x14ac:dyDescent="0.25">
      <c r="A1048" s="45">
        <v>43040</v>
      </c>
      <c r="B1048" s="3">
        <v>1.5</v>
      </c>
      <c r="C1048" s="3" t="s">
        <v>49</v>
      </c>
      <c r="D1048" s="3" t="s">
        <v>46</v>
      </c>
      <c r="E1048" s="28" t="s">
        <v>42</v>
      </c>
    </row>
    <row r="1049" spans="1:6" ht="20.100000000000001" hidden="1" customHeight="1" x14ac:dyDescent="0.25">
      <c r="A1049" s="45">
        <v>43040</v>
      </c>
      <c r="B1049" s="3">
        <v>4</v>
      </c>
      <c r="C1049" s="3" t="s">
        <v>49</v>
      </c>
      <c r="D1049" s="3" t="s">
        <v>149</v>
      </c>
      <c r="E1049" s="28" t="s">
        <v>42</v>
      </c>
    </row>
    <row r="1050" spans="1:6" ht="20.100000000000001" hidden="1" customHeight="1" x14ac:dyDescent="0.25">
      <c r="A1050" s="45">
        <v>43045</v>
      </c>
      <c r="B1050" s="3">
        <v>5</v>
      </c>
      <c r="C1050" s="3" t="s">
        <v>49</v>
      </c>
      <c r="D1050" s="3" t="s">
        <v>149</v>
      </c>
      <c r="E1050" s="28" t="s">
        <v>42</v>
      </c>
    </row>
    <row r="1051" spans="1:6" ht="20.100000000000001" hidden="1" customHeight="1" x14ac:dyDescent="0.25">
      <c r="A1051" s="45">
        <v>43045</v>
      </c>
      <c r="B1051" s="3">
        <v>1.5</v>
      </c>
      <c r="C1051" s="3" t="s">
        <v>49</v>
      </c>
      <c r="D1051" s="3" t="s">
        <v>46</v>
      </c>
      <c r="E1051" s="28" t="s">
        <v>42</v>
      </c>
    </row>
    <row r="1052" spans="1:6" ht="20.100000000000001" hidden="1" customHeight="1" x14ac:dyDescent="0.25">
      <c r="A1052" s="45">
        <v>43046</v>
      </c>
      <c r="B1052" s="3">
        <v>4</v>
      </c>
      <c r="C1052" s="3" t="s">
        <v>49</v>
      </c>
      <c r="D1052" s="3" t="s">
        <v>149</v>
      </c>
      <c r="E1052" s="28" t="s">
        <v>42</v>
      </c>
      <c r="F1052" s="3" t="s">
        <v>208</v>
      </c>
    </row>
    <row r="1053" spans="1:6" ht="20.100000000000001" hidden="1" customHeight="1" x14ac:dyDescent="0.25">
      <c r="A1053" s="45">
        <v>43047</v>
      </c>
      <c r="B1053" s="3">
        <v>1</v>
      </c>
      <c r="C1053" s="3" t="s">
        <v>49</v>
      </c>
      <c r="D1053" s="3" t="s">
        <v>46</v>
      </c>
      <c r="E1053" s="28" t="s">
        <v>42</v>
      </c>
    </row>
    <row r="1054" spans="1:6" ht="20.100000000000001" hidden="1" customHeight="1" x14ac:dyDescent="0.25">
      <c r="A1054" s="45">
        <v>43047</v>
      </c>
      <c r="B1054" s="3">
        <v>3</v>
      </c>
      <c r="C1054" s="3" t="s">
        <v>49</v>
      </c>
      <c r="D1054" s="3" t="s">
        <v>149</v>
      </c>
      <c r="E1054" s="28" t="s">
        <v>42</v>
      </c>
    </row>
    <row r="1055" spans="1:6" ht="20.100000000000001" hidden="1" customHeight="1" x14ac:dyDescent="0.25">
      <c r="A1055" s="45">
        <v>43053</v>
      </c>
      <c r="B1055" s="3">
        <v>4</v>
      </c>
      <c r="C1055" s="3" t="s">
        <v>49</v>
      </c>
      <c r="D1055" s="3" t="s">
        <v>210</v>
      </c>
      <c r="E1055" s="28" t="s">
        <v>42</v>
      </c>
    </row>
    <row r="1056" spans="1:6" ht="20.100000000000001" hidden="1" customHeight="1" x14ac:dyDescent="0.25">
      <c r="A1056" s="45">
        <v>43054</v>
      </c>
      <c r="B1056" s="3">
        <v>1</v>
      </c>
      <c r="C1056" s="3" t="s">
        <v>49</v>
      </c>
      <c r="D1056" s="3" t="s">
        <v>214</v>
      </c>
      <c r="E1056" s="28" t="s">
        <v>42</v>
      </c>
      <c r="F1056" s="3" t="s">
        <v>215</v>
      </c>
    </row>
    <row r="1057" spans="1:6" ht="20.100000000000001" hidden="1" customHeight="1" x14ac:dyDescent="0.25">
      <c r="A1057" s="45">
        <v>43054</v>
      </c>
      <c r="B1057" s="3">
        <v>4</v>
      </c>
      <c r="C1057" s="3" t="s">
        <v>49</v>
      </c>
      <c r="D1057" s="3" t="s">
        <v>82</v>
      </c>
      <c r="E1057" s="28" t="s">
        <v>42</v>
      </c>
    </row>
    <row r="1058" spans="1:6" ht="20.100000000000001" hidden="1" customHeight="1" x14ac:dyDescent="0.25">
      <c r="A1058" s="45">
        <v>43055</v>
      </c>
      <c r="B1058" s="3">
        <v>1</v>
      </c>
      <c r="C1058" s="3" t="s">
        <v>49</v>
      </c>
      <c r="D1058" s="3" t="s">
        <v>82</v>
      </c>
      <c r="E1058" s="28" t="s">
        <v>42</v>
      </c>
    </row>
    <row r="1059" spans="1:6" ht="20.100000000000001" hidden="1" customHeight="1" x14ac:dyDescent="0.25">
      <c r="A1059" s="45">
        <v>43055</v>
      </c>
      <c r="B1059" s="3">
        <v>0.5</v>
      </c>
      <c r="C1059" s="3" t="s">
        <v>49</v>
      </c>
      <c r="D1059" s="3" t="s">
        <v>47</v>
      </c>
      <c r="E1059" s="28" t="s">
        <v>42</v>
      </c>
      <c r="F1059" s="3" t="s">
        <v>217</v>
      </c>
    </row>
    <row r="1060" spans="1:6" ht="20.100000000000001" hidden="1" customHeight="1" x14ac:dyDescent="0.25">
      <c r="A1060" s="45">
        <v>43056</v>
      </c>
      <c r="B1060" s="3">
        <v>2</v>
      </c>
      <c r="C1060" s="3" t="s">
        <v>49</v>
      </c>
      <c r="D1060" s="3" t="s">
        <v>47</v>
      </c>
      <c r="E1060" s="28" t="s">
        <v>42</v>
      </c>
    </row>
    <row r="1061" spans="1:6" ht="20.100000000000001" hidden="1" customHeight="1" x14ac:dyDescent="0.25">
      <c r="A1061" s="45">
        <v>43056</v>
      </c>
      <c r="B1061" s="3">
        <v>1.5</v>
      </c>
      <c r="C1061" s="3" t="s">
        <v>49</v>
      </c>
      <c r="D1061" s="3" t="s">
        <v>46</v>
      </c>
      <c r="E1061" s="28" t="s">
        <v>42</v>
      </c>
    </row>
    <row r="1062" spans="1:6" ht="20.100000000000001" hidden="1" customHeight="1" x14ac:dyDescent="0.25">
      <c r="A1062" s="45">
        <v>43056</v>
      </c>
      <c r="B1062" s="3">
        <v>2</v>
      </c>
      <c r="C1062" s="3" t="s">
        <v>49</v>
      </c>
      <c r="D1062" s="3" t="s">
        <v>218</v>
      </c>
      <c r="E1062" s="28" t="s">
        <v>42</v>
      </c>
    </row>
    <row r="1063" spans="1:6" ht="20.100000000000001" hidden="1" customHeight="1" x14ac:dyDescent="0.25">
      <c r="A1063" s="45">
        <v>43059</v>
      </c>
      <c r="B1063" s="3">
        <v>1</v>
      </c>
      <c r="C1063" s="3" t="s">
        <v>49</v>
      </c>
      <c r="D1063" s="3" t="s">
        <v>46</v>
      </c>
      <c r="E1063" s="28" t="s">
        <v>42</v>
      </c>
    </row>
    <row r="1064" spans="1:6" ht="20.100000000000001" hidden="1" customHeight="1" x14ac:dyDescent="0.25">
      <c r="A1064" s="45">
        <v>43059</v>
      </c>
      <c r="B1064" s="3">
        <v>1</v>
      </c>
      <c r="C1064" s="3" t="s">
        <v>49</v>
      </c>
      <c r="D1064" s="3" t="s">
        <v>219</v>
      </c>
      <c r="E1064" s="28" t="s">
        <v>42</v>
      </c>
    </row>
    <row r="1065" spans="1:6" ht="20.100000000000001" hidden="1" customHeight="1" x14ac:dyDescent="0.25">
      <c r="A1065" s="45">
        <v>43059</v>
      </c>
      <c r="B1065" s="3">
        <v>1</v>
      </c>
      <c r="C1065" s="3" t="s">
        <v>49</v>
      </c>
      <c r="D1065" s="3" t="s">
        <v>218</v>
      </c>
      <c r="E1065" s="28" t="s">
        <v>42</v>
      </c>
    </row>
    <row r="1066" spans="1:6" ht="20.100000000000001" hidden="1" customHeight="1" x14ac:dyDescent="0.25">
      <c r="A1066" s="45">
        <v>43060</v>
      </c>
      <c r="B1066" s="3">
        <v>5</v>
      </c>
      <c r="C1066" s="3" t="s">
        <v>49</v>
      </c>
      <c r="D1066" s="3" t="s">
        <v>149</v>
      </c>
      <c r="E1066" s="28" t="s">
        <v>42</v>
      </c>
    </row>
    <row r="1067" spans="1:6" ht="20.100000000000001" hidden="1" customHeight="1" x14ac:dyDescent="0.25">
      <c r="A1067" s="45">
        <v>43060</v>
      </c>
      <c r="B1067" s="3">
        <v>1</v>
      </c>
      <c r="C1067" s="3" t="s">
        <v>49</v>
      </c>
      <c r="D1067" s="3" t="s">
        <v>46</v>
      </c>
      <c r="E1067" s="28" t="s">
        <v>42</v>
      </c>
    </row>
    <row r="1068" spans="1:6" ht="20.100000000000001" hidden="1" customHeight="1" x14ac:dyDescent="0.25">
      <c r="A1068" s="45">
        <v>43061</v>
      </c>
      <c r="B1068" s="3">
        <v>2</v>
      </c>
      <c r="C1068" s="3" t="s">
        <v>49</v>
      </c>
      <c r="D1068" s="3" t="s">
        <v>149</v>
      </c>
      <c r="E1068" s="28" t="s">
        <v>42</v>
      </c>
    </row>
    <row r="1069" spans="1:6" ht="20.100000000000001" hidden="1" customHeight="1" x14ac:dyDescent="0.25">
      <c r="A1069" s="45">
        <v>43066</v>
      </c>
      <c r="B1069" s="3">
        <v>1</v>
      </c>
      <c r="C1069" s="3" t="s">
        <v>49</v>
      </c>
      <c r="D1069" s="3" t="s">
        <v>223</v>
      </c>
      <c r="E1069" s="28" t="s">
        <v>42</v>
      </c>
    </row>
    <row r="1070" spans="1:6" ht="20.100000000000001" hidden="1" customHeight="1" x14ac:dyDescent="0.25">
      <c r="A1070" s="45">
        <v>43066</v>
      </c>
      <c r="B1070" s="3">
        <v>1</v>
      </c>
      <c r="C1070" s="3" t="s">
        <v>49</v>
      </c>
      <c r="D1070" s="3" t="s">
        <v>46</v>
      </c>
      <c r="E1070" s="28" t="s">
        <v>42</v>
      </c>
    </row>
    <row r="1071" spans="1:6" ht="20.100000000000001" hidden="1" customHeight="1" x14ac:dyDescent="0.25">
      <c r="A1071" s="45">
        <v>43067</v>
      </c>
      <c r="B1071" s="3">
        <v>1</v>
      </c>
      <c r="C1071" s="3" t="s">
        <v>49</v>
      </c>
      <c r="D1071" s="3" t="s">
        <v>149</v>
      </c>
      <c r="E1071" s="28" t="s">
        <v>42</v>
      </c>
    </row>
    <row r="1072" spans="1:6" ht="20.100000000000001" hidden="1" customHeight="1" x14ac:dyDescent="0.25">
      <c r="A1072" s="45">
        <v>43067</v>
      </c>
      <c r="B1072" s="3">
        <v>2.5</v>
      </c>
      <c r="C1072" s="3" t="s">
        <v>49</v>
      </c>
      <c r="D1072" s="3" t="s">
        <v>42</v>
      </c>
      <c r="E1072" s="28" t="s">
        <v>42</v>
      </c>
    </row>
    <row r="1073" spans="1:5" ht="20.100000000000001" hidden="1" customHeight="1" x14ac:dyDescent="0.25">
      <c r="A1073" s="45">
        <v>43069</v>
      </c>
      <c r="B1073" s="3">
        <v>7</v>
      </c>
      <c r="C1073" s="3" t="s">
        <v>49</v>
      </c>
      <c r="D1073" s="3" t="s">
        <v>231</v>
      </c>
      <c r="E1073" s="28" t="s">
        <v>42</v>
      </c>
    </row>
    <row r="1074" spans="1:5" ht="20.100000000000001" hidden="1" customHeight="1" x14ac:dyDescent="0.25">
      <c r="A1074" s="45">
        <v>43070</v>
      </c>
      <c r="B1074" s="3">
        <v>3</v>
      </c>
      <c r="C1074" s="3" t="s">
        <v>49</v>
      </c>
      <c r="D1074" s="3" t="s">
        <v>149</v>
      </c>
      <c r="E1074" s="28" t="s">
        <v>42</v>
      </c>
    </row>
    <row r="1075" spans="1:5" ht="20.100000000000001" hidden="1" customHeight="1" x14ac:dyDescent="0.25">
      <c r="A1075" s="45">
        <v>43070</v>
      </c>
      <c r="B1075" s="3">
        <v>0.25</v>
      </c>
      <c r="C1075" s="3" t="s">
        <v>49</v>
      </c>
      <c r="D1075" s="3" t="s">
        <v>233</v>
      </c>
      <c r="E1075" s="28" t="s">
        <v>42</v>
      </c>
    </row>
    <row r="1076" spans="1:5" ht="20.100000000000001" hidden="1" customHeight="1" x14ac:dyDescent="0.25">
      <c r="A1076" s="45">
        <v>43073</v>
      </c>
      <c r="B1076" s="3">
        <v>1</v>
      </c>
      <c r="C1076" s="3" t="s">
        <v>49</v>
      </c>
      <c r="D1076" s="3" t="s">
        <v>46</v>
      </c>
      <c r="E1076" s="28" t="s">
        <v>42</v>
      </c>
    </row>
    <row r="1077" spans="1:5" ht="20.100000000000001" hidden="1" customHeight="1" x14ac:dyDescent="0.25">
      <c r="A1077" s="45">
        <v>43073</v>
      </c>
      <c r="B1077" s="3">
        <v>4</v>
      </c>
      <c r="C1077" s="3" t="s">
        <v>49</v>
      </c>
      <c r="D1077" s="3" t="s">
        <v>219</v>
      </c>
      <c r="E1077" s="28" t="s">
        <v>42</v>
      </c>
    </row>
    <row r="1078" spans="1:5" ht="20.100000000000001" hidden="1" customHeight="1" x14ac:dyDescent="0.25">
      <c r="A1078" s="45">
        <v>43075</v>
      </c>
      <c r="B1078" s="3">
        <v>3.5</v>
      </c>
      <c r="C1078" s="3" t="s">
        <v>49</v>
      </c>
      <c r="D1078" s="3" t="s">
        <v>219</v>
      </c>
      <c r="E1078" s="28" t="s">
        <v>42</v>
      </c>
    </row>
    <row r="1079" spans="1:5" ht="20.100000000000001" hidden="1" customHeight="1" x14ac:dyDescent="0.25">
      <c r="A1079" s="45">
        <v>43075</v>
      </c>
      <c r="B1079" s="3">
        <v>2</v>
      </c>
      <c r="C1079" s="3" t="s">
        <v>49</v>
      </c>
      <c r="D1079" s="3" t="s">
        <v>235</v>
      </c>
      <c r="E1079" s="28" t="s">
        <v>42</v>
      </c>
    </row>
    <row r="1080" spans="1:5" ht="20.100000000000001" hidden="1" customHeight="1" x14ac:dyDescent="0.25">
      <c r="A1080" s="45">
        <v>43076</v>
      </c>
      <c r="B1080" s="3">
        <v>3</v>
      </c>
      <c r="C1080" s="3" t="s">
        <v>49</v>
      </c>
      <c r="D1080" s="3" t="s">
        <v>219</v>
      </c>
      <c r="E1080" s="28" t="s">
        <v>42</v>
      </c>
    </row>
    <row r="1081" spans="1:5" ht="20.100000000000001" hidden="1" customHeight="1" x14ac:dyDescent="0.25">
      <c r="A1081" s="45">
        <v>43076</v>
      </c>
      <c r="B1081" s="3">
        <v>2</v>
      </c>
      <c r="C1081" s="3" t="s">
        <v>49</v>
      </c>
      <c r="D1081" s="3" t="s">
        <v>235</v>
      </c>
      <c r="E1081" s="28" t="s">
        <v>42</v>
      </c>
    </row>
    <row r="1082" spans="1:5" ht="20.100000000000001" hidden="1" customHeight="1" x14ac:dyDescent="0.25">
      <c r="A1082" s="45">
        <v>43077</v>
      </c>
      <c r="B1082" s="3">
        <v>1</v>
      </c>
      <c r="C1082" s="3" t="s">
        <v>49</v>
      </c>
      <c r="D1082" s="3" t="s">
        <v>149</v>
      </c>
      <c r="E1082" s="28" t="s">
        <v>42</v>
      </c>
    </row>
    <row r="1083" spans="1:5" ht="20.100000000000001" hidden="1" customHeight="1" x14ac:dyDescent="0.25">
      <c r="A1083" s="45">
        <v>43080</v>
      </c>
      <c r="B1083" s="3">
        <v>1.25</v>
      </c>
      <c r="C1083" s="3" t="s">
        <v>49</v>
      </c>
      <c r="D1083" s="3" t="s">
        <v>46</v>
      </c>
      <c r="E1083" s="28" t="s">
        <v>42</v>
      </c>
    </row>
    <row r="1084" spans="1:5" ht="20.100000000000001" hidden="1" customHeight="1" x14ac:dyDescent="0.25">
      <c r="A1084" s="45">
        <v>43080</v>
      </c>
      <c r="B1084" s="3">
        <v>1</v>
      </c>
      <c r="C1084" s="3" t="s">
        <v>49</v>
      </c>
      <c r="D1084" s="3" t="s">
        <v>235</v>
      </c>
      <c r="E1084" s="28" t="s">
        <v>42</v>
      </c>
    </row>
    <row r="1085" spans="1:5" ht="20.100000000000001" hidden="1" customHeight="1" x14ac:dyDescent="0.25">
      <c r="A1085" s="45">
        <v>43083</v>
      </c>
      <c r="B1085" s="3">
        <v>2</v>
      </c>
      <c r="C1085" s="3" t="s">
        <v>49</v>
      </c>
      <c r="D1085" s="3" t="s">
        <v>235</v>
      </c>
      <c r="E1085" s="28" t="s">
        <v>42</v>
      </c>
    </row>
    <row r="1086" spans="1:5" ht="20.100000000000001" hidden="1" customHeight="1" x14ac:dyDescent="0.25">
      <c r="A1086" s="45">
        <v>43083</v>
      </c>
      <c r="B1086" s="3">
        <v>0.5</v>
      </c>
      <c r="C1086" s="3" t="s">
        <v>49</v>
      </c>
      <c r="D1086" s="3" t="s">
        <v>241</v>
      </c>
      <c r="E1086" s="28" t="s">
        <v>42</v>
      </c>
    </row>
    <row r="1087" spans="1:5" ht="20.100000000000001" hidden="1" customHeight="1" x14ac:dyDescent="0.25">
      <c r="A1087" s="45">
        <v>43084</v>
      </c>
      <c r="B1087" s="3">
        <v>5</v>
      </c>
      <c r="C1087" s="3" t="s">
        <v>49</v>
      </c>
      <c r="D1087" s="3" t="s">
        <v>42</v>
      </c>
      <c r="E1087" s="28" t="s">
        <v>42</v>
      </c>
    </row>
    <row r="1088" spans="1:5" ht="20.100000000000001" hidden="1" customHeight="1" x14ac:dyDescent="0.25">
      <c r="A1088" s="45">
        <v>43087</v>
      </c>
      <c r="B1088" s="3">
        <v>5.75</v>
      </c>
      <c r="C1088" s="3" t="s">
        <v>49</v>
      </c>
      <c r="D1088" s="3" t="s">
        <v>42</v>
      </c>
      <c r="E1088" s="28" t="s">
        <v>42</v>
      </c>
    </row>
    <row r="1089" spans="1:6" ht="20.100000000000001" hidden="1" customHeight="1" x14ac:dyDescent="0.25">
      <c r="A1089" s="45">
        <v>43087</v>
      </c>
      <c r="B1089" s="3">
        <v>1.25</v>
      </c>
      <c r="C1089" s="3" t="s">
        <v>49</v>
      </c>
      <c r="D1089" s="3" t="s">
        <v>46</v>
      </c>
      <c r="E1089" s="28" t="s">
        <v>42</v>
      </c>
    </row>
    <row r="1090" spans="1:6" ht="20.100000000000001" hidden="1" customHeight="1" x14ac:dyDescent="0.25">
      <c r="A1090" s="45">
        <v>43088</v>
      </c>
      <c r="B1090" s="3">
        <v>4</v>
      </c>
      <c r="C1090" s="3" t="s">
        <v>49</v>
      </c>
      <c r="D1090" s="3" t="s">
        <v>42</v>
      </c>
      <c r="E1090" s="28" t="s">
        <v>42</v>
      </c>
    </row>
    <row r="1091" spans="1:6" ht="20.100000000000001" hidden="1" customHeight="1" x14ac:dyDescent="0.25">
      <c r="A1091" s="45">
        <v>43089</v>
      </c>
      <c r="B1091" s="3">
        <v>4</v>
      </c>
      <c r="C1091" s="3" t="s">
        <v>49</v>
      </c>
      <c r="D1091" s="3" t="s">
        <v>42</v>
      </c>
      <c r="E1091" s="28" t="s">
        <v>42</v>
      </c>
    </row>
    <row r="1092" spans="1:6" ht="20.100000000000001" hidden="1" customHeight="1" x14ac:dyDescent="0.25">
      <c r="A1092" s="45">
        <v>43089</v>
      </c>
      <c r="B1092" s="3">
        <v>1.5</v>
      </c>
      <c r="C1092" s="3" t="s">
        <v>49</v>
      </c>
      <c r="D1092" s="3" t="s">
        <v>46</v>
      </c>
      <c r="E1092" s="28" t="s">
        <v>42</v>
      </c>
    </row>
    <row r="1093" spans="1:6" ht="20.100000000000001" hidden="1" customHeight="1" x14ac:dyDescent="0.25">
      <c r="A1093" s="45">
        <v>43090</v>
      </c>
      <c r="B1093" s="3">
        <v>2</v>
      </c>
      <c r="C1093" s="3" t="s">
        <v>49</v>
      </c>
      <c r="D1093" s="3" t="s">
        <v>149</v>
      </c>
      <c r="E1093" s="28" t="s">
        <v>42</v>
      </c>
      <c r="F1093" s="3" t="s">
        <v>247</v>
      </c>
    </row>
    <row r="1094" spans="1:6" ht="20.100000000000001" hidden="1" customHeight="1" x14ac:dyDescent="0.25">
      <c r="A1094" s="45">
        <v>43091</v>
      </c>
      <c r="B1094" s="3">
        <v>3</v>
      </c>
      <c r="C1094" s="3" t="s">
        <v>49</v>
      </c>
      <c r="D1094" s="3" t="s">
        <v>42</v>
      </c>
      <c r="E1094" s="28" t="s">
        <v>42</v>
      </c>
      <c r="F1094" s="3" t="s">
        <v>252</v>
      </c>
    </row>
    <row r="1095" spans="1:6" ht="20.100000000000001" hidden="1" customHeight="1" x14ac:dyDescent="0.25">
      <c r="A1095" s="45">
        <v>43095</v>
      </c>
      <c r="B1095" s="3">
        <v>1.5</v>
      </c>
      <c r="C1095" s="3" t="s">
        <v>49</v>
      </c>
      <c r="D1095" s="3" t="s">
        <v>149</v>
      </c>
      <c r="E1095" s="28" t="s">
        <v>42</v>
      </c>
    </row>
    <row r="1096" spans="1:6" ht="20.100000000000001" hidden="1" customHeight="1" x14ac:dyDescent="0.25">
      <c r="A1096" s="45">
        <v>43095</v>
      </c>
      <c r="B1096" s="3">
        <v>1.5</v>
      </c>
      <c r="C1096" s="3" t="s">
        <v>49</v>
      </c>
      <c r="D1096" s="3" t="s">
        <v>253</v>
      </c>
      <c r="E1096" s="28" t="s">
        <v>42</v>
      </c>
    </row>
    <row r="1097" spans="1:6" ht="20.100000000000001" hidden="1" customHeight="1" x14ac:dyDescent="0.25">
      <c r="A1097" s="45">
        <v>43102</v>
      </c>
      <c r="B1097" s="3">
        <v>1.5</v>
      </c>
      <c r="C1097" s="3" t="s">
        <v>49</v>
      </c>
      <c r="D1097" s="3" t="s">
        <v>46</v>
      </c>
      <c r="E1097" s="28" t="s">
        <v>42</v>
      </c>
    </row>
    <row r="1098" spans="1:6" ht="20.100000000000001" hidden="1" customHeight="1" x14ac:dyDescent="0.25">
      <c r="A1098" s="45">
        <v>43102</v>
      </c>
      <c r="B1098" s="3">
        <v>2</v>
      </c>
      <c r="C1098" s="3" t="s">
        <v>49</v>
      </c>
      <c r="D1098" s="3" t="s">
        <v>253</v>
      </c>
      <c r="E1098" s="28" t="s">
        <v>42</v>
      </c>
    </row>
    <row r="1099" spans="1:6" ht="20.100000000000001" hidden="1" customHeight="1" x14ac:dyDescent="0.25">
      <c r="A1099" s="45">
        <v>43103</v>
      </c>
      <c r="B1099" s="3">
        <v>1.5</v>
      </c>
      <c r="C1099" s="3" t="s">
        <v>49</v>
      </c>
      <c r="D1099" s="3" t="s">
        <v>46</v>
      </c>
      <c r="E1099" s="28" t="s">
        <v>42</v>
      </c>
    </row>
    <row r="1100" spans="1:6" ht="20.100000000000001" hidden="1" customHeight="1" x14ac:dyDescent="0.25">
      <c r="A1100" s="45">
        <v>43103</v>
      </c>
      <c r="B1100" s="3">
        <v>1</v>
      </c>
      <c r="C1100" s="3" t="s">
        <v>49</v>
      </c>
      <c r="D1100" s="3" t="s">
        <v>253</v>
      </c>
      <c r="E1100" s="28" t="s">
        <v>42</v>
      </c>
    </row>
    <row r="1101" spans="1:6" ht="20.100000000000001" hidden="1" customHeight="1" x14ac:dyDescent="0.25">
      <c r="A1101" s="45">
        <v>43103</v>
      </c>
      <c r="B1101" s="3">
        <v>1</v>
      </c>
      <c r="C1101" s="3" t="s">
        <v>49</v>
      </c>
      <c r="D1101" s="3" t="s">
        <v>236</v>
      </c>
      <c r="E1101" s="28" t="s">
        <v>42</v>
      </c>
    </row>
    <row r="1102" spans="1:6" ht="20.100000000000001" hidden="1" customHeight="1" x14ac:dyDescent="0.25">
      <c r="A1102" s="45">
        <v>43108</v>
      </c>
      <c r="B1102" s="3">
        <v>1.5</v>
      </c>
      <c r="C1102" s="3" t="s">
        <v>49</v>
      </c>
      <c r="D1102" s="3" t="s">
        <v>46</v>
      </c>
      <c r="E1102" s="28" t="s">
        <v>42</v>
      </c>
    </row>
    <row r="1103" spans="1:6" ht="20.100000000000001" hidden="1" customHeight="1" x14ac:dyDescent="0.25">
      <c r="A1103" s="45">
        <v>43109</v>
      </c>
      <c r="B1103" s="3">
        <v>1</v>
      </c>
      <c r="C1103" s="3" t="s">
        <v>49</v>
      </c>
      <c r="D1103" s="3" t="s">
        <v>42</v>
      </c>
      <c r="E1103" s="28" t="s">
        <v>42</v>
      </c>
      <c r="F1103" s="3" t="s">
        <v>274</v>
      </c>
    </row>
    <row r="1104" spans="1:6" ht="20.100000000000001" hidden="1" customHeight="1" x14ac:dyDescent="0.25">
      <c r="A1104" s="45">
        <v>43116</v>
      </c>
      <c r="B1104" s="3">
        <v>1</v>
      </c>
      <c r="C1104" s="3" t="s">
        <v>49</v>
      </c>
      <c r="D1104" s="3" t="s">
        <v>253</v>
      </c>
      <c r="E1104" s="28" t="s">
        <v>42</v>
      </c>
    </row>
    <row r="1105" spans="1:6" ht="20.100000000000001" hidden="1" customHeight="1" x14ac:dyDescent="0.25">
      <c r="A1105" s="45">
        <v>43117</v>
      </c>
      <c r="B1105" s="3">
        <v>0.5</v>
      </c>
      <c r="C1105" s="3" t="s">
        <v>49</v>
      </c>
      <c r="D1105" s="3" t="s">
        <v>46</v>
      </c>
      <c r="E1105" s="28" t="s">
        <v>42</v>
      </c>
    </row>
    <row r="1106" spans="1:6" ht="20.100000000000001" hidden="1" customHeight="1" x14ac:dyDescent="0.25">
      <c r="A1106" s="45">
        <v>43117</v>
      </c>
      <c r="B1106" s="3">
        <v>1.5</v>
      </c>
      <c r="C1106" s="3" t="s">
        <v>49</v>
      </c>
      <c r="D1106" s="3" t="s">
        <v>42</v>
      </c>
      <c r="E1106" s="28" t="s">
        <v>42</v>
      </c>
    </row>
    <row r="1107" spans="1:6" ht="20.100000000000001" hidden="1" customHeight="1" x14ac:dyDescent="0.25">
      <c r="A1107" s="45">
        <v>43117</v>
      </c>
      <c r="B1107" s="3">
        <v>1</v>
      </c>
      <c r="C1107" s="3" t="s">
        <v>49</v>
      </c>
      <c r="D1107" s="3" t="s">
        <v>253</v>
      </c>
      <c r="E1107" s="28" t="s">
        <v>42</v>
      </c>
    </row>
    <row r="1108" spans="1:6" ht="20.100000000000001" hidden="1" customHeight="1" x14ac:dyDescent="0.25">
      <c r="A1108" s="45">
        <v>43122</v>
      </c>
      <c r="B1108" s="3">
        <v>1.25</v>
      </c>
      <c r="C1108" s="3" t="s">
        <v>49</v>
      </c>
      <c r="D1108" s="3" t="s">
        <v>46</v>
      </c>
      <c r="E1108" s="28" t="s">
        <v>42</v>
      </c>
    </row>
    <row r="1109" spans="1:6" ht="20.100000000000001" hidden="1" customHeight="1" x14ac:dyDescent="0.25">
      <c r="A1109" s="45">
        <v>43123</v>
      </c>
      <c r="B1109" s="3">
        <v>5.5</v>
      </c>
      <c r="C1109" s="3" t="s">
        <v>49</v>
      </c>
      <c r="D1109" s="3" t="s">
        <v>42</v>
      </c>
      <c r="E1109" s="28" t="s">
        <v>42</v>
      </c>
    </row>
    <row r="1110" spans="1:6" ht="20.100000000000001" hidden="1" customHeight="1" x14ac:dyDescent="0.25">
      <c r="A1110" s="45">
        <v>43124</v>
      </c>
      <c r="B1110" s="3">
        <v>6</v>
      </c>
      <c r="C1110" s="3" t="s">
        <v>49</v>
      </c>
      <c r="D1110" s="3" t="s">
        <v>42</v>
      </c>
      <c r="E1110" s="28" t="s">
        <v>42</v>
      </c>
    </row>
    <row r="1111" spans="1:6" ht="20.100000000000001" hidden="1" customHeight="1" x14ac:dyDescent="0.25">
      <c r="A1111" s="45">
        <v>43125</v>
      </c>
      <c r="B1111" s="3">
        <v>4</v>
      </c>
      <c r="C1111" s="3" t="s">
        <v>49</v>
      </c>
      <c r="D1111" s="3" t="s">
        <v>42</v>
      </c>
      <c r="E1111" s="28" t="s">
        <v>42</v>
      </c>
    </row>
    <row r="1112" spans="1:6" ht="20.100000000000001" hidden="1" customHeight="1" x14ac:dyDescent="0.25">
      <c r="A1112" s="45">
        <v>43126</v>
      </c>
      <c r="B1112" s="3">
        <v>2</v>
      </c>
      <c r="C1112" s="3" t="s">
        <v>49</v>
      </c>
      <c r="D1112" s="3" t="s">
        <v>42</v>
      </c>
      <c r="E1112" s="28" t="s">
        <v>42</v>
      </c>
    </row>
    <row r="1113" spans="1:6" ht="20.100000000000001" hidden="1" customHeight="1" x14ac:dyDescent="0.25">
      <c r="A1113" s="45">
        <v>43129</v>
      </c>
      <c r="B1113" s="3">
        <v>1.25</v>
      </c>
      <c r="C1113" s="3" t="s">
        <v>49</v>
      </c>
      <c r="D1113" s="3" t="s">
        <v>46</v>
      </c>
      <c r="E1113" s="28" t="s">
        <v>42</v>
      </c>
    </row>
    <row r="1114" spans="1:6" ht="20.100000000000001" hidden="1" customHeight="1" x14ac:dyDescent="0.25">
      <c r="A1114" s="45">
        <v>43131</v>
      </c>
      <c r="B1114" s="3">
        <v>1</v>
      </c>
      <c r="C1114" s="3" t="s">
        <v>49</v>
      </c>
      <c r="D1114" s="3" t="s">
        <v>42</v>
      </c>
      <c r="E1114" s="28" t="s">
        <v>42</v>
      </c>
    </row>
    <row r="1115" spans="1:6" ht="20.100000000000001" hidden="1" customHeight="1" x14ac:dyDescent="0.25">
      <c r="A1115" s="45">
        <v>43131</v>
      </c>
      <c r="B1115" s="3">
        <v>1</v>
      </c>
      <c r="C1115" s="3" t="s">
        <v>49</v>
      </c>
      <c r="D1115" s="3" t="s">
        <v>42</v>
      </c>
      <c r="E1115" s="28" t="s">
        <v>42</v>
      </c>
      <c r="F1115" s="3" t="s">
        <v>290</v>
      </c>
    </row>
    <row r="1116" spans="1:6" ht="20.100000000000001" hidden="1" customHeight="1" x14ac:dyDescent="0.25">
      <c r="A1116" s="45">
        <v>43132</v>
      </c>
      <c r="B1116" s="3">
        <v>0.5</v>
      </c>
      <c r="C1116" s="3" t="s">
        <v>49</v>
      </c>
      <c r="D1116" s="3" t="s">
        <v>46</v>
      </c>
      <c r="E1116" s="28" t="s">
        <v>42</v>
      </c>
    </row>
    <row r="1117" spans="1:6" ht="20.100000000000001" hidden="1" customHeight="1" x14ac:dyDescent="0.25">
      <c r="A1117" s="45">
        <v>43132</v>
      </c>
      <c r="B1117" s="3">
        <v>1</v>
      </c>
      <c r="C1117" s="3" t="s">
        <v>49</v>
      </c>
      <c r="D1117" s="3" t="s">
        <v>42</v>
      </c>
      <c r="E1117" s="28" t="s">
        <v>42</v>
      </c>
    </row>
    <row r="1118" spans="1:6" ht="20.100000000000001" hidden="1" customHeight="1" x14ac:dyDescent="0.25">
      <c r="A1118" s="45">
        <v>43133</v>
      </c>
      <c r="B1118" s="3">
        <v>3</v>
      </c>
      <c r="C1118" s="3" t="s">
        <v>49</v>
      </c>
      <c r="D1118" s="3" t="s">
        <v>42</v>
      </c>
      <c r="E1118" s="28" t="s">
        <v>42</v>
      </c>
    </row>
    <row r="1119" spans="1:6" ht="20.100000000000001" hidden="1" customHeight="1" x14ac:dyDescent="0.25">
      <c r="A1119" s="45">
        <v>43133</v>
      </c>
      <c r="B1119" s="3">
        <v>1.5</v>
      </c>
      <c r="C1119" s="3" t="s">
        <v>49</v>
      </c>
      <c r="D1119" s="3" t="s">
        <v>46</v>
      </c>
      <c r="E1119" s="28" t="s">
        <v>42</v>
      </c>
    </row>
    <row r="1120" spans="1:6" ht="20.100000000000001" hidden="1" customHeight="1" x14ac:dyDescent="0.25">
      <c r="A1120" s="45">
        <v>43135</v>
      </c>
      <c r="B1120" s="3">
        <v>3.5</v>
      </c>
      <c r="C1120" s="3" t="s">
        <v>49</v>
      </c>
      <c r="D1120" s="3" t="s">
        <v>42</v>
      </c>
      <c r="E1120" s="28" t="s">
        <v>42</v>
      </c>
    </row>
    <row r="1121" spans="1:6" ht="20.100000000000001" hidden="1" customHeight="1" x14ac:dyDescent="0.25">
      <c r="A1121" s="45">
        <v>43136</v>
      </c>
      <c r="B1121" s="3">
        <v>2</v>
      </c>
      <c r="C1121" s="3" t="s">
        <v>49</v>
      </c>
      <c r="D1121" s="3" t="s">
        <v>46</v>
      </c>
      <c r="E1121" s="28" t="s">
        <v>42</v>
      </c>
    </row>
    <row r="1122" spans="1:6" ht="20.100000000000001" hidden="1" customHeight="1" x14ac:dyDescent="0.25">
      <c r="A1122" s="45">
        <v>43136</v>
      </c>
      <c r="B1122" s="3">
        <v>2</v>
      </c>
      <c r="C1122" s="3" t="s">
        <v>49</v>
      </c>
      <c r="D1122" s="3" t="s">
        <v>42</v>
      </c>
      <c r="E1122" s="28" t="s">
        <v>42</v>
      </c>
    </row>
    <row r="1123" spans="1:6" ht="20.100000000000001" hidden="1" customHeight="1" x14ac:dyDescent="0.25">
      <c r="A1123" s="45">
        <v>43139</v>
      </c>
      <c r="B1123" s="3">
        <v>1</v>
      </c>
      <c r="C1123" s="3" t="s">
        <v>49</v>
      </c>
      <c r="D1123" s="3" t="s">
        <v>46</v>
      </c>
      <c r="E1123" s="28" t="s">
        <v>42</v>
      </c>
      <c r="F1123" s="3" t="s">
        <v>292</v>
      </c>
    </row>
    <row r="1124" spans="1:6" ht="20.100000000000001" hidden="1" customHeight="1" x14ac:dyDescent="0.25">
      <c r="A1124" s="45">
        <v>43140</v>
      </c>
      <c r="B1124" s="3">
        <v>0.5</v>
      </c>
      <c r="C1124" s="3" t="s">
        <v>49</v>
      </c>
      <c r="D1124" s="3" t="s">
        <v>46</v>
      </c>
      <c r="E1124" s="28" t="s">
        <v>42</v>
      </c>
    </row>
    <row r="1125" spans="1:6" ht="20.100000000000001" hidden="1" customHeight="1" x14ac:dyDescent="0.25">
      <c r="A1125" s="45">
        <v>43143</v>
      </c>
      <c r="B1125" s="3">
        <v>2</v>
      </c>
      <c r="C1125" s="3" t="s">
        <v>49</v>
      </c>
      <c r="D1125" s="3" t="s">
        <v>42</v>
      </c>
      <c r="E1125" s="28" t="s">
        <v>42</v>
      </c>
    </row>
    <row r="1126" spans="1:6" ht="20.100000000000001" hidden="1" customHeight="1" x14ac:dyDescent="0.25">
      <c r="A1126" s="45">
        <v>43145</v>
      </c>
      <c r="B1126" s="3">
        <v>1.5</v>
      </c>
      <c r="C1126" s="3" t="s">
        <v>49</v>
      </c>
      <c r="D1126" s="3" t="s">
        <v>42</v>
      </c>
      <c r="E1126" s="28" t="s">
        <v>42</v>
      </c>
    </row>
    <row r="1127" spans="1:6" ht="20.100000000000001" hidden="1" customHeight="1" x14ac:dyDescent="0.25">
      <c r="A1127" s="45">
        <v>43151</v>
      </c>
      <c r="B1127" s="3">
        <v>6</v>
      </c>
      <c r="C1127" s="3" t="s">
        <v>49</v>
      </c>
      <c r="D1127" s="3" t="s">
        <v>253</v>
      </c>
      <c r="E1127" s="28" t="s">
        <v>42</v>
      </c>
    </row>
    <row r="1128" spans="1:6" ht="20.100000000000001" hidden="1" customHeight="1" x14ac:dyDescent="0.25">
      <c r="A1128" s="45">
        <v>43151</v>
      </c>
      <c r="B1128" s="3">
        <v>0.5</v>
      </c>
      <c r="C1128" s="3" t="s">
        <v>49</v>
      </c>
      <c r="D1128" s="3" t="s">
        <v>46</v>
      </c>
      <c r="E1128" s="28" t="s">
        <v>42</v>
      </c>
    </row>
    <row r="1129" spans="1:6" ht="20.100000000000001" hidden="1" customHeight="1" x14ac:dyDescent="0.25">
      <c r="A1129" s="45">
        <v>43152</v>
      </c>
      <c r="B1129" s="3">
        <v>1</v>
      </c>
      <c r="C1129" s="3" t="s">
        <v>49</v>
      </c>
      <c r="D1129" s="3" t="s">
        <v>46</v>
      </c>
      <c r="E1129" s="28" t="s">
        <v>42</v>
      </c>
    </row>
    <row r="1130" spans="1:6" ht="20.100000000000001" hidden="1" customHeight="1" x14ac:dyDescent="0.25">
      <c r="A1130" s="45">
        <v>43157</v>
      </c>
      <c r="B1130" s="3">
        <v>3.5</v>
      </c>
      <c r="C1130" s="3" t="s">
        <v>49</v>
      </c>
      <c r="D1130" s="3" t="s">
        <v>253</v>
      </c>
      <c r="E1130" s="28" t="s">
        <v>42</v>
      </c>
    </row>
    <row r="1131" spans="1:6" ht="20.100000000000001" hidden="1" customHeight="1" x14ac:dyDescent="0.25">
      <c r="A1131" s="45">
        <v>43157</v>
      </c>
      <c r="B1131" s="3">
        <v>2.5</v>
      </c>
      <c r="C1131" s="3" t="s">
        <v>49</v>
      </c>
      <c r="D1131" s="3" t="s">
        <v>46</v>
      </c>
      <c r="E1131" s="28" t="s">
        <v>42</v>
      </c>
      <c r="F1131" s="3" t="s">
        <v>303</v>
      </c>
    </row>
    <row r="1132" spans="1:6" ht="20.100000000000001" hidden="1" customHeight="1" x14ac:dyDescent="0.25">
      <c r="A1132" s="45">
        <v>43159</v>
      </c>
      <c r="B1132" s="3">
        <v>1</v>
      </c>
      <c r="C1132" s="3" t="s">
        <v>49</v>
      </c>
      <c r="D1132" s="3" t="s">
        <v>46</v>
      </c>
      <c r="E1132" s="28" t="s">
        <v>42</v>
      </c>
    </row>
    <row r="1133" spans="1:6" ht="20.100000000000001" hidden="1" customHeight="1" x14ac:dyDescent="0.25">
      <c r="A1133" s="45">
        <v>43159</v>
      </c>
      <c r="B1133" s="3">
        <v>0.5</v>
      </c>
      <c r="C1133" s="3" t="s">
        <v>49</v>
      </c>
      <c r="D1133" s="3" t="s">
        <v>46</v>
      </c>
      <c r="E1133" s="28" t="s">
        <v>42</v>
      </c>
      <c r="F1133" s="3" t="s">
        <v>306</v>
      </c>
    </row>
    <row r="1134" spans="1:6" ht="20.100000000000001" hidden="1" customHeight="1" x14ac:dyDescent="0.25">
      <c r="A1134" s="45">
        <v>43164</v>
      </c>
      <c r="B1134" s="3">
        <v>1</v>
      </c>
      <c r="C1134" s="28" t="s">
        <v>49</v>
      </c>
      <c r="D1134" s="3" t="s">
        <v>46</v>
      </c>
      <c r="E1134" s="28" t="s">
        <v>42</v>
      </c>
    </row>
    <row r="1135" spans="1:6" ht="20.100000000000001" hidden="1" customHeight="1" x14ac:dyDescent="0.25">
      <c r="A1135" s="45">
        <v>43166</v>
      </c>
      <c r="B1135" s="3">
        <v>0.75</v>
      </c>
      <c r="C1135" s="28" t="s">
        <v>49</v>
      </c>
      <c r="D1135" s="3" t="s">
        <v>46</v>
      </c>
      <c r="E1135" s="28" t="s">
        <v>42</v>
      </c>
    </row>
    <row r="1136" spans="1:6" ht="20.100000000000001" hidden="1" customHeight="1" x14ac:dyDescent="0.25">
      <c r="A1136" s="45">
        <v>43171</v>
      </c>
      <c r="B1136" s="3">
        <v>1.5</v>
      </c>
      <c r="C1136" s="28" t="s">
        <v>49</v>
      </c>
      <c r="D1136" s="3" t="s">
        <v>46</v>
      </c>
      <c r="E1136" s="28" t="s">
        <v>42</v>
      </c>
    </row>
    <row r="1137" spans="1:6" ht="20.100000000000001" hidden="1" customHeight="1" x14ac:dyDescent="0.25">
      <c r="A1137" s="45">
        <v>43173</v>
      </c>
      <c r="B1137" s="3">
        <v>1</v>
      </c>
      <c r="C1137" s="28" t="s">
        <v>49</v>
      </c>
      <c r="D1137" s="3" t="s">
        <v>46</v>
      </c>
      <c r="E1137" s="28" t="s">
        <v>42</v>
      </c>
    </row>
    <row r="1138" spans="1:6" ht="20.100000000000001" hidden="1" customHeight="1" x14ac:dyDescent="0.25">
      <c r="A1138" s="45">
        <v>43180</v>
      </c>
      <c r="B1138" s="3">
        <v>0.5</v>
      </c>
      <c r="C1138" s="28" t="s">
        <v>49</v>
      </c>
      <c r="D1138" s="3" t="s">
        <v>46</v>
      </c>
      <c r="E1138" s="28" t="s">
        <v>42</v>
      </c>
    </row>
    <row r="1139" spans="1:6" ht="20.100000000000001" hidden="1" customHeight="1" x14ac:dyDescent="0.25">
      <c r="A1139" s="45">
        <v>43182</v>
      </c>
      <c r="B1139" s="3">
        <v>0.5</v>
      </c>
      <c r="C1139" s="28" t="s">
        <v>49</v>
      </c>
      <c r="D1139" s="3" t="s">
        <v>46</v>
      </c>
      <c r="E1139" s="28" t="s">
        <v>42</v>
      </c>
      <c r="F1139" s="3" t="s">
        <v>328</v>
      </c>
    </row>
    <row r="1140" spans="1:6" ht="20.100000000000001" hidden="1" customHeight="1" x14ac:dyDescent="0.25">
      <c r="A1140" s="45">
        <v>43185</v>
      </c>
      <c r="B1140" s="3">
        <v>1</v>
      </c>
      <c r="C1140" s="28" t="s">
        <v>49</v>
      </c>
      <c r="D1140" s="3" t="s">
        <v>46</v>
      </c>
      <c r="E1140" s="28" t="s">
        <v>42</v>
      </c>
    </row>
    <row r="1141" spans="1:6" ht="20.100000000000001" hidden="1" customHeight="1" x14ac:dyDescent="0.25">
      <c r="A1141" s="45">
        <v>43192</v>
      </c>
      <c r="B1141" s="3">
        <v>1.5</v>
      </c>
      <c r="C1141" s="28" t="s">
        <v>49</v>
      </c>
      <c r="D1141" s="3" t="s">
        <v>46</v>
      </c>
      <c r="E1141" s="28" t="s">
        <v>42</v>
      </c>
    </row>
    <row r="1142" spans="1:6" ht="20.100000000000001" hidden="1" customHeight="1" x14ac:dyDescent="0.25">
      <c r="A1142" s="45">
        <v>43195</v>
      </c>
      <c r="B1142" s="3">
        <v>0.25</v>
      </c>
      <c r="C1142" s="28" t="s">
        <v>49</v>
      </c>
      <c r="D1142" s="3" t="s">
        <v>47</v>
      </c>
      <c r="E1142" s="28" t="s">
        <v>42</v>
      </c>
      <c r="F1142" s="3" t="s">
        <v>332</v>
      </c>
    </row>
    <row r="1143" spans="1:6" ht="20.100000000000001" hidden="1" customHeight="1" x14ac:dyDescent="0.25">
      <c r="A1143" s="45">
        <v>43195</v>
      </c>
      <c r="B1143" s="3">
        <v>0.5</v>
      </c>
      <c r="C1143" s="28" t="s">
        <v>49</v>
      </c>
      <c r="D1143" s="3" t="s">
        <v>46</v>
      </c>
      <c r="E1143" s="28" t="s">
        <v>42</v>
      </c>
    </row>
    <row r="1144" spans="1:6" ht="20.100000000000001" hidden="1" customHeight="1" x14ac:dyDescent="0.25">
      <c r="A1144" s="45">
        <v>43196</v>
      </c>
      <c r="B1144" s="3">
        <v>3</v>
      </c>
      <c r="C1144" s="28" t="s">
        <v>49</v>
      </c>
      <c r="D1144" s="3" t="s">
        <v>333</v>
      </c>
      <c r="E1144" s="28" t="s">
        <v>42</v>
      </c>
    </row>
    <row r="1145" spans="1:6" ht="20.100000000000001" hidden="1" customHeight="1" x14ac:dyDescent="0.25">
      <c r="A1145" s="45">
        <v>43196</v>
      </c>
      <c r="B1145" s="3">
        <v>1</v>
      </c>
      <c r="C1145" s="28" t="s">
        <v>49</v>
      </c>
      <c r="D1145" s="3" t="s">
        <v>75</v>
      </c>
      <c r="E1145" s="28" t="s">
        <v>42</v>
      </c>
    </row>
    <row r="1146" spans="1:6" ht="20.100000000000001" hidden="1" customHeight="1" x14ac:dyDescent="0.25">
      <c r="A1146" s="45">
        <v>43199</v>
      </c>
      <c r="B1146" s="3">
        <v>1.5</v>
      </c>
      <c r="C1146" s="28" t="s">
        <v>49</v>
      </c>
      <c r="D1146" s="3" t="s">
        <v>46</v>
      </c>
      <c r="E1146" s="28" t="s">
        <v>42</v>
      </c>
    </row>
    <row r="1147" spans="1:6" ht="20.100000000000001" hidden="1" customHeight="1" x14ac:dyDescent="0.25">
      <c r="A1147" s="45">
        <v>43201</v>
      </c>
      <c r="B1147" s="3">
        <v>2</v>
      </c>
      <c r="C1147" s="28" t="s">
        <v>49</v>
      </c>
      <c r="D1147" s="3" t="s">
        <v>253</v>
      </c>
      <c r="E1147" s="28" t="s">
        <v>42</v>
      </c>
      <c r="F1147" s="3" t="s">
        <v>338</v>
      </c>
    </row>
    <row r="1148" spans="1:6" ht="20.100000000000001" hidden="1" customHeight="1" x14ac:dyDescent="0.25">
      <c r="A1148" s="45">
        <v>43215</v>
      </c>
      <c r="B1148" s="3">
        <v>0.75</v>
      </c>
      <c r="C1148" s="28" t="s">
        <v>49</v>
      </c>
      <c r="D1148" s="3" t="s">
        <v>46</v>
      </c>
      <c r="E1148" s="28" t="s">
        <v>42</v>
      </c>
    </row>
    <row r="1149" spans="1:6" ht="20.100000000000001" hidden="1" customHeight="1" x14ac:dyDescent="0.25">
      <c r="A1149" s="45">
        <v>43215</v>
      </c>
      <c r="B1149" s="3">
        <v>3</v>
      </c>
      <c r="C1149" s="28" t="s">
        <v>49</v>
      </c>
      <c r="D1149" s="3" t="s">
        <v>42</v>
      </c>
      <c r="E1149" s="28" t="s">
        <v>42</v>
      </c>
      <c r="F1149" s="3" t="s">
        <v>345</v>
      </c>
    </row>
    <row r="1150" spans="1:6" ht="20.100000000000001" hidden="1" customHeight="1" x14ac:dyDescent="0.25">
      <c r="A1150" s="45">
        <v>43217</v>
      </c>
      <c r="B1150" s="3">
        <v>4</v>
      </c>
      <c r="C1150" s="28" t="s">
        <v>49</v>
      </c>
      <c r="D1150" s="3" t="s">
        <v>348</v>
      </c>
      <c r="E1150" s="28" t="s">
        <v>42</v>
      </c>
      <c r="F1150" s="3" t="s">
        <v>345</v>
      </c>
    </row>
    <row r="1151" spans="1:6" ht="20.100000000000001" hidden="1" customHeight="1" x14ac:dyDescent="0.25">
      <c r="A1151" s="45">
        <v>43224</v>
      </c>
      <c r="B1151" s="3">
        <v>2</v>
      </c>
      <c r="C1151" s="3" t="s">
        <v>49</v>
      </c>
      <c r="D1151" s="3" t="s">
        <v>253</v>
      </c>
      <c r="E1151" s="28" t="s">
        <v>42</v>
      </c>
    </row>
    <row r="1152" spans="1:6" ht="20.100000000000001" hidden="1" customHeight="1" x14ac:dyDescent="0.25">
      <c r="A1152" s="45">
        <v>43227</v>
      </c>
      <c r="B1152" s="3">
        <v>1.5</v>
      </c>
      <c r="C1152" s="3" t="s">
        <v>49</v>
      </c>
      <c r="D1152" s="3" t="s">
        <v>46</v>
      </c>
      <c r="E1152" s="28" t="s">
        <v>42</v>
      </c>
    </row>
    <row r="1153" spans="1:6" ht="20.100000000000001" hidden="1" customHeight="1" x14ac:dyDescent="0.25">
      <c r="A1153" s="45">
        <v>43227</v>
      </c>
      <c r="B1153" s="3">
        <v>0.5</v>
      </c>
      <c r="C1153" s="3" t="s">
        <v>49</v>
      </c>
      <c r="D1153" s="3" t="s">
        <v>47</v>
      </c>
      <c r="E1153" s="28" t="s">
        <v>42</v>
      </c>
    </row>
    <row r="1154" spans="1:6" ht="20.100000000000001" hidden="1" customHeight="1" x14ac:dyDescent="0.25">
      <c r="A1154" s="45">
        <v>43228</v>
      </c>
      <c r="B1154" s="3">
        <v>2</v>
      </c>
      <c r="C1154" s="3" t="s">
        <v>49</v>
      </c>
      <c r="D1154" s="3" t="s">
        <v>253</v>
      </c>
      <c r="E1154" s="28" t="s">
        <v>42</v>
      </c>
    </row>
    <row r="1155" spans="1:6" ht="20.100000000000001" hidden="1" customHeight="1" x14ac:dyDescent="0.25">
      <c r="A1155" s="45">
        <v>43228</v>
      </c>
      <c r="B1155" s="3">
        <v>1</v>
      </c>
      <c r="C1155" s="3" t="s">
        <v>49</v>
      </c>
      <c r="D1155" s="3" t="s">
        <v>42</v>
      </c>
      <c r="E1155" s="28" t="s">
        <v>42</v>
      </c>
    </row>
    <row r="1156" spans="1:6" ht="20.100000000000001" hidden="1" customHeight="1" x14ac:dyDescent="0.25">
      <c r="A1156" s="45">
        <v>43229</v>
      </c>
      <c r="B1156" s="3">
        <v>2</v>
      </c>
      <c r="C1156" s="3" t="s">
        <v>49</v>
      </c>
      <c r="D1156" s="3" t="s">
        <v>253</v>
      </c>
      <c r="E1156" s="28" t="s">
        <v>42</v>
      </c>
    </row>
    <row r="1157" spans="1:6" ht="20.100000000000001" hidden="1" customHeight="1" x14ac:dyDescent="0.25">
      <c r="A1157" s="45">
        <v>43230</v>
      </c>
      <c r="B1157" s="3">
        <v>3</v>
      </c>
      <c r="C1157" s="3" t="s">
        <v>49</v>
      </c>
      <c r="D1157" s="3" t="s">
        <v>253</v>
      </c>
      <c r="E1157" s="28" t="s">
        <v>42</v>
      </c>
    </row>
    <row r="1158" spans="1:6" ht="20.100000000000001" hidden="1" customHeight="1" x14ac:dyDescent="0.25">
      <c r="A1158" s="45">
        <v>43230</v>
      </c>
      <c r="B1158" s="3">
        <v>1</v>
      </c>
      <c r="C1158" s="3" t="s">
        <v>49</v>
      </c>
      <c r="D1158" s="3" t="s">
        <v>42</v>
      </c>
      <c r="E1158" s="28" t="s">
        <v>42</v>
      </c>
    </row>
    <row r="1159" spans="1:6" ht="20.100000000000001" hidden="1" customHeight="1" x14ac:dyDescent="0.25">
      <c r="A1159" s="45">
        <v>43234</v>
      </c>
      <c r="B1159" s="3">
        <v>1</v>
      </c>
      <c r="C1159" s="3" t="s">
        <v>49</v>
      </c>
      <c r="D1159" s="3" t="s">
        <v>46</v>
      </c>
      <c r="E1159" s="28" t="s">
        <v>42</v>
      </c>
    </row>
    <row r="1160" spans="1:6" ht="20.100000000000001" hidden="1" customHeight="1" x14ac:dyDescent="0.25">
      <c r="A1160" s="45">
        <v>43235</v>
      </c>
      <c r="B1160" s="3">
        <v>0.5</v>
      </c>
      <c r="C1160" s="3" t="s">
        <v>49</v>
      </c>
      <c r="D1160" s="3" t="s">
        <v>253</v>
      </c>
      <c r="E1160" s="28" t="s">
        <v>42</v>
      </c>
    </row>
    <row r="1161" spans="1:6" ht="20.100000000000001" hidden="1" customHeight="1" x14ac:dyDescent="0.25">
      <c r="A1161" s="45">
        <v>43237</v>
      </c>
      <c r="B1161" s="3">
        <v>2</v>
      </c>
      <c r="C1161" s="3" t="s">
        <v>49</v>
      </c>
      <c r="D1161" s="3" t="s">
        <v>202</v>
      </c>
      <c r="E1161" s="28" t="s">
        <v>42</v>
      </c>
      <c r="F1161" s="3" t="s">
        <v>354</v>
      </c>
    </row>
    <row r="1162" spans="1:6" ht="20.100000000000001" hidden="1" customHeight="1" x14ac:dyDescent="0.25">
      <c r="A1162" s="45">
        <v>43250</v>
      </c>
      <c r="B1162" s="3">
        <v>3</v>
      </c>
      <c r="C1162" s="3" t="s">
        <v>49</v>
      </c>
      <c r="D1162" s="3" t="s">
        <v>253</v>
      </c>
      <c r="E1162" s="28" t="s">
        <v>42</v>
      </c>
    </row>
    <row r="1163" spans="1:6" ht="20.100000000000001" hidden="1" customHeight="1" x14ac:dyDescent="0.25">
      <c r="A1163" s="45">
        <v>43250</v>
      </c>
      <c r="B1163" s="3">
        <v>1</v>
      </c>
      <c r="C1163" s="3" t="s">
        <v>49</v>
      </c>
      <c r="D1163" s="3" t="s">
        <v>46</v>
      </c>
      <c r="E1163" s="28" t="s">
        <v>42</v>
      </c>
    </row>
    <row r="1164" spans="1:6" ht="20.100000000000001" hidden="1" customHeight="1" x14ac:dyDescent="0.25">
      <c r="A1164" s="45">
        <v>43256</v>
      </c>
      <c r="B1164" s="3">
        <v>0.5</v>
      </c>
      <c r="C1164" s="3" t="s">
        <v>49</v>
      </c>
      <c r="D1164" s="3" t="s">
        <v>253</v>
      </c>
      <c r="E1164" s="28" t="s">
        <v>42</v>
      </c>
    </row>
    <row r="1165" spans="1:6" ht="20.100000000000001" hidden="1" customHeight="1" x14ac:dyDescent="0.25">
      <c r="A1165" s="45">
        <v>43257</v>
      </c>
      <c r="B1165" s="3">
        <v>2</v>
      </c>
      <c r="C1165" s="3" t="s">
        <v>49</v>
      </c>
      <c r="D1165" s="3" t="s">
        <v>253</v>
      </c>
      <c r="E1165" s="28" t="s">
        <v>42</v>
      </c>
    </row>
    <row r="1166" spans="1:6" ht="20.100000000000001" hidden="1" customHeight="1" x14ac:dyDescent="0.25">
      <c r="A1166" s="45">
        <v>43258</v>
      </c>
      <c r="B1166" s="3">
        <v>0.75</v>
      </c>
      <c r="C1166" s="3" t="s">
        <v>49</v>
      </c>
      <c r="D1166" s="3" t="s">
        <v>46</v>
      </c>
      <c r="E1166" s="28" t="s">
        <v>42</v>
      </c>
    </row>
    <row r="1167" spans="1:6" ht="20.100000000000001" hidden="1" customHeight="1" x14ac:dyDescent="0.25">
      <c r="A1167" s="45">
        <v>43259</v>
      </c>
      <c r="B1167" s="3">
        <v>1.25</v>
      </c>
      <c r="C1167" s="3" t="s">
        <v>49</v>
      </c>
      <c r="D1167" s="3" t="s">
        <v>46</v>
      </c>
      <c r="E1167" s="28" t="s">
        <v>42</v>
      </c>
    </row>
    <row r="1168" spans="1:6" ht="20.100000000000001" hidden="1" customHeight="1" x14ac:dyDescent="0.25">
      <c r="A1168" s="45">
        <v>43262</v>
      </c>
      <c r="B1168" s="3">
        <v>1.25</v>
      </c>
      <c r="C1168" s="3" t="s">
        <v>49</v>
      </c>
      <c r="D1168" s="3" t="s">
        <v>46</v>
      </c>
      <c r="E1168" s="28" t="s">
        <v>42</v>
      </c>
    </row>
    <row r="1169" spans="1:6" ht="20.100000000000001" hidden="1" customHeight="1" x14ac:dyDescent="0.25">
      <c r="A1169" s="45">
        <v>43262</v>
      </c>
      <c r="B1169" s="3">
        <v>0.75</v>
      </c>
      <c r="C1169" s="3" t="s">
        <v>49</v>
      </c>
      <c r="D1169" s="3" t="s">
        <v>47</v>
      </c>
      <c r="E1169" s="28" t="s">
        <v>42</v>
      </c>
    </row>
    <row r="1170" spans="1:6" ht="20.100000000000001" hidden="1" customHeight="1" x14ac:dyDescent="0.25">
      <c r="A1170" s="45">
        <v>43264</v>
      </c>
      <c r="B1170" s="3">
        <v>1</v>
      </c>
      <c r="C1170" s="28" t="s">
        <v>49</v>
      </c>
      <c r="D1170" s="3" t="s">
        <v>46</v>
      </c>
      <c r="E1170" s="28" t="s">
        <v>42</v>
      </c>
    </row>
    <row r="1171" spans="1:6" ht="20.100000000000001" hidden="1" customHeight="1" x14ac:dyDescent="0.25">
      <c r="A1171" s="45">
        <v>43269</v>
      </c>
      <c r="B1171" s="3">
        <v>0.75</v>
      </c>
      <c r="C1171" s="28" t="s">
        <v>49</v>
      </c>
      <c r="D1171" s="3" t="s">
        <v>46</v>
      </c>
      <c r="E1171" s="28" t="s">
        <v>42</v>
      </c>
      <c r="F1171" s="3" t="s">
        <v>364</v>
      </c>
    </row>
    <row r="1172" spans="1:6" ht="20.100000000000001" hidden="1" customHeight="1" x14ac:dyDescent="0.25">
      <c r="A1172" s="45">
        <v>43269</v>
      </c>
      <c r="B1172" s="3">
        <v>0.75</v>
      </c>
      <c r="C1172" s="28" t="s">
        <v>49</v>
      </c>
      <c r="D1172" s="3" t="s">
        <v>47</v>
      </c>
      <c r="E1172" s="28" t="s">
        <v>42</v>
      </c>
      <c r="F1172" s="3" t="s">
        <v>364</v>
      </c>
    </row>
    <row r="1173" spans="1:6" ht="20.100000000000001" hidden="1" customHeight="1" x14ac:dyDescent="0.25">
      <c r="A1173" s="45">
        <v>43269</v>
      </c>
      <c r="B1173" s="3">
        <v>1.25</v>
      </c>
      <c r="C1173" s="28" t="s">
        <v>49</v>
      </c>
      <c r="D1173" s="3" t="s">
        <v>46</v>
      </c>
      <c r="E1173" s="28" t="s">
        <v>42</v>
      </c>
    </row>
    <row r="1174" spans="1:6" ht="20.100000000000001" hidden="1" customHeight="1" x14ac:dyDescent="0.25">
      <c r="A1174" s="45">
        <v>43269</v>
      </c>
      <c r="B1174" s="3">
        <v>2.5</v>
      </c>
      <c r="C1174" s="28" t="s">
        <v>49</v>
      </c>
      <c r="D1174" s="3" t="s">
        <v>253</v>
      </c>
      <c r="E1174" s="28" t="s">
        <v>42</v>
      </c>
    </row>
    <row r="1175" spans="1:6" ht="20.100000000000001" hidden="1" customHeight="1" x14ac:dyDescent="0.25">
      <c r="A1175" s="45">
        <v>43271</v>
      </c>
      <c r="B1175" s="3">
        <v>1.5</v>
      </c>
      <c r="C1175" s="28" t="s">
        <v>49</v>
      </c>
      <c r="D1175" s="3" t="s">
        <v>46</v>
      </c>
      <c r="E1175" s="28" t="s">
        <v>42</v>
      </c>
    </row>
    <row r="1176" spans="1:6" ht="20.100000000000001" hidden="1" customHeight="1" x14ac:dyDescent="0.25">
      <c r="A1176" s="45">
        <v>43271</v>
      </c>
      <c r="B1176" s="3">
        <v>2</v>
      </c>
      <c r="C1176" s="28" t="s">
        <v>49</v>
      </c>
      <c r="D1176" s="3" t="s">
        <v>365</v>
      </c>
      <c r="E1176" s="28" t="s">
        <v>42</v>
      </c>
    </row>
    <row r="1177" spans="1:6" ht="20.100000000000001" hidden="1" customHeight="1" x14ac:dyDescent="0.25">
      <c r="A1177" s="45">
        <v>43272</v>
      </c>
      <c r="B1177" s="3">
        <v>3</v>
      </c>
      <c r="C1177" s="28" t="s">
        <v>49</v>
      </c>
      <c r="D1177" s="3" t="s">
        <v>365</v>
      </c>
      <c r="E1177" s="28" t="s">
        <v>42</v>
      </c>
    </row>
    <row r="1178" spans="1:6" ht="20.100000000000001" hidden="1" customHeight="1" x14ac:dyDescent="0.25">
      <c r="A1178" s="45">
        <v>43283</v>
      </c>
      <c r="B1178" s="3">
        <v>1</v>
      </c>
      <c r="C1178" s="28" t="s">
        <v>49</v>
      </c>
      <c r="D1178" s="3" t="s">
        <v>46</v>
      </c>
      <c r="E1178" s="28" t="s">
        <v>42</v>
      </c>
    </row>
    <row r="1179" spans="1:6" ht="20.100000000000001" hidden="1" customHeight="1" x14ac:dyDescent="0.25">
      <c r="A1179" s="45">
        <v>43284</v>
      </c>
      <c r="B1179" s="3">
        <v>2</v>
      </c>
      <c r="C1179" s="28" t="s">
        <v>49</v>
      </c>
      <c r="D1179" s="3" t="s">
        <v>365</v>
      </c>
      <c r="E1179" s="28" t="s">
        <v>42</v>
      </c>
    </row>
    <row r="1180" spans="1:6" ht="20.100000000000001" hidden="1" customHeight="1" x14ac:dyDescent="0.25">
      <c r="A1180" s="45">
        <v>43284</v>
      </c>
      <c r="B1180" s="3">
        <v>0.75</v>
      </c>
      <c r="C1180" s="28" t="s">
        <v>49</v>
      </c>
      <c r="D1180" s="3" t="s">
        <v>46</v>
      </c>
      <c r="E1180" s="28" t="s">
        <v>42</v>
      </c>
    </row>
    <row r="1181" spans="1:6" ht="20.100000000000001" hidden="1" customHeight="1" x14ac:dyDescent="0.25">
      <c r="A1181" s="45">
        <v>43284</v>
      </c>
      <c r="B1181" s="3">
        <v>2</v>
      </c>
      <c r="C1181" s="28" t="s">
        <v>49</v>
      </c>
      <c r="D1181" s="3" t="s">
        <v>366</v>
      </c>
      <c r="E1181" s="28" t="s">
        <v>42</v>
      </c>
    </row>
    <row r="1182" spans="1:6" ht="20.100000000000001" hidden="1" customHeight="1" x14ac:dyDescent="0.25">
      <c r="A1182" s="45">
        <v>43286</v>
      </c>
      <c r="B1182" s="3">
        <v>2</v>
      </c>
      <c r="C1182" s="28" t="s">
        <v>49</v>
      </c>
      <c r="D1182" s="3" t="s">
        <v>365</v>
      </c>
      <c r="E1182" s="28" t="s">
        <v>42</v>
      </c>
    </row>
    <row r="1183" spans="1:6" ht="20.100000000000001" hidden="1" customHeight="1" x14ac:dyDescent="0.25">
      <c r="A1183" s="45">
        <v>43286</v>
      </c>
      <c r="B1183" s="3">
        <v>0.25</v>
      </c>
      <c r="C1183" s="28" t="s">
        <v>49</v>
      </c>
      <c r="D1183" s="3" t="s">
        <v>42</v>
      </c>
      <c r="E1183" s="28" t="s">
        <v>42</v>
      </c>
    </row>
    <row r="1184" spans="1:6" ht="20.100000000000001" hidden="1" customHeight="1" x14ac:dyDescent="0.25">
      <c r="A1184" s="45">
        <v>43287</v>
      </c>
      <c r="B1184" s="3">
        <v>0.75</v>
      </c>
      <c r="C1184" s="28" t="s">
        <v>49</v>
      </c>
      <c r="D1184" s="3" t="s">
        <v>46</v>
      </c>
      <c r="E1184" s="28" t="s">
        <v>42</v>
      </c>
    </row>
    <row r="1185" spans="1:5" ht="20.100000000000001" hidden="1" customHeight="1" x14ac:dyDescent="0.25">
      <c r="A1185" s="45">
        <v>43290</v>
      </c>
      <c r="B1185" s="3">
        <v>1</v>
      </c>
      <c r="C1185" s="28" t="s">
        <v>49</v>
      </c>
      <c r="D1185" s="3" t="s">
        <v>46</v>
      </c>
      <c r="E1185" s="28" t="s">
        <v>42</v>
      </c>
    </row>
    <row r="1186" spans="1:5" ht="20.100000000000001" hidden="1" customHeight="1" x14ac:dyDescent="0.25">
      <c r="A1186" s="45">
        <v>43290</v>
      </c>
      <c r="B1186" s="3">
        <v>2</v>
      </c>
      <c r="C1186" s="28" t="s">
        <v>49</v>
      </c>
      <c r="D1186" s="3" t="s">
        <v>365</v>
      </c>
      <c r="E1186" s="28" t="s">
        <v>42</v>
      </c>
    </row>
    <row r="1187" spans="1:5" ht="20.100000000000001" hidden="1" customHeight="1" x14ac:dyDescent="0.25">
      <c r="A1187" s="45">
        <v>43291</v>
      </c>
      <c r="B1187" s="3">
        <v>6</v>
      </c>
      <c r="C1187" s="28" t="s">
        <v>49</v>
      </c>
      <c r="D1187" s="3" t="s">
        <v>365</v>
      </c>
      <c r="E1187" s="28" t="s">
        <v>42</v>
      </c>
    </row>
    <row r="1188" spans="1:5" ht="20.100000000000001" hidden="1" customHeight="1" x14ac:dyDescent="0.25">
      <c r="A1188" s="45">
        <v>43292</v>
      </c>
      <c r="B1188" s="3">
        <v>1</v>
      </c>
      <c r="C1188" s="28" t="s">
        <v>49</v>
      </c>
      <c r="D1188" s="3" t="s">
        <v>46</v>
      </c>
      <c r="E1188" s="28" t="s">
        <v>42</v>
      </c>
    </row>
    <row r="1189" spans="1:5" ht="20.100000000000001" hidden="1" customHeight="1" x14ac:dyDescent="0.25">
      <c r="A1189" s="45">
        <v>43298</v>
      </c>
      <c r="B1189" s="3">
        <v>0.25</v>
      </c>
      <c r="C1189" s="28" t="s">
        <v>49</v>
      </c>
      <c r="D1189" s="3" t="s">
        <v>365</v>
      </c>
      <c r="E1189" s="28" t="s">
        <v>42</v>
      </c>
    </row>
    <row r="1190" spans="1:5" ht="20.100000000000001" hidden="1" customHeight="1" x14ac:dyDescent="0.25">
      <c r="A1190" s="45">
        <v>43299</v>
      </c>
      <c r="B1190" s="3">
        <v>3</v>
      </c>
      <c r="C1190" s="28" t="s">
        <v>49</v>
      </c>
      <c r="D1190" s="3" t="s">
        <v>75</v>
      </c>
      <c r="E1190" s="28" t="s">
        <v>42</v>
      </c>
    </row>
    <row r="1191" spans="1:5" ht="20.100000000000001" hidden="1" customHeight="1" x14ac:dyDescent="0.25">
      <c r="A1191" s="45">
        <v>43304</v>
      </c>
      <c r="B1191" s="3">
        <v>1.5</v>
      </c>
      <c r="C1191" s="28" t="s">
        <v>49</v>
      </c>
      <c r="D1191" s="3" t="s">
        <v>46</v>
      </c>
      <c r="E1191" s="28" t="s">
        <v>42</v>
      </c>
    </row>
    <row r="1192" spans="1:5" ht="20.100000000000001" hidden="1" customHeight="1" x14ac:dyDescent="0.25">
      <c r="A1192" s="45">
        <v>43305</v>
      </c>
      <c r="C1192" s="28" t="s">
        <v>49</v>
      </c>
      <c r="D1192" s="3" t="s">
        <v>75</v>
      </c>
      <c r="E1192" s="28" t="s">
        <v>42</v>
      </c>
    </row>
    <row r="1193" spans="1:5" ht="20.100000000000001" hidden="1" customHeight="1" x14ac:dyDescent="0.25">
      <c r="A1193" s="45">
        <v>43306</v>
      </c>
      <c r="B1193" s="3">
        <v>1.25</v>
      </c>
      <c r="C1193" s="28" t="s">
        <v>49</v>
      </c>
      <c r="D1193" s="3" t="s">
        <v>46</v>
      </c>
      <c r="E1193" s="28" t="s">
        <v>42</v>
      </c>
    </row>
    <row r="1194" spans="1:5" ht="20.100000000000001" hidden="1" customHeight="1" x14ac:dyDescent="0.25">
      <c r="A1194" s="45">
        <v>43306</v>
      </c>
      <c r="B1194" s="3">
        <v>1</v>
      </c>
      <c r="C1194" s="28" t="s">
        <v>49</v>
      </c>
      <c r="D1194" s="3" t="s">
        <v>253</v>
      </c>
      <c r="E1194" s="28" t="s">
        <v>42</v>
      </c>
    </row>
    <row r="1195" spans="1:5" ht="20.100000000000001" hidden="1" customHeight="1" x14ac:dyDescent="0.25">
      <c r="A1195" s="45">
        <v>43307</v>
      </c>
      <c r="B1195" s="3">
        <v>1</v>
      </c>
      <c r="C1195" s="28" t="s">
        <v>49</v>
      </c>
      <c r="D1195" s="3" t="s">
        <v>46</v>
      </c>
      <c r="E1195" s="28" t="s">
        <v>42</v>
      </c>
    </row>
    <row r="1196" spans="1:5" ht="20.100000000000001" hidden="1" customHeight="1" x14ac:dyDescent="0.25">
      <c r="A1196" s="45">
        <v>43307</v>
      </c>
      <c r="B1196" s="3">
        <v>3</v>
      </c>
      <c r="C1196" s="28" t="s">
        <v>49</v>
      </c>
      <c r="D1196" s="3" t="s">
        <v>75</v>
      </c>
      <c r="E1196" s="28" t="s">
        <v>42</v>
      </c>
    </row>
    <row r="1197" spans="1:5" ht="20.100000000000001" hidden="1" customHeight="1" x14ac:dyDescent="0.25">
      <c r="A1197" s="45">
        <v>43308</v>
      </c>
      <c r="B1197" s="3">
        <v>4</v>
      </c>
      <c r="C1197" s="28" t="s">
        <v>49</v>
      </c>
      <c r="D1197" s="3" t="s">
        <v>373</v>
      </c>
      <c r="E1197" s="28" t="s">
        <v>42</v>
      </c>
    </row>
    <row r="1198" spans="1:5" ht="20.100000000000001" hidden="1" customHeight="1" x14ac:dyDescent="0.25">
      <c r="A1198" s="45">
        <v>43308</v>
      </c>
      <c r="B1198" s="3">
        <v>0.5</v>
      </c>
      <c r="C1198" s="28" t="s">
        <v>49</v>
      </c>
      <c r="D1198" s="3" t="s">
        <v>374</v>
      </c>
      <c r="E1198" s="28" t="s">
        <v>42</v>
      </c>
    </row>
    <row r="1199" spans="1:5" ht="20.100000000000001" hidden="1" customHeight="1" x14ac:dyDescent="0.25">
      <c r="A1199" s="45">
        <v>43325</v>
      </c>
      <c r="B1199" s="3">
        <v>0.5</v>
      </c>
      <c r="C1199" s="28" t="s">
        <v>49</v>
      </c>
      <c r="D1199" s="3" t="s">
        <v>144</v>
      </c>
      <c r="E1199" s="28" t="s">
        <v>42</v>
      </c>
    </row>
    <row r="1200" spans="1:5" ht="20.100000000000001" hidden="1" customHeight="1" x14ac:dyDescent="0.25">
      <c r="A1200" s="45">
        <v>43325</v>
      </c>
      <c r="B1200" s="3">
        <v>2</v>
      </c>
      <c r="C1200" s="28" t="s">
        <v>49</v>
      </c>
      <c r="D1200" s="3" t="s">
        <v>75</v>
      </c>
      <c r="E1200" s="28" t="s">
        <v>42</v>
      </c>
    </row>
    <row r="1201" spans="1:5" ht="20.100000000000001" hidden="1" customHeight="1" x14ac:dyDescent="0.25">
      <c r="A1201" s="45">
        <v>43325</v>
      </c>
      <c r="B1201" s="3">
        <v>2</v>
      </c>
      <c r="C1201" s="28" t="s">
        <v>49</v>
      </c>
      <c r="D1201" s="3" t="s">
        <v>253</v>
      </c>
      <c r="E1201" s="28" t="s">
        <v>42</v>
      </c>
    </row>
    <row r="1202" spans="1:5" ht="20.100000000000001" hidden="1" customHeight="1" x14ac:dyDescent="0.25">
      <c r="A1202" s="45">
        <v>43325</v>
      </c>
      <c r="B1202" s="3">
        <v>0.5</v>
      </c>
      <c r="C1202" s="28" t="s">
        <v>49</v>
      </c>
      <c r="D1202" s="3" t="s">
        <v>46</v>
      </c>
      <c r="E1202" s="28" t="s">
        <v>42</v>
      </c>
    </row>
    <row r="1203" spans="1:5" ht="20.100000000000001" hidden="1" customHeight="1" x14ac:dyDescent="0.25">
      <c r="A1203" s="45">
        <v>43326</v>
      </c>
      <c r="B1203" s="3">
        <v>3</v>
      </c>
      <c r="C1203" s="28" t="s">
        <v>49</v>
      </c>
      <c r="D1203" s="3" t="s">
        <v>75</v>
      </c>
      <c r="E1203" s="28" t="s">
        <v>42</v>
      </c>
    </row>
    <row r="1204" spans="1:5" ht="20.100000000000001" hidden="1" customHeight="1" x14ac:dyDescent="0.25">
      <c r="A1204" s="45">
        <v>43326</v>
      </c>
      <c r="B1204" s="3">
        <v>0.75</v>
      </c>
      <c r="C1204" s="28" t="s">
        <v>49</v>
      </c>
      <c r="D1204" s="3" t="s">
        <v>253</v>
      </c>
      <c r="E1204" s="28" t="s">
        <v>42</v>
      </c>
    </row>
    <row r="1205" spans="1:5" ht="20.100000000000001" hidden="1" customHeight="1" x14ac:dyDescent="0.25">
      <c r="A1205" s="45">
        <v>43329</v>
      </c>
      <c r="B1205" s="3">
        <v>2</v>
      </c>
      <c r="C1205" s="28" t="s">
        <v>49</v>
      </c>
      <c r="D1205" s="3" t="s">
        <v>253</v>
      </c>
      <c r="E1205" s="28" t="s">
        <v>42</v>
      </c>
    </row>
    <row r="1206" spans="1:5" ht="20.100000000000001" hidden="1" customHeight="1" x14ac:dyDescent="0.25">
      <c r="A1206" s="45">
        <v>43332</v>
      </c>
      <c r="B1206" s="3">
        <v>1.25</v>
      </c>
      <c r="C1206" s="28" t="s">
        <v>49</v>
      </c>
      <c r="D1206" s="3" t="s">
        <v>46</v>
      </c>
      <c r="E1206" s="28" t="s">
        <v>42</v>
      </c>
    </row>
    <row r="1207" spans="1:5" ht="20.100000000000001" hidden="1" customHeight="1" x14ac:dyDescent="0.25">
      <c r="A1207" s="45">
        <v>43334</v>
      </c>
      <c r="B1207" s="3">
        <v>1.5</v>
      </c>
      <c r="C1207" s="28" t="s">
        <v>49</v>
      </c>
      <c r="D1207" s="3" t="s">
        <v>253</v>
      </c>
      <c r="E1207" s="28" t="s">
        <v>42</v>
      </c>
    </row>
    <row r="1208" spans="1:5" ht="20.100000000000001" hidden="1" customHeight="1" x14ac:dyDescent="0.25">
      <c r="A1208" s="45">
        <v>43339</v>
      </c>
      <c r="B1208" s="3">
        <v>1.25</v>
      </c>
      <c r="C1208" s="28" t="s">
        <v>49</v>
      </c>
      <c r="D1208" s="3" t="s">
        <v>46</v>
      </c>
      <c r="E1208" s="28" t="s">
        <v>42</v>
      </c>
    </row>
    <row r="1209" spans="1:5" ht="20.100000000000001" hidden="1" customHeight="1" x14ac:dyDescent="0.25">
      <c r="A1209" s="45">
        <v>43339</v>
      </c>
      <c r="B1209" s="3">
        <v>0.5</v>
      </c>
      <c r="C1209" s="28" t="s">
        <v>49</v>
      </c>
      <c r="D1209" s="3" t="s">
        <v>253</v>
      </c>
      <c r="E1209" s="28" t="s">
        <v>42</v>
      </c>
    </row>
    <row r="1210" spans="1:5" ht="20.100000000000001" hidden="1" customHeight="1" x14ac:dyDescent="0.25">
      <c r="A1210" s="45">
        <v>43339</v>
      </c>
      <c r="B1210" s="3">
        <v>0.5</v>
      </c>
      <c r="C1210" s="28" t="s">
        <v>49</v>
      </c>
      <c r="D1210" s="3" t="s">
        <v>387</v>
      </c>
      <c r="E1210" s="28" t="s">
        <v>42</v>
      </c>
    </row>
    <row r="1211" spans="1:5" ht="20.100000000000001" hidden="1" customHeight="1" x14ac:dyDescent="0.25">
      <c r="A1211" s="45">
        <v>43342</v>
      </c>
      <c r="B1211" s="3">
        <v>1</v>
      </c>
      <c r="C1211" s="28" t="s">
        <v>49</v>
      </c>
      <c r="D1211" s="3" t="s">
        <v>46</v>
      </c>
      <c r="E1211" s="28" t="s">
        <v>42</v>
      </c>
    </row>
    <row r="1212" spans="1:5" ht="20.100000000000001" hidden="1" customHeight="1" x14ac:dyDescent="0.25">
      <c r="A1212" s="45">
        <v>43342</v>
      </c>
      <c r="B1212" s="3">
        <v>0.5</v>
      </c>
      <c r="C1212" s="28" t="s">
        <v>49</v>
      </c>
      <c r="D1212" s="3" t="s">
        <v>388</v>
      </c>
      <c r="E1212" s="28" t="s">
        <v>42</v>
      </c>
    </row>
    <row r="1213" spans="1:5" ht="20.100000000000001" hidden="1" customHeight="1" x14ac:dyDescent="0.25">
      <c r="A1213" s="45">
        <v>43342</v>
      </c>
      <c r="B1213" s="3">
        <v>3</v>
      </c>
      <c r="C1213" s="28" t="s">
        <v>49</v>
      </c>
      <c r="D1213" s="3" t="s">
        <v>42</v>
      </c>
      <c r="E1213" s="28" t="s">
        <v>42</v>
      </c>
    </row>
    <row r="1214" spans="1:5" ht="20.100000000000001" hidden="1" customHeight="1" x14ac:dyDescent="0.25">
      <c r="A1214" s="45">
        <v>43342</v>
      </c>
      <c r="B1214" s="3">
        <v>1</v>
      </c>
      <c r="C1214" s="28" t="s">
        <v>49</v>
      </c>
      <c r="D1214" s="3" t="s">
        <v>47</v>
      </c>
      <c r="E1214" s="28" t="s">
        <v>42</v>
      </c>
    </row>
    <row r="1215" spans="1:5" ht="20.100000000000001" hidden="1" customHeight="1" x14ac:dyDescent="0.25">
      <c r="A1215" s="45">
        <v>43343</v>
      </c>
      <c r="B1215" s="3">
        <v>2.25</v>
      </c>
      <c r="C1215" s="28" t="s">
        <v>49</v>
      </c>
      <c r="D1215" s="3" t="s">
        <v>388</v>
      </c>
      <c r="E1215" s="28" t="s">
        <v>42</v>
      </c>
    </row>
    <row r="1216" spans="1:5" ht="20.100000000000001" hidden="1" customHeight="1" x14ac:dyDescent="0.25">
      <c r="A1216" s="45">
        <v>43343</v>
      </c>
      <c r="B1216" s="3">
        <v>4</v>
      </c>
      <c r="C1216" s="28" t="s">
        <v>49</v>
      </c>
      <c r="D1216" s="3" t="s">
        <v>42</v>
      </c>
      <c r="E1216" s="28" t="s">
        <v>42</v>
      </c>
    </row>
    <row r="1217" spans="1:6" ht="20.100000000000001" hidden="1" customHeight="1" x14ac:dyDescent="0.25">
      <c r="A1217" s="45">
        <v>43348</v>
      </c>
      <c r="B1217" s="3">
        <v>0.5</v>
      </c>
      <c r="C1217" s="28" t="s">
        <v>49</v>
      </c>
      <c r="D1217" s="3" t="s">
        <v>46</v>
      </c>
      <c r="E1217" s="28" t="s">
        <v>42</v>
      </c>
      <c r="F1217" s="3" t="s">
        <v>355</v>
      </c>
    </row>
    <row r="1218" spans="1:6" ht="20.100000000000001" hidden="1" customHeight="1" x14ac:dyDescent="0.25">
      <c r="A1218" s="45">
        <v>43348</v>
      </c>
      <c r="B1218" s="3">
        <v>0.5</v>
      </c>
      <c r="C1218" s="28" t="s">
        <v>49</v>
      </c>
      <c r="D1218" s="3" t="s">
        <v>392</v>
      </c>
      <c r="E1218" s="28" t="s">
        <v>42</v>
      </c>
      <c r="F1218" s="3" t="s">
        <v>393</v>
      </c>
    </row>
    <row r="1219" spans="1:6" ht="20.100000000000001" hidden="1" customHeight="1" x14ac:dyDescent="0.25">
      <c r="A1219" s="45">
        <v>43348</v>
      </c>
      <c r="B1219" s="3">
        <v>2</v>
      </c>
      <c r="C1219" s="3" t="s">
        <v>49</v>
      </c>
      <c r="D1219" s="3" t="s">
        <v>42</v>
      </c>
      <c r="E1219" s="28" t="s">
        <v>42</v>
      </c>
    </row>
    <row r="1220" spans="1:6" ht="20.100000000000001" hidden="1" customHeight="1" x14ac:dyDescent="0.25">
      <c r="A1220" s="45">
        <v>43349</v>
      </c>
      <c r="B1220" s="3">
        <v>5</v>
      </c>
      <c r="C1220" s="3" t="s">
        <v>49</v>
      </c>
      <c r="D1220" s="3" t="s">
        <v>42</v>
      </c>
      <c r="E1220" s="28" t="s">
        <v>42</v>
      </c>
    </row>
    <row r="1221" spans="1:6" ht="20.100000000000001" hidden="1" customHeight="1" x14ac:dyDescent="0.25">
      <c r="A1221" s="45">
        <v>43353</v>
      </c>
      <c r="B1221" s="3">
        <v>0.5</v>
      </c>
      <c r="C1221" s="3" t="s">
        <v>49</v>
      </c>
      <c r="D1221" s="3" t="s">
        <v>75</v>
      </c>
      <c r="E1221" s="28" t="s">
        <v>42</v>
      </c>
    </row>
    <row r="1222" spans="1:6" ht="20.100000000000001" hidden="1" customHeight="1" x14ac:dyDescent="0.25">
      <c r="A1222" s="45">
        <v>43354</v>
      </c>
      <c r="B1222" s="3">
        <v>5</v>
      </c>
      <c r="C1222" s="3" t="s">
        <v>49</v>
      </c>
      <c r="D1222" s="3" t="s">
        <v>127</v>
      </c>
      <c r="E1222" s="28" t="s">
        <v>42</v>
      </c>
    </row>
    <row r="1223" spans="1:6" ht="20.100000000000001" hidden="1" customHeight="1" x14ac:dyDescent="0.25">
      <c r="A1223" s="45">
        <v>43355</v>
      </c>
      <c r="B1223" s="3">
        <v>1.25</v>
      </c>
      <c r="C1223" s="3" t="s">
        <v>49</v>
      </c>
      <c r="D1223" s="3" t="s">
        <v>46</v>
      </c>
      <c r="E1223" s="28" t="s">
        <v>42</v>
      </c>
    </row>
    <row r="1224" spans="1:6" ht="20.100000000000001" hidden="1" customHeight="1" x14ac:dyDescent="0.25">
      <c r="A1224" s="45">
        <v>43355</v>
      </c>
      <c r="B1224" s="3">
        <v>0.75</v>
      </c>
      <c r="C1224" s="3" t="s">
        <v>49</v>
      </c>
      <c r="D1224" s="3" t="s">
        <v>46</v>
      </c>
      <c r="E1224" s="28" t="s">
        <v>42</v>
      </c>
      <c r="F1224" s="3" t="s">
        <v>397</v>
      </c>
    </row>
    <row r="1225" spans="1:6" ht="20.100000000000001" hidden="1" customHeight="1" x14ac:dyDescent="0.25">
      <c r="A1225" s="45">
        <v>43356</v>
      </c>
      <c r="B1225" s="3">
        <v>2.75</v>
      </c>
      <c r="C1225" s="3" t="s">
        <v>49</v>
      </c>
      <c r="D1225" s="3" t="s">
        <v>42</v>
      </c>
      <c r="E1225" s="28" t="s">
        <v>42</v>
      </c>
    </row>
    <row r="1226" spans="1:6" ht="20.100000000000001" hidden="1" customHeight="1" x14ac:dyDescent="0.25">
      <c r="A1226" s="45">
        <v>43360</v>
      </c>
      <c r="B1226" s="3">
        <v>1</v>
      </c>
      <c r="C1226" s="3" t="s">
        <v>49</v>
      </c>
      <c r="D1226" s="3" t="s">
        <v>46</v>
      </c>
      <c r="E1226" s="28" t="s">
        <v>42</v>
      </c>
    </row>
    <row r="1227" spans="1:6" ht="20.100000000000001" hidden="1" customHeight="1" x14ac:dyDescent="0.25">
      <c r="A1227" s="45">
        <v>43367</v>
      </c>
      <c r="B1227" s="3">
        <v>1.25</v>
      </c>
      <c r="C1227" s="3" t="s">
        <v>49</v>
      </c>
      <c r="D1227" s="3" t="s">
        <v>46</v>
      </c>
      <c r="E1227" s="28" t="s">
        <v>42</v>
      </c>
    </row>
    <row r="1228" spans="1:6" ht="20.100000000000001" hidden="1" customHeight="1" x14ac:dyDescent="0.25">
      <c r="A1228" s="45">
        <v>43368</v>
      </c>
      <c r="B1228" s="3">
        <v>1</v>
      </c>
      <c r="C1228" s="3" t="s">
        <v>49</v>
      </c>
      <c r="D1228" s="3" t="s">
        <v>205</v>
      </c>
      <c r="E1228" s="28" t="s">
        <v>42</v>
      </c>
      <c r="F1228" s="3" t="s">
        <v>401</v>
      </c>
    </row>
    <row r="1229" spans="1:6" ht="20.100000000000001" hidden="1" customHeight="1" x14ac:dyDescent="0.25">
      <c r="A1229" s="45">
        <v>43368</v>
      </c>
      <c r="B1229" s="3">
        <v>0.25</v>
      </c>
      <c r="C1229" s="3" t="s">
        <v>49</v>
      </c>
      <c r="D1229" s="3" t="s">
        <v>46</v>
      </c>
      <c r="E1229" s="28" t="s">
        <v>42</v>
      </c>
      <c r="F1229" s="3" t="s">
        <v>403</v>
      </c>
    </row>
    <row r="1230" spans="1:6" ht="20.100000000000001" hidden="1" customHeight="1" x14ac:dyDescent="0.25">
      <c r="A1230" s="45">
        <v>43390</v>
      </c>
      <c r="B1230" s="3">
        <v>0.5</v>
      </c>
      <c r="C1230" s="3" t="s">
        <v>49</v>
      </c>
      <c r="D1230" s="3" t="s">
        <v>408</v>
      </c>
      <c r="E1230" s="28" t="s">
        <v>416</v>
      </c>
    </row>
    <row r="1231" spans="1:6" ht="20.100000000000001" hidden="1" customHeight="1" x14ac:dyDescent="0.25">
      <c r="A1231" s="45">
        <v>43439</v>
      </c>
      <c r="B1231" s="3">
        <v>0.5</v>
      </c>
      <c r="C1231" s="3" t="s">
        <v>49</v>
      </c>
      <c r="D1231" s="3" t="s">
        <v>253</v>
      </c>
      <c r="E1231" s="3" t="s">
        <v>413</v>
      </c>
    </row>
    <row r="1232" spans="1:6" ht="20.100000000000001" hidden="1" customHeight="1" x14ac:dyDescent="0.25">
      <c r="A1232" s="45">
        <v>43514</v>
      </c>
      <c r="B1232" s="57">
        <v>3</v>
      </c>
      <c r="C1232" s="28" t="s">
        <v>49</v>
      </c>
      <c r="D1232" s="57" t="s">
        <v>253</v>
      </c>
      <c r="E1232" s="28" t="s">
        <v>416</v>
      </c>
    </row>
    <row r="1233" spans="1:6" ht="20.100000000000001" hidden="1" customHeight="1" x14ac:dyDescent="0.25">
      <c r="A1233" s="45">
        <v>43517</v>
      </c>
      <c r="B1233" s="57">
        <v>1</v>
      </c>
      <c r="C1233" s="28" t="s">
        <v>49</v>
      </c>
      <c r="D1233" s="57" t="s">
        <v>46</v>
      </c>
      <c r="E1233" s="28" t="s">
        <v>416</v>
      </c>
    </row>
    <row r="1234" spans="1:6" ht="20.100000000000001" hidden="1" customHeight="1" x14ac:dyDescent="0.25">
      <c r="A1234" s="45">
        <v>43518</v>
      </c>
      <c r="B1234" s="57">
        <v>1</v>
      </c>
      <c r="C1234" s="28" t="s">
        <v>49</v>
      </c>
      <c r="D1234" s="57" t="s">
        <v>527</v>
      </c>
      <c r="E1234" s="28" t="s">
        <v>416</v>
      </c>
    </row>
    <row r="1235" spans="1:6" ht="20.100000000000001" hidden="1" customHeight="1" x14ac:dyDescent="0.25">
      <c r="A1235" s="45">
        <v>42978</v>
      </c>
      <c r="B1235" s="3">
        <v>0.5</v>
      </c>
      <c r="C1235" s="28" t="s">
        <v>169</v>
      </c>
      <c r="D1235" s="3" t="s">
        <v>170</v>
      </c>
      <c r="E1235" s="28"/>
    </row>
    <row r="1236" spans="1:6" ht="20.100000000000001" hidden="1" customHeight="1" x14ac:dyDescent="0.25">
      <c r="A1236" s="45">
        <v>42874</v>
      </c>
      <c r="B1236" s="3">
        <v>1</v>
      </c>
      <c r="C1236" s="3" t="s">
        <v>171</v>
      </c>
      <c r="D1236" s="3" t="s">
        <v>202</v>
      </c>
    </row>
    <row r="1237" spans="1:6" ht="20.100000000000001" hidden="1" customHeight="1" x14ac:dyDescent="0.25">
      <c r="A1237" s="45">
        <v>42916</v>
      </c>
      <c r="B1237" s="3">
        <v>1.25</v>
      </c>
      <c r="C1237" s="3" t="s">
        <v>171</v>
      </c>
      <c r="D1237" s="3" t="s">
        <v>202</v>
      </c>
    </row>
    <row r="1238" spans="1:6" ht="20.100000000000001" hidden="1" customHeight="1" x14ac:dyDescent="0.25">
      <c r="A1238" s="45">
        <v>42923</v>
      </c>
      <c r="B1238" s="3">
        <v>1.5</v>
      </c>
      <c r="C1238" s="3" t="s">
        <v>171</v>
      </c>
      <c r="D1238" s="3" t="s">
        <v>130</v>
      </c>
    </row>
    <row r="1239" spans="1:6" ht="20.100000000000001" hidden="1" customHeight="1" x14ac:dyDescent="0.25">
      <c r="A1239" s="45">
        <v>42965</v>
      </c>
      <c r="B1239" s="3">
        <v>1</v>
      </c>
      <c r="C1239" s="3" t="s">
        <v>171</v>
      </c>
      <c r="D1239" s="3" t="s">
        <v>202</v>
      </c>
      <c r="E1239" s="28"/>
      <c r="F1239" s="3" t="s">
        <v>158</v>
      </c>
    </row>
    <row r="1240" spans="1:6" ht="20.100000000000001" hidden="1" customHeight="1" x14ac:dyDescent="0.25">
      <c r="A1240" s="45">
        <v>42968</v>
      </c>
      <c r="B1240" s="3">
        <v>1</v>
      </c>
      <c r="C1240" s="28" t="s">
        <v>171</v>
      </c>
      <c r="D1240" s="3" t="s">
        <v>162</v>
      </c>
      <c r="E1240" s="28"/>
    </row>
    <row r="1241" spans="1:6" ht="20.100000000000001" hidden="1" customHeight="1" x14ac:dyDescent="0.25">
      <c r="A1241" s="45">
        <v>42968</v>
      </c>
      <c r="B1241" s="3">
        <v>1</v>
      </c>
      <c r="C1241" s="28" t="s">
        <v>171</v>
      </c>
      <c r="D1241" s="3" t="s">
        <v>163</v>
      </c>
      <c r="E1241" s="28"/>
    </row>
    <row r="1242" spans="1:6" ht="20.100000000000001" hidden="1" customHeight="1" x14ac:dyDescent="0.25">
      <c r="A1242" s="45">
        <v>42979</v>
      </c>
      <c r="B1242" s="3">
        <v>1</v>
      </c>
      <c r="C1242" s="28" t="s">
        <v>171</v>
      </c>
      <c r="E1242" s="28"/>
    </row>
    <row r="1243" spans="1:6" ht="20.100000000000001" hidden="1" customHeight="1" x14ac:dyDescent="0.25">
      <c r="A1243" s="45">
        <v>42990</v>
      </c>
      <c r="B1243" s="3">
        <v>1</v>
      </c>
      <c r="C1243" s="28" t="s">
        <v>171</v>
      </c>
      <c r="D1243" s="3" t="s">
        <v>46</v>
      </c>
      <c r="E1243" s="28"/>
    </row>
    <row r="1244" spans="1:6" ht="20.100000000000001" hidden="1" customHeight="1" x14ac:dyDescent="0.25">
      <c r="A1244" s="45">
        <v>42992</v>
      </c>
      <c r="B1244" s="3">
        <v>0.5</v>
      </c>
      <c r="C1244" s="28" t="s">
        <v>171</v>
      </c>
      <c r="D1244" s="3" t="s">
        <v>187</v>
      </c>
      <c r="E1244" s="28"/>
    </row>
    <row r="1245" spans="1:6" ht="20.100000000000001" hidden="1" customHeight="1" x14ac:dyDescent="0.25">
      <c r="A1245" s="45">
        <v>42998</v>
      </c>
      <c r="B1245" s="3">
        <v>0.25</v>
      </c>
      <c r="C1245" s="28" t="s">
        <v>171</v>
      </c>
      <c r="D1245" s="3" t="s">
        <v>170</v>
      </c>
      <c r="E1245" s="28"/>
    </row>
    <row r="1246" spans="1:6" ht="20.100000000000001" hidden="1" customHeight="1" x14ac:dyDescent="0.25">
      <c r="A1246" s="45">
        <v>43012</v>
      </c>
      <c r="B1246" s="3">
        <v>1</v>
      </c>
      <c r="C1246" s="28" t="s">
        <v>171</v>
      </c>
      <c r="D1246" s="3" t="s">
        <v>194</v>
      </c>
      <c r="E1246" s="28"/>
    </row>
    <row r="1247" spans="1:6" ht="20.100000000000001" hidden="1" customHeight="1" x14ac:dyDescent="0.25">
      <c r="A1247" s="45">
        <v>43012</v>
      </c>
      <c r="B1247" s="3">
        <v>0.5</v>
      </c>
      <c r="C1247" s="28" t="s">
        <v>171</v>
      </c>
      <c r="D1247" s="3" t="s">
        <v>196</v>
      </c>
      <c r="E1247" s="28"/>
    </row>
    <row r="1248" spans="1:6" ht="20.100000000000001" hidden="1" customHeight="1" x14ac:dyDescent="0.25">
      <c r="A1248" s="45">
        <v>43012</v>
      </c>
      <c r="B1248" s="3">
        <v>1</v>
      </c>
      <c r="C1248" s="28" t="s">
        <v>171</v>
      </c>
      <c r="D1248" s="3" t="s">
        <v>197</v>
      </c>
      <c r="E1248" s="28"/>
      <c r="F1248" s="3" t="s">
        <v>198</v>
      </c>
    </row>
    <row r="1249" spans="1:6" ht="20.100000000000001" hidden="1" customHeight="1" x14ac:dyDescent="0.25">
      <c r="A1249" s="45">
        <v>43013</v>
      </c>
      <c r="B1249" s="3">
        <v>1</v>
      </c>
      <c r="C1249" s="28" t="s">
        <v>171</v>
      </c>
      <c r="D1249" s="3" t="s">
        <v>200</v>
      </c>
      <c r="E1249" s="28"/>
    </row>
    <row r="1250" spans="1:6" ht="20.100000000000001" hidden="1" customHeight="1" x14ac:dyDescent="0.25">
      <c r="A1250" s="45">
        <v>43013</v>
      </c>
      <c r="B1250" s="3">
        <v>1</v>
      </c>
      <c r="C1250" s="28" t="s">
        <v>171</v>
      </c>
      <c r="D1250" s="3" t="s">
        <v>199</v>
      </c>
      <c r="E1250" s="28"/>
    </row>
    <row r="1251" spans="1:6" ht="20.100000000000001" hidden="1" customHeight="1" x14ac:dyDescent="0.25">
      <c r="A1251" s="45">
        <v>43013</v>
      </c>
      <c r="B1251" s="3">
        <v>1</v>
      </c>
      <c r="C1251" s="28" t="s">
        <v>171</v>
      </c>
      <c r="D1251" s="3" t="s">
        <v>201</v>
      </c>
      <c r="E1251" s="28"/>
    </row>
    <row r="1252" spans="1:6" ht="20.100000000000001" hidden="1" customHeight="1" x14ac:dyDescent="0.25">
      <c r="A1252" s="45">
        <v>43014</v>
      </c>
      <c r="B1252" s="3">
        <v>1</v>
      </c>
      <c r="C1252" s="28" t="s">
        <v>171</v>
      </c>
      <c r="D1252" s="3" t="s">
        <v>202</v>
      </c>
      <c r="E1252" s="28"/>
    </row>
    <row r="1253" spans="1:6" ht="20.100000000000001" hidden="1" customHeight="1" x14ac:dyDescent="0.25">
      <c r="A1253" s="45">
        <v>43018</v>
      </c>
      <c r="B1253" s="3">
        <v>0.5</v>
      </c>
      <c r="C1253" s="28" t="s">
        <v>171</v>
      </c>
      <c r="D1253" s="3" t="s">
        <v>203</v>
      </c>
      <c r="E1253" s="28"/>
    </row>
    <row r="1254" spans="1:6" ht="20.100000000000001" hidden="1" customHeight="1" x14ac:dyDescent="0.25">
      <c r="A1254" s="45">
        <v>43018</v>
      </c>
      <c r="B1254" s="3">
        <v>0.75</v>
      </c>
      <c r="C1254" s="28" t="s">
        <v>171</v>
      </c>
      <c r="D1254" s="3" t="s">
        <v>200</v>
      </c>
      <c r="E1254" s="28"/>
    </row>
    <row r="1255" spans="1:6" ht="20.100000000000001" hidden="1" customHeight="1" x14ac:dyDescent="0.25">
      <c r="A1255" s="45">
        <v>43018</v>
      </c>
      <c r="B1255" s="3">
        <v>0.5</v>
      </c>
      <c r="C1255" s="28" t="s">
        <v>171</v>
      </c>
      <c r="D1255" s="3" t="s">
        <v>201</v>
      </c>
      <c r="E1255" s="28"/>
    </row>
    <row r="1256" spans="1:6" ht="20.100000000000001" hidden="1" customHeight="1" x14ac:dyDescent="0.25">
      <c r="A1256" s="45">
        <v>43047</v>
      </c>
      <c r="B1256" s="3">
        <v>1</v>
      </c>
      <c r="C1256" s="28" t="s">
        <v>171</v>
      </c>
      <c r="D1256" s="3" t="s">
        <v>46</v>
      </c>
      <c r="F1256" s="3" t="s">
        <v>209</v>
      </c>
    </row>
    <row r="1257" spans="1:6" ht="20.100000000000001" hidden="1" customHeight="1" x14ac:dyDescent="0.25">
      <c r="A1257" s="45">
        <v>43055</v>
      </c>
      <c r="B1257" s="3">
        <v>0.5</v>
      </c>
      <c r="C1257" s="3" t="s">
        <v>171</v>
      </c>
      <c r="D1257" s="3" t="s">
        <v>47</v>
      </c>
    </row>
    <row r="1258" spans="1:6" ht="20.100000000000001" hidden="1" customHeight="1" x14ac:dyDescent="0.25">
      <c r="A1258" s="45">
        <v>43060</v>
      </c>
      <c r="B1258" s="3">
        <v>1</v>
      </c>
      <c r="C1258" s="28" t="s">
        <v>171</v>
      </c>
      <c r="D1258" s="3" t="s">
        <v>45</v>
      </c>
    </row>
    <row r="1259" spans="1:6" ht="20.100000000000001" hidden="1" customHeight="1" x14ac:dyDescent="0.25">
      <c r="A1259" s="45">
        <v>43061</v>
      </c>
      <c r="B1259" s="3">
        <v>1</v>
      </c>
      <c r="C1259" s="3" t="s">
        <v>171</v>
      </c>
      <c r="D1259" s="3" t="s">
        <v>221</v>
      </c>
    </row>
    <row r="1260" spans="1:6" ht="20.100000000000001" hidden="1" customHeight="1" x14ac:dyDescent="0.25">
      <c r="A1260" s="45">
        <v>43066</v>
      </c>
      <c r="B1260" s="3">
        <v>1</v>
      </c>
      <c r="C1260" s="3" t="s">
        <v>171</v>
      </c>
      <c r="D1260" s="3" t="s">
        <v>226</v>
      </c>
    </row>
    <row r="1261" spans="1:6" ht="20.100000000000001" hidden="1" customHeight="1" x14ac:dyDescent="0.25">
      <c r="A1261" s="45">
        <v>43067</v>
      </c>
      <c r="B1261" s="3">
        <v>1.25</v>
      </c>
      <c r="C1261" s="3" t="s">
        <v>171</v>
      </c>
      <c r="D1261" s="3" t="s">
        <v>170</v>
      </c>
    </row>
    <row r="1262" spans="1:6" ht="20.100000000000001" hidden="1" customHeight="1" x14ac:dyDescent="0.25">
      <c r="A1262" s="45">
        <v>43067</v>
      </c>
      <c r="B1262" s="3">
        <v>0.5</v>
      </c>
      <c r="C1262" s="3" t="s">
        <v>171</v>
      </c>
      <c r="D1262" s="3" t="s">
        <v>226</v>
      </c>
    </row>
    <row r="1263" spans="1:6" ht="20.100000000000001" hidden="1" customHeight="1" x14ac:dyDescent="0.25">
      <c r="A1263" s="45">
        <v>43067</v>
      </c>
      <c r="B1263" s="3">
        <v>0.5</v>
      </c>
      <c r="C1263" s="3" t="s">
        <v>171</v>
      </c>
      <c r="D1263" s="3" t="s">
        <v>97</v>
      </c>
      <c r="F1263" s="3" t="s">
        <v>228</v>
      </c>
    </row>
    <row r="1264" spans="1:6" ht="20.100000000000001" hidden="1" customHeight="1" x14ac:dyDescent="0.25">
      <c r="A1264" s="45">
        <v>43070</v>
      </c>
      <c r="B1264" s="3">
        <v>1.25</v>
      </c>
      <c r="C1264" s="3" t="s">
        <v>171</v>
      </c>
      <c r="D1264" s="3" t="s">
        <v>232</v>
      </c>
    </row>
    <row r="1265" spans="1:6" ht="20.100000000000001" hidden="1" customHeight="1" x14ac:dyDescent="0.25">
      <c r="A1265" s="45">
        <v>43074</v>
      </c>
      <c r="B1265" s="3">
        <v>1</v>
      </c>
      <c r="C1265" s="3" t="s">
        <v>171</v>
      </c>
      <c r="D1265" s="3" t="s">
        <v>234</v>
      </c>
    </row>
    <row r="1266" spans="1:6" ht="20.100000000000001" hidden="1" customHeight="1" x14ac:dyDescent="0.25">
      <c r="A1266" s="45">
        <v>43083</v>
      </c>
      <c r="B1266" s="3">
        <v>1.25</v>
      </c>
      <c r="C1266" s="3" t="s">
        <v>171</v>
      </c>
      <c r="D1266" s="3" t="s">
        <v>239</v>
      </c>
    </row>
    <row r="1267" spans="1:6" ht="20.100000000000001" hidden="1" customHeight="1" x14ac:dyDescent="0.25">
      <c r="A1267" s="45">
        <v>43083</v>
      </c>
      <c r="B1267" s="3">
        <v>0.5</v>
      </c>
      <c r="C1267" s="3" t="s">
        <v>171</v>
      </c>
      <c r="D1267" s="3" t="s">
        <v>240</v>
      </c>
    </row>
    <row r="1268" spans="1:6" ht="20.100000000000001" hidden="1" customHeight="1" x14ac:dyDescent="0.25">
      <c r="A1268" s="45">
        <v>43088</v>
      </c>
      <c r="B1268" s="3">
        <v>1</v>
      </c>
      <c r="C1268" s="3" t="s">
        <v>171</v>
      </c>
      <c r="D1268" s="3" t="s">
        <v>202</v>
      </c>
    </row>
    <row r="1269" spans="1:6" ht="20.100000000000001" hidden="1" customHeight="1" x14ac:dyDescent="0.25">
      <c r="A1269" s="45">
        <v>43089</v>
      </c>
      <c r="B1269" s="3">
        <v>1</v>
      </c>
      <c r="C1269" s="3" t="s">
        <v>171</v>
      </c>
      <c r="D1269" s="3" t="s">
        <v>243</v>
      </c>
    </row>
    <row r="1270" spans="1:6" ht="20.100000000000001" hidden="1" customHeight="1" x14ac:dyDescent="0.25">
      <c r="A1270" s="45">
        <v>43089</v>
      </c>
      <c r="B1270" s="3">
        <v>1</v>
      </c>
      <c r="C1270" s="3" t="s">
        <v>171</v>
      </c>
      <c r="D1270" s="3" t="s">
        <v>170</v>
      </c>
    </row>
    <row r="1271" spans="1:6" ht="20.100000000000001" hidden="1" customHeight="1" x14ac:dyDescent="0.25">
      <c r="A1271" s="45">
        <v>43090</v>
      </c>
      <c r="B1271" s="3">
        <v>1</v>
      </c>
      <c r="C1271" s="3" t="s">
        <v>171</v>
      </c>
      <c r="D1271" s="3" t="s">
        <v>243</v>
      </c>
    </row>
    <row r="1272" spans="1:6" ht="20.100000000000001" hidden="1" customHeight="1" x14ac:dyDescent="0.25">
      <c r="A1272" s="45">
        <v>43118</v>
      </c>
      <c r="B1272" s="3">
        <v>1</v>
      </c>
      <c r="C1272" s="3" t="s">
        <v>171</v>
      </c>
      <c r="D1272" s="3" t="s">
        <v>202</v>
      </c>
    </row>
    <row r="1273" spans="1:6" ht="20.100000000000001" hidden="1" customHeight="1" x14ac:dyDescent="0.25">
      <c r="A1273" s="45">
        <v>43118</v>
      </c>
      <c r="B1273" s="3">
        <v>0.5</v>
      </c>
      <c r="C1273" s="3" t="s">
        <v>171</v>
      </c>
      <c r="D1273" s="3" t="s">
        <v>282</v>
      </c>
    </row>
    <row r="1274" spans="1:6" ht="20.100000000000001" hidden="1" customHeight="1" x14ac:dyDescent="0.25">
      <c r="A1274" s="45">
        <v>43119</v>
      </c>
      <c r="B1274" s="3">
        <v>1</v>
      </c>
      <c r="C1274" s="3" t="s">
        <v>171</v>
      </c>
      <c r="D1274" s="3" t="s">
        <v>202</v>
      </c>
    </row>
    <row r="1275" spans="1:6" ht="20.100000000000001" hidden="1" customHeight="1" x14ac:dyDescent="0.25">
      <c r="A1275" s="45">
        <v>43126</v>
      </c>
      <c r="B1275" s="3">
        <v>1</v>
      </c>
      <c r="C1275" s="3" t="s">
        <v>171</v>
      </c>
      <c r="D1275" s="3" t="s">
        <v>202</v>
      </c>
    </row>
    <row r="1276" spans="1:6" ht="20.100000000000001" hidden="1" customHeight="1" x14ac:dyDescent="0.25">
      <c r="A1276" s="45">
        <v>43137</v>
      </c>
      <c r="B1276" s="3">
        <v>1</v>
      </c>
      <c r="C1276" s="3" t="s">
        <v>171</v>
      </c>
      <c r="D1276" s="3" t="s">
        <v>291</v>
      </c>
    </row>
    <row r="1277" spans="1:6" ht="20.100000000000001" hidden="1" customHeight="1" x14ac:dyDescent="0.25">
      <c r="A1277" s="45">
        <v>43154</v>
      </c>
      <c r="B1277" s="3">
        <v>1</v>
      </c>
      <c r="C1277" s="3" t="s">
        <v>171</v>
      </c>
      <c r="D1277" s="3" t="s">
        <v>202</v>
      </c>
    </row>
    <row r="1278" spans="1:6" ht="20.100000000000001" hidden="1" customHeight="1" x14ac:dyDescent="0.25">
      <c r="A1278" s="45">
        <v>43158</v>
      </c>
      <c r="B1278" s="3">
        <v>1</v>
      </c>
      <c r="C1278" s="3" t="s">
        <v>171</v>
      </c>
      <c r="D1278" s="3" t="s">
        <v>202</v>
      </c>
    </row>
    <row r="1279" spans="1:6" ht="20.100000000000001" hidden="1" customHeight="1" x14ac:dyDescent="0.25">
      <c r="A1279" s="45">
        <v>43159</v>
      </c>
      <c r="B1279" s="3">
        <v>0.5</v>
      </c>
      <c r="C1279" s="3" t="s">
        <v>171</v>
      </c>
      <c r="D1279" s="3" t="s">
        <v>239</v>
      </c>
    </row>
    <row r="1280" spans="1:6" ht="20.100000000000001" hidden="1" customHeight="1" x14ac:dyDescent="0.25">
      <c r="A1280" s="45">
        <v>43160</v>
      </c>
      <c r="B1280" s="3">
        <v>0.5</v>
      </c>
      <c r="C1280" s="3" t="s">
        <v>171</v>
      </c>
      <c r="D1280" s="3" t="s">
        <v>46</v>
      </c>
      <c r="F1280" s="3" t="s">
        <v>311</v>
      </c>
    </row>
    <row r="1281" spans="1:6" ht="20.100000000000001" hidden="1" customHeight="1" x14ac:dyDescent="0.25">
      <c r="A1281" s="45">
        <v>43168</v>
      </c>
      <c r="B1281" s="3">
        <v>1</v>
      </c>
      <c r="C1281" s="28" t="s">
        <v>171</v>
      </c>
      <c r="D1281" s="3" t="s">
        <v>202</v>
      </c>
      <c r="E1281" s="28"/>
    </row>
    <row r="1282" spans="1:6" ht="20.100000000000001" hidden="1" customHeight="1" x14ac:dyDescent="0.25">
      <c r="A1282" s="45">
        <v>43201</v>
      </c>
      <c r="B1282" s="3">
        <v>1.25</v>
      </c>
      <c r="C1282" s="28" t="s">
        <v>171</v>
      </c>
      <c r="D1282" s="3" t="s">
        <v>46</v>
      </c>
      <c r="E1282" s="28"/>
      <c r="F1282" s="3" t="s">
        <v>337</v>
      </c>
    </row>
    <row r="1283" spans="1:6" ht="20.100000000000001" hidden="1" customHeight="1" x14ac:dyDescent="0.25">
      <c r="A1283" s="45">
        <v>43201</v>
      </c>
      <c r="B1283" s="3">
        <v>0.75</v>
      </c>
      <c r="C1283" s="28" t="s">
        <v>171</v>
      </c>
      <c r="D1283" s="3" t="s">
        <v>47</v>
      </c>
      <c r="E1283" s="28"/>
    </row>
    <row r="1284" spans="1:6" ht="20.100000000000001" hidden="1" customHeight="1" x14ac:dyDescent="0.25">
      <c r="A1284" s="45">
        <v>43210</v>
      </c>
      <c r="B1284" s="3">
        <v>1</v>
      </c>
      <c r="C1284" s="28" t="s">
        <v>171</v>
      </c>
      <c r="D1284" s="3" t="s">
        <v>202</v>
      </c>
      <c r="E1284" s="28"/>
    </row>
    <row r="1285" spans="1:6" ht="20.100000000000001" hidden="1" customHeight="1" x14ac:dyDescent="0.25">
      <c r="A1285" s="45">
        <v>43231</v>
      </c>
      <c r="B1285" s="3">
        <v>1</v>
      </c>
      <c r="C1285" s="3" t="s">
        <v>171</v>
      </c>
      <c r="D1285" s="3" t="s">
        <v>202</v>
      </c>
    </row>
    <row r="1286" spans="1:6" ht="20.100000000000001" hidden="1" customHeight="1" x14ac:dyDescent="0.25">
      <c r="A1286" s="45">
        <v>43238</v>
      </c>
      <c r="B1286" s="3">
        <v>1</v>
      </c>
      <c r="C1286" s="3" t="s">
        <v>171</v>
      </c>
      <c r="D1286" s="3" t="s">
        <v>202</v>
      </c>
    </row>
    <row r="1287" spans="1:6" ht="20.100000000000001" hidden="1" customHeight="1" x14ac:dyDescent="0.25">
      <c r="A1287" s="45">
        <v>43241</v>
      </c>
      <c r="B1287" s="3">
        <v>0.5</v>
      </c>
      <c r="C1287" s="3" t="s">
        <v>171</v>
      </c>
      <c r="D1287" s="3" t="s">
        <v>357</v>
      </c>
    </row>
    <row r="1288" spans="1:6" ht="20.100000000000001" hidden="1" customHeight="1" x14ac:dyDescent="0.25">
      <c r="A1288" s="45">
        <v>43251</v>
      </c>
      <c r="B1288" s="3">
        <v>0.5</v>
      </c>
      <c r="C1288" s="3" t="s">
        <v>171</v>
      </c>
      <c r="D1288" s="3" t="s">
        <v>46</v>
      </c>
      <c r="F1288" s="3" t="s">
        <v>358</v>
      </c>
    </row>
    <row r="1289" spans="1:6" ht="20.100000000000001" hidden="1" customHeight="1" x14ac:dyDescent="0.25">
      <c r="A1289" s="45">
        <v>43333</v>
      </c>
      <c r="B1289" s="3">
        <v>1</v>
      </c>
      <c r="C1289" s="28" t="s">
        <v>171</v>
      </c>
      <c r="D1289" s="3" t="s">
        <v>278</v>
      </c>
      <c r="E1289" s="28"/>
    </row>
    <row r="1290" spans="1:6" ht="20.100000000000001" hidden="1" customHeight="1" x14ac:dyDescent="0.25">
      <c r="A1290" s="45">
        <v>43392</v>
      </c>
      <c r="B1290" s="3">
        <v>1</v>
      </c>
      <c r="C1290" s="3" t="s">
        <v>171</v>
      </c>
      <c r="D1290" s="3" t="s">
        <v>202</v>
      </c>
    </row>
    <row r="1291" spans="1:6" ht="20.100000000000001" hidden="1" customHeight="1" x14ac:dyDescent="0.25">
      <c r="A1291" s="45">
        <v>43406</v>
      </c>
      <c r="B1291" s="3">
        <v>1</v>
      </c>
      <c r="C1291" s="28" t="s">
        <v>171</v>
      </c>
      <c r="D1291" s="3" t="s">
        <v>202</v>
      </c>
    </row>
    <row r="1292" spans="1:6" ht="20.100000000000001" hidden="1" customHeight="1" x14ac:dyDescent="0.25">
      <c r="A1292" s="45">
        <v>43691</v>
      </c>
      <c r="B1292" s="3">
        <v>2</v>
      </c>
      <c r="C1292" s="28" t="s">
        <v>171</v>
      </c>
      <c r="D1292" s="3" t="s">
        <v>530</v>
      </c>
    </row>
    <row r="1293" spans="1:6" ht="20.100000000000001" hidden="1" customHeight="1" x14ac:dyDescent="0.25">
      <c r="A1293" s="45">
        <v>43691</v>
      </c>
      <c r="B1293" s="3">
        <v>1</v>
      </c>
      <c r="C1293" s="28" t="s">
        <v>171</v>
      </c>
      <c r="D1293" s="3" t="s">
        <v>695</v>
      </c>
    </row>
    <row r="1294" spans="1:6" ht="20.100000000000001" hidden="1" customHeight="1" x14ac:dyDescent="0.25">
      <c r="A1294" s="45">
        <v>43692</v>
      </c>
      <c r="B1294" s="3">
        <v>1</v>
      </c>
      <c r="C1294" s="28" t="s">
        <v>706</v>
      </c>
      <c r="D1294" s="3" t="s">
        <v>46</v>
      </c>
      <c r="E1294" s="3" t="s">
        <v>413</v>
      </c>
    </row>
    <row r="1295" spans="1:6" ht="20.100000000000001" hidden="1" customHeight="1" x14ac:dyDescent="0.25">
      <c r="A1295" s="45">
        <v>43692</v>
      </c>
      <c r="B1295" s="3">
        <v>1</v>
      </c>
      <c r="C1295" s="28" t="s">
        <v>706</v>
      </c>
      <c r="D1295" s="3" t="s">
        <v>46</v>
      </c>
      <c r="E1295" s="3" t="s">
        <v>413</v>
      </c>
    </row>
    <row r="1296" spans="1:6" ht="20.100000000000001" hidden="1" customHeight="1" x14ac:dyDescent="0.25">
      <c r="A1296" s="45">
        <v>43593</v>
      </c>
      <c r="B1296" s="3">
        <v>1</v>
      </c>
      <c r="C1296" s="28" t="s">
        <v>616</v>
      </c>
      <c r="D1296" s="3" t="s">
        <v>46</v>
      </c>
      <c r="E1296" s="3" t="s">
        <v>416</v>
      </c>
    </row>
    <row r="1297" spans="1:5" ht="20.100000000000001" hidden="1" customHeight="1" x14ac:dyDescent="0.25">
      <c r="A1297" s="45">
        <v>43600</v>
      </c>
      <c r="B1297" s="3">
        <v>1</v>
      </c>
      <c r="C1297" s="28" t="s">
        <v>616</v>
      </c>
      <c r="D1297" s="3" t="s">
        <v>46</v>
      </c>
      <c r="E1297" s="3" t="s">
        <v>416</v>
      </c>
    </row>
    <row r="1298" spans="1:5" ht="20.100000000000001" hidden="1" customHeight="1" x14ac:dyDescent="0.25">
      <c r="A1298" s="45">
        <v>43606</v>
      </c>
      <c r="B1298" s="3">
        <v>0.5</v>
      </c>
      <c r="C1298" s="28" t="s">
        <v>616</v>
      </c>
      <c r="D1298" s="3" t="s">
        <v>577</v>
      </c>
      <c r="E1298" s="3" t="s">
        <v>416</v>
      </c>
    </row>
    <row r="1299" spans="1:5" ht="20.100000000000001" hidden="1" customHeight="1" x14ac:dyDescent="0.25">
      <c r="A1299" s="45">
        <v>43607</v>
      </c>
      <c r="B1299" s="3">
        <v>1</v>
      </c>
      <c r="C1299" s="28" t="s">
        <v>616</v>
      </c>
      <c r="D1299" s="3" t="s">
        <v>46</v>
      </c>
      <c r="E1299" s="3" t="s">
        <v>416</v>
      </c>
    </row>
    <row r="1300" spans="1:5" ht="20.100000000000001" hidden="1" customHeight="1" x14ac:dyDescent="0.25">
      <c r="A1300" s="45">
        <v>43614</v>
      </c>
      <c r="B1300" s="3">
        <v>0.5</v>
      </c>
      <c r="C1300" s="28" t="s">
        <v>616</v>
      </c>
      <c r="D1300" s="3" t="s">
        <v>46</v>
      </c>
      <c r="E1300" s="3" t="s">
        <v>416</v>
      </c>
    </row>
    <row r="1301" spans="1:5" ht="20.100000000000001" hidden="1" customHeight="1" x14ac:dyDescent="0.25">
      <c r="A1301" s="45">
        <v>43670</v>
      </c>
      <c r="B1301" s="3">
        <v>0.75</v>
      </c>
      <c r="C1301" s="28" t="s">
        <v>616</v>
      </c>
      <c r="D1301" s="3" t="s">
        <v>46</v>
      </c>
      <c r="E1301" s="3" t="s">
        <v>416</v>
      </c>
    </row>
    <row r="1302" spans="1:5" ht="20.100000000000001" hidden="1" customHeight="1" x14ac:dyDescent="0.25">
      <c r="A1302" s="45">
        <v>43705</v>
      </c>
      <c r="B1302" s="3">
        <v>1</v>
      </c>
      <c r="C1302" s="3" t="s">
        <v>616</v>
      </c>
      <c r="D1302" s="3" t="s">
        <v>89</v>
      </c>
      <c r="E1302" s="3" t="s">
        <v>416</v>
      </c>
    </row>
    <row r="1303" spans="1:5" ht="20.100000000000001" hidden="1" customHeight="1" x14ac:dyDescent="0.25">
      <c r="A1303" s="45">
        <v>43725</v>
      </c>
      <c r="B1303" s="3">
        <v>1.25</v>
      </c>
      <c r="C1303" s="28" t="s">
        <v>616</v>
      </c>
      <c r="D1303" s="3" t="s">
        <v>636</v>
      </c>
      <c r="E1303" s="3" t="s">
        <v>416</v>
      </c>
    </row>
    <row r="1304" spans="1:5" ht="20.100000000000001" hidden="1" customHeight="1" x14ac:dyDescent="0.25">
      <c r="A1304" s="45">
        <v>43725</v>
      </c>
      <c r="B1304" s="3">
        <v>0.5</v>
      </c>
      <c r="C1304" s="28" t="s">
        <v>616</v>
      </c>
      <c r="D1304" s="3" t="s">
        <v>633</v>
      </c>
      <c r="E1304" s="3" t="s">
        <v>416</v>
      </c>
    </row>
    <row r="1305" spans="1:5" ht="20.100000000000001" hidden="1" customHeight="1" x14ac:dyDescent="0.25">
      <c r="A1305" s="45">
        <v>43726</v>
      </c>
      <c r="B1305" s="3">
        <v>1</v>
      </c>
      <c r="C1305" s="28" t="s">
        <v>616</v>
      </c>
      <c r="D1305" s="3" t="s">
        <v>46</v>
      </c>
      <c r="E1305" s="3" t="s">
        <v>416</v>
      </c>
    </row>
    <row r="1306" spans="1:5" ht="20.100000000000001" hidden="1" customHeight="1" x14ac:dyDescent="0.25">
      <c r="A1306" s="45">
        <v>43727</v>
      </c>
      <c r="B1306" s="3">
        <v>1.5</v>
      </c>
      <c r="C1306" s="28" t="s">
        <v>616</v>
      </c>
      <c r="D1306" s="3" t="s">
        <v>636</v>
      </c>
      <c r="E1306" s="3" t="s">
        <v>416</v>
      </c>
    </row>
    <row r="1307" spans="1:5" ht="20.100000000000001" hidden="1" customHeight="1" x14ac:dyDescent="0.25">
      <c r="A1307" s="45">
        <v>43738</v>
      </c>
      <c r="B1307" s="3">
        <v>5</v>
      </c>
      <c r="C1307" s="28" t="s">
        <v>616</v>
      </c>
      <c r="D1307" s="3" t="s">
        <v>641</v>
      </c>
      <c r="E1307" s="3" t="s">
        <v>416</v>
      </c>
    </row>
    <row r="1308" spans="1:5" ht="20.100000000000001" hidden="1" customHeight="1" x14ac:dyDescent="0.25">
      <c r="A1308" s="45">
        <v>43739</v>
      </c>
      <c r="B1308" s="3">
        <v>1</v>
      </c>
      <c r="C1308" s="28" t="s">
        <v>616</v>
      </c>
      <c r="D1308" s="3" t="s">
        <v>89</v>
      </c>
      <c r="E1308" s="3" t="s">
        <v>416</v>
      </c>
    </row>
    <row r="1309" spans="1:5" ht="20.100000000000001" hidden="1" customHeight="1" x14ac:dyDescent="0.25">
      <c r="A1309" s="45">
        <v>43755</v>
      </c>
      <c r="B1309" s="3">
        <v>1</v>
      </c>
      <c r="C1309" s="28" t="s">
        <v>616</v>
      </c>
      <c r="D1309" s="3" t="s">
        <v>643</v>
      </c>
      <c r="E1309" s="3" t="s">
        <v>416</v>
      </c>
    </row>
    <row r="1310" spans="1:5" ht="20.100000000000001" hidden="1" customHeight="1" x14ac:dyDescent="0.25">
      <c r="A1310" s="45">
        <v>43766</v>
      </c>
      <c r="B1310" s="3">
        <v>1</v>
      </c>
      <c r="C1310" s="3" t="s">
        <v>616</v>
      </c>
      <c r="D1310" s="3" t="s">
        <v>649</v>
      </c>
      <c r="E1310" s="3" t="s">
        <v>416</v>
      </c>
    </row>
    <row r="1311" spans="1:5" ht="20.100000000000001" hidden="1" customHeight="1" x14ac:dyDescent="0.25">
      <c r="A1311" s="45">
        <v>43801</v>
      </c>
      <c r="B1311" s="3">
        <v>5</v>
      </c>
      <c r="C1311" s="3" t="s">
        <v>616</v>
      </c>
      <c r="D1311" s="3" t="s">
        <v>651</v>
      </c>
      <c r="E1311" s="3" t="s">
        <v>42</v>
      </c>
    </row>
    <row r="1312" spans="1:5" ht="20.100000000000001" hidden="1" customHeight="1" x14ac:dyDescent="0.25">
      <c r="A1312" s="45">
        <v>43808</v>
      </c>
      <c r="B1312" s="3">
        <v>1</v>
      </c>
      <c r="C1312" s="3" t="s">
        <v>616</v>
      </c>
      <c r="D1312" s="3" t="s">
        <v>683</v>
      </c>
      <c r="E1312" s="3" t="s">
        <v>416</v>
      </c>
    </row>
    <row r="1313" spans="1:5" ht="20.100000000000001" hidden="1" customHeight="1" x14ac:dyDescent="0.25">
      <c r="A1313" s="45">
        <v>43808</v>
      </c>
      <c r="B1313" s="3">
        <v>1</v>
      </c>
      <c r="C1313" s="3" t="s">
        <v>616</v>
      </c>
      <c r="D1313" s="3" t="s">
        <v>89</v>
      </c>
      <c r="E1313" s="3" t="s">
        <v>416</v>
      </c>
    </row>
    <row r="1314" spans="1:5" ht="20.100000000000001" hidden="1" customHeight="1" x14ac:dyDescent="0.25">
      <c r="A1314" s="45">
        <v>43812</v>
      </c>
      <c r="B1314" s="3">
        <v>1.5</v>
      </c>
      <c r="C1314" s="3" t="s">
        <v>616</v>
      </c>
      <c r="D1314" s="3" t="s">
        <v>684</v>
      </c>
      <c r="E1314" s="3" t="s">
        <v>42</v>
      </c>
    </row>
    <row r="1315" spans="1:5" ht="20.100000000000001" hidden="1" customHeight="1" x14ac:dyDescent="0.25">
      <c r="A1315" s="45">
        <v>43812</v>
      </c>
      <c r="B1315" s="3">
        <v>1</v>
      </c>
      <c r="C1315" s="3" t="s">
        <v>616</v>
      </c>
      <c r="D1315" s="3" t="s">
        <v>685</v>
      </c>
      <c r="E1315" s="3" t="s">
        <v>416</v>
      </c>
    </row>
    <row r="1316" spans="1:5" ht="20.100000000000001" hidden="1" customHeight="1" x14ac:dyDescent="0.25">
      <c r="A1316" s="45">
        <v>43812</v>
      </c>
      <c r="B1316" s="3">
        <v>1</v>
      </c>
      <c r="C1316" s="3" t="s">
        <v>616</v>
      </c>
      <c r="D1316" s="3" t="s">
        <v>46</v>
      </c>
      <c r="E1316" s="3" t="s">
        <v>416</v>
      </c>
    </row>
    <row r="1317" spans="1:5" ht="20.100000000000001" customHeight="1" x14ac:dyDescent="0.25">
      <c r="A1317" s="45">
        <v>43846</v>
      </c>
      <c r="B1317" s="3">
        <v>8</v>
      </c>
      <c r="C1317" s="3" t="s">
        <v>616</v>
      </c>
      <c r="D1317" s="3" t="s">
        <v>46</v>
      </c>
      <c r="E1317" s="3" t="s">
        <v>416</v>
      </c>
    </row>
    <row r="1318" spans="1:5" ht="20.100000000000001" customHeight="1" x14ac:dyDescent="0.25">
      <c r="A1318" s="45">
        <v>43847</v>
      </c>
      <c r="B1318" s="3">
        <v>4</v>
      </c>
      <c r="C1318" s="3" t="s">
        <v>616</v>
      </c>
      <c r="D1318" s="3" t="s">
        <v>46</v>
      </c>
      <c r="E1318" s="3" t="s">
        <v>416</v>
      </c>
    </row>
    <row r="1319" spans="1:5" ht="20.100000000000001" customHeight="1" x14ac:dyDescent="0.25">
      <c r="A1319" s="45">
        <v>43850</v>
      </c>
      <c r="B1319" s="3">
        <v>4</v>
      </c>
      <c r="C1319" s="3" t="s">
        <v>616</v>
      </c>
      <c r="D1319" s="3" t="s">
        <v>691</v>
      </c>
      <c r="E1319" s="3" t="s">
        <v>42</v>
      </c>
    </row>
    <row r="1320" spans="1:5" ht="20.100000000000001" customHeight="1" x14ac:dyDescent="0.25">
      <c r="A1320" s="45">
        <v>43851</v>
      </c>
      <c r="B1320" s="3">
        <v>4</v>
      </c>
      <c r="C1320" s="3" t="s">
        <v>616</v>
      </c>
      <c r="D1320" s="3" t="s">
        <v>691</v>
      </c>
      <c r="E1320" s="3" t="s">
        <v>42</v>
      </c>
    </row>
    <row r="1321" spans="1:5" ht="20.100000000000001" customHeight="1" x14ac:dyDescent="0.25">
      <c r="A1321" s="45">
        <v>43860</v>
      </c>
      <c r="B1321" s="3">
        <v>4</v>
      </c>
      <c r="C1321" s="3" t="s">
        <v>616</v>
      </c>
      <c r="D1321" s="3" t="s">
        <v>691</v>
      </c>
      <c r="E1321" s="3" t="s">
        <v>42</v>
      </c>
    </row>
    <row r="1322" spans="1:5" ht="20.100000000000001" customHeight="1" x14ac:dyDescent="0.25">
      <c r="A1322" s="45">
        <v>43861</v>
      </c>
      <c r="B1322" s="3">
        <v>5</v>
      </c>
      <c r="C1322" s="3" t="s">
        <v>616</v>
      </c>
      <c r="D1322" s="3" t="s">
        <v>691</v>
      </c>
      <c r="E1322" s="3" t="s">
        <v>42</v>
      </c>
    </row>
    <row r="1323" spans="1:5" ht="20.100000000000001" hidden="1" customHeight="1" x14ac:dyDescent="0.25">
      <c r="A1323" s="45">
        <v>43172</v>
      </c>
      <c r="B1323" s="3">
        <v>0.75</v>
      </c>
      <c r="C1323" s="30" t="s">
        <v>310</v>
      </c>
      <c r="D1323" s="3" t="s">
        <v>46</v>
      </c>
      <c r="E1323" s="30" t="s">
        <v>416</v>
      </c>
    </row>
    <row r="1324" spans="1:5" ht="20.100000000000001" hidden="1" customHeight="1" x14ac:dyDescent="0.25">
      <c r="A1324" s="45">
        <v>43172</v>
      </c>
      <c r="B1324" s="3">
        <v>0.25</v>
      </c>
      <c r="C1324" s="28" t="s">
        <v>310</v>
      </c>
      <c r="D1324" s="3" t="s">
        <v>318</v>
      </c>
      <c r="E1324" s="30" t="s">
        <v>416</v>
      </c>
    </row>
    <row r="1325" spans="1:5" ht="20.100000000000001" hidden="1" customHeight="1" x14ac:dyDescent="0.25">
      <c r="A1325" s="45">
        <v>43515</v>
      </c>
      <c r="B1325" s="57">
        <v>0.5</v>
      </c>
      <c r="C1325" s="28" t="s">
        <v>310</v>
      </c>
      <c r="D1325" s="57" t="s">
        <v>46</v>
      </c>
      <c r="E1325" s="3" t="s">
        <v>42</v>
      </c>
    </row>
    <row r="1326" spans="1:5" ht="20.100000000000001" hidden="1" customHeight="1" x14ac:dyDescent="0.25">
      <c r="A1326" s="45">
        <v>43523</v>
      </c>
      <c r="B1326" s="57">
        <v>0.5</v>
      </c>
      <c r="C1326" s="28" t="s">
        <v>310</v>
      </c>
      <c r="D1326" s="57" t="s">
        <v>42</v>
      </c>
      <c r="E1326" s="3" t="s">
        <v>42</v>
      </c>
    </row>
    <row r="1327" spans="1:5" ht="20.100000000000001" hidden="1" customHeight="1" x14ac:dyDescent="0.25">
      <c r="A1327" s="45">
        <v>43529</v>
      </c>
      <c r="B1327" s="57">
        <v>1.5</v>
      </c>
      <c r="C1327" s="28" t="s">
        <v>310</v>
      </c>
      <c r="D1327" s="57" t="s">
        <v>42</v>
      </c>
      <c r="E1327" s="3" t="s">
        <v>42</v>
      </c>
    </row>
    <row r="1328" spans="1:5" ht="20.100000000000001" hidden="1" customHeight="1" x14ac:dyDescent="0.25">
      <c r="A1328" s="45">
        <v>43531</v>
      </c>
      <c r="B1328" s="57">
        <v>1</v>
      </c>
      <c r="C1328" s="28" t="s">
        <v>310</v>
      </c>
      <c r="D1328" s="57" t="s">
        <v>42</v>
      </c>
      <c r="E1328" s="3" t="s">
        <v>42</v>
      </c>
    </row>
    <row r="1329" spans="1:5" ht="20.100000000000001" hidden="1" customHeight="1" x14ac:dyDescent="0.25">
      <c r="A1329" s="45">
        <v>43578</v>
      </c>
      <c r="B1329" s="57">
        <v>1</v>
      </c>
      <c r="C1329" s="28" t="s">
        <v>310</v>
      </c>
      <c r="D1329" s="3" t="s">
        <v>46</v>
      </c>
      <c r="E1329" s="3" t="s">
        <v>42</v>
      </c>
    </row>
    <row r="1330" spans="1:5" ht="20.100000000000001" hidden="1" customHeight="1" x14ac:dyDescent="0.25">
      <c r="A1330" s="45">
        <v>43585</v>
      </c>
      <c r="B1330" s="3">
        <v>0.5</v>
      </c>
      <c r="C1330" s="28" t="s">
        <v>310</v>
      </c>
      <c r="D1330" s="3" t="s">
        <v>46</v>
      </c>
      <c r="E1330" s="3" t="s">
        <v>42</v>
      </c>
    </row>
    <row r="1331" spans="1:5" ht="20.100000000000001" hidden="1" customHeight="1" x14ac:dyDescent="0.25">
      <c r="A1331" s="45">
        <v>43592</v>
      </c>
      <c r="B1331" s="3">
        <v>0.25</v>
      </c>
      <c r="C1331" s="28" t="s">
        <v>310</v>
      </c>
      <c r="D1331" s="3" t="s">
        <v>46</v>
      </c>
      <c r="E1331" s="3" t="s">
        <v>42</v>
      </c>
    </row>
    <row r="1332" spans="1:5" ht="20.100000000000001" hidden="1" customHeight="1" x14ac:dyDescent="0.25">
      <c r="A1332" s="45">
        <v>43623</v>
      </c>
      <c r="B1332" s="3">
        <v>1</v>
      </c>
      <c r="C1332" s="3" t="s">
        <v>310</v>
      </c>
      <c r="D1332" s="3" t="s">
        <v>216</v>
      </c>
      <c r="E1332" s="3" t="s">
        <v>413</v>
      </c>
    </row>
    <row r="1333" spans="1:5" ht="20.100000000000001" hidden="1" customHeight="1" x14ac:dyDescent="0.25">
      <c r="A1333" s="45">
        <v>43623</v>
      </c>
      <c r="B1333" s="3">
        <v>0.5</v>
      </c>
      <c r="C1333" s="3" t="s">
        <v>310</v>
      </c>
      <c r="D1333" s="3" t="s">
        <v>253</v>
      </c>
      <c r="E1333" s="3" t="s">
        <v>413</v>
      </c>
    </row>
    <row r="1334" spans="1:5" ht="20.100000000000001" hidden="1" customHeight="1" x14ac:dyDescent="0.25">
      <c r="A1334" s="45">
        <v>43635</v>
      </c>
      <c r="B1334" s="3">
        <v>2</v>
      </c>
      <c r="C1334" s="3" t="s">
        <v>310</v>
      </c>
      <c r="D1334" s="3" t="s">
        <v>216</v>
      </c>
      <c r="E1334" s="3" t="s">
        <v>413</v>
      </c>
    </row>
    <row r="1335" spans="1:5" ht="20.100000000000001" hidden="1" customHeight="1" x14ac:dyDescent="0.25">
      <c r="A1335" s="45">
        <v>43647</v>
      </c>
      <c r="B1335" s="3">
        <v>1</v>
      </c>
      <c r="C1335" s="3" t="s">
        <v>310</v>
      </c>
      <c r="D1335" s="3" t="s">
        <v>216</v>
      </c>
      <c r="E1335" s="3" t="s">
        <v>413</v>
      </c>
    </row>
    <row r="1336" spans="1:5" ht="20.100000000000001" hidden="1" customHeight="1" x14ac:dyDescent="0.25">
      <c r="A1336" s="45">
        <v>43511</v>
      </c>
      <c r="B1336" s="57">
        <v>0.5</v>
      </c>
      <c r="C1336" s="28" t="s">
        <v>515</v>
      </c>
      <c r="D1336" s="57" t="s">
        <v>46</v>
      </c>
      <c r="E1336" s="3" t="s">
        <v>416</v>
      </c>
    </row>
    <row r="1337" spans="1:5" ht="20.100000000000001" hidden="1" customHeight="1" x14ac:dyDescent="0.25">
      <c r="A1337" s="45">
        <v>43511</v>
      </c>
      <c r="B1337" s="57">
        <v>0.5</v>
      </c>
      <c r="C1337" s="28" t="s">
        <v>515</v>
      </c>
      <c r="D1337" s="57" t="s">
        <v>517</v>
      </c>
      <c r="E1337" s="3" t="s">
        <v>416</v>
      </c>
    </row>
    <row r="1338" spans="1:5" ht="20.100000000000001" hidden="1" customHeight="1" x14ac:dyDescent="0.25">
      <c r="A1338" s="45">
        <v>43514</v>
      </c>
      <c r="B1338" s="57">
        <v>1.5</v>
      </c>
      <c r="C1338" s="28" t="s">
        <v>515</v>
      </c>
      <c r="D1338" s="57" t="s">
        <v>518</v>
      </c>
      <c r="E1338" s="29" t="s">
        <v>415</v>
      </c>
    </row>
    <row r="1339" spans="1:5" ht="20.100000000000001" hidden="1" customHeight="1" x14ac:dyDescent="0.25">
      <c r="A1339" s="45">
        <v>43516</v>
      </c>
      <c r="B1339" s="57">
        <v>0.5</v>
      </c>
      <c r="C1339" s="28" t="s">
        <v>515</v>
      </c>
      <c r="D1339" s="57" t="s">
        <v>518</v>
      </c>
      <c r="E1339" s="3" t="s">
        <v>415</v>
      </c>
    </row>
    <row r="1340" spans="1:5" ht="20.100000000000001" hidden="1" customHeight="1" x14ac:dyDescent="0.25">
      <c r="A1340" s="45">
        <v>43516</v>
      </c>
      <c r="B1340" s="57">
        <v>0.5</v>
      </c>
      <c r="C1340" s="28" t="s">
        <v>515</v>
      </c>
      <c r="D1340" s="57" t="s">
        <v>46</v>
      </c>
      <c r="E1340" s="3" t="s">
        <v>415</v>
      </c>
    </row>
    <row r="1341" spans="1:5" ht="20.100000000000001" hidden="1" customHeight="1" x14ac:dyDescent="0.25">
      <c r="A1341" s="45">
        <v>43467</v>
      </c>
      <c r="B1341" s="3">
        <v>2</v>
      </c>
      <c r="C1341" s="28" t="s">
        <v>471</v>
      </c>
      <c r="D1341" s="3" t="s">
        <v>467</v>
      </c>
      <c r="E1341" s="3" t="s">
        <v>468</v>
      </c>
    </row>
    <row r="1342" spans="1:5" ht="20.100000000000001" hidden="1" customHeight="1" x14ac:dyDescent="0.25">
      <c r="A1342" s="45">
        <v>43480</v>
      </c>
      <c r="B1342" s="3">
        <v>0.25</v>
      </c>
      <c r="C1342" s="28" t="s">
        <v>471</v>
      </c>
      <c r="D1342" s="3" t="s">
        <v>318</v>
      </c>
      <c r="E1342" s="3" t="s">
        <v>416</v>
      </c>
    </row>
    <row r="1343" spans="1:5" ht="20.100000000000001" hidden="1" customHeight="1" x14ac:dyDescent="0.25">
      <c r="A1343" s="45">
        <v>42885</v>
      </c>
      <c r="B1343" s="3">
        <v>1</v>
      </c>
      <c r="C1343" s="3" t="s">
        <v>430</v>
      </c>
      <c r="D1343" s="3" t="s">
        <v>65</v>
      </c>
      <c r="E1343" s="3" t="s">
        <v>416</v>
      </c>
    </row>
    <row r="1344" spans="1:5" ht="20.100000000000001" hidden="1" customHeight="1" x14ac:dyDescent="0.25">
      <c r="A1344" s="45">
        <v>42887</v>
      </c>
      <c r="B1344" s="3">
        <v>3</v>
      </c>
      <c r="C1344" s="3" t="s">
        <v>430</v>
      </c>
      <c r="D1344" s="3" t="s">
        <v>37</v>
      </c>
      <c r="E1344" s="3" t="s">
        <v>42</v>
      </c>
    </row>
    <row r="1345" spans="1:5" ht="20.100000000000001" hidden="1" customHeight="1" x14ac:dyDescent="0.25">
      <c r="A1345" s="45">
        <v>42888</v>
      </c>
      <c r="B1345" s="3">
        <v>6</v>
      </c>
      <c r="C1345" s="3" t="s">
        <v>430</v>
      </c>
      <c r="D1345" s="3" t="s">
        <v>37</v>
      </c>
      <c r="E1345" s="3" t="s">
        <v>42</v>
      </c>
    </row>
    <row r="1346" spans="1:5" ht="20.100000000000001" hidden="1" customHeight="1" x14ac:dyDescent="0.25">
      <c r="A1346" s="45">
        <v>42891</v>
      </c>
      <c r="B1346" s="3">
        <v>5.5</v>
      </c>
      <c r="C1346" s="3" t="s">
        <v>430</v>
      </c>
      <c r="D1346" s="3" t="s">
        <v>37</v>
      </c>
      <c r="E1346" s="3" t="s">
        <v>42</v>
      </c>
    </row>
    <row r="1347" spans="1:5" ht="20.100000000000001" hidden="1" customHeight="1" x14ac:dyDescent="0.25">
      <c r="A1347" s="45">
        <v>42913</v>
      </c>
      <c r="B1347" s="3">
        <v>1</v>
      </c>
      <c r="C1347" s="3" t="s">
        <v>430</v>
      </c>
      <c r="D1347" s="3" t="s">
        <v>46</v>
      </c>
      <c r="E1347" s="3" t="s">
        <v>42</v>
      </c>
    </row>
    <row r="1348" spans="1:5" ht="20.100000000000001" hidden="1" customHeight="1" x14ac:dyDescent="0.25">
      <c r="A1348" s="45">
        <v>42914</v>
      </c>
      <c r="B1348" s="3">
        <v>1.5</v>
      </c>
      <c r="C1348" s="3" t="s">
        <v>430</v>
      </c>
      <c r="D1348" s="3" t="s">
        <v>82</v>
      </c>
      <c r="E1348" s="3" t="s">
        <v>42</v>
      </c>
    </row>
    <row r="1349" spans="1:5" ht="20.100000000000001" hidden="1" customHeight="1" x14ac:dyDescent="0.25">
      <c r="A1349" s="45">
        <v>42916</v>
      </c>
      <c r="B1349" s="3">
        <v>4</v>
      </c>
      <c r="C1349" s="3" t="s">
        <v>430</v>
      </c>
      <c r="D1349" s="3" t="s">
        <v>82</v>
      </c>
      <c r="E1349" s="3" t="s">
        <v>42</v>
      </c>
    </row>
    <row r="1350" spans="1:5" ht="20.100000000000001" hidden="1" customHeight="1" x14ac:dyDescent="0.25">
      <c r="A1350" s="45">
        <v>42919</v>
      </c>
      <c r="B1350" s="3">
        <v>5</v>
      </c>
      <c r="C1350" s="3" t="s">
        <v>430</v>
      </c>
      <c r="D1350" s="3" t="s">
        <v>82</v>
      </c>
      <c r="E1350" s="3" t="s">
        <v>42</v>
      </c>
    </row>
    <row r="1351" spans="1:5" ht="20.100000000000001" hidden="1" customHeight="1" x14ac:dyDescent="0.25">
      <c r="A1351" s="45">
        <v>42921</v>
      </c>
      <c r="B1351" s="3">
        <v>2</v>
      </c>
      <c r="C1351" s="3" t="s">
        <v>430</v>
      </c>
      <c r="D1351" s="3" t="s">
        <v>37</v>
      </c>
      <c r="E1351" s="3" t="s">
        <v>42</v>
      </c>
    </row>
    <row r="1352" spans="1:5" ht="20.100000000000001" hidden="1" customHeight="1" x14ac:dyDescent="0.25">
      <c r="A1352" s="45">
        <v>42922</v>
      </c>
      <c r="B1352" s="3">
        <v>1</v>
      </c>
      <c r="C1352" s="3" t="s">
        <v>430</v>
      </c>
      <c r="D1352" s="3" t="s">
        <v>37</v>
      </c>
      <c r="E1352" s="3" t="s">
        <v>42</v>
      </c>
    </row>
    <row r="1353" spans="1:5" ht="20.100000000000001" hidden="1" customHeight="1" x14ac:dyDescent="0.25">
      <c r="A1353" s="45">
        <v>42930</v>
      </c>
      <c r="B1353" s="3">
        <v>0.25</v>
      </c>
      <c r="C1353" s="3" t="s">
        <v>430</v>
      </c>
      <c r="D1353" s="3" t="s">
        <v>47</v>
      </c>
      <c r="E1353" s="3" t="s">
        <v>42</v>
      </c>
    </row>
    <row r="1354" spans="1:5" ht="20.100000000000001" hidden="1" customHeight="1" x14ac:dyDescent="0.25">
      <c r="A1354" s="45">
        <v>42930</v>
      </c>
      <c r="B1354" s="3">
        <v>2</v>
      </c>
      <c r="C1354" s="3" t="s">
        <v>430</v>
      </c>
      <c r="D1354" s="3" t="s">
        <v>46</v>
      </c>
      <c r="E1354" s="3" t="s">
        <v>42</v>
      </c>
    </row>
    <row r="1355" spans="1:5" ht="20.100000000000001" hidden="1" customHeight="1" x14ac:dyDescent="0.25">
      <c r="A1355" s="45">
        <v>42934</v>
      </c>
      <c r="B1355" s="3">
        <v>2</v>
      </c>
      <c r="C1355" s="3" t="s">
        <v>430</v>
      </c>
      <c r="D1355" s="3" t="s">
        <v>37</v>
      </c>
      <c r="E1355" s="3" t="s">
        <v>42</v>
      </c>
    </row>
    <row r="1356" spans="1:5" ht="20.100000000000001" hidden="1" customHeight="1" x14ac:dyDescent="0.25">
      <c r="A1356" s="45">
        <v>42937</v>
      </c>
      <c r="B1356" s="3">
        <v>0.5</v>
      </c>
      <c r="C1356" s="3" t="s">
        <v>430</v>
      </c>
      <c r="D1356" s="3" t="s">
        <v>141</v>
      </c>
      <c r="E1356" s="3" t="s">
        <v>42</v>
      </c>
    </row>
    <row r="1357" spans="1:5" ht="20.100000000000001" hidden="1" customHeight="1" x14ac:dyDescent="0.25">
      <c r="A1357" s="45">
        <v>42937</v>
      </c>
      <c r="B1357" s="3">
        <v>1</v>
      </c>
      <c r="C1357" s="3" t="s">
        <v>430</v>
      </c>
      <c r="D1357" s="3" t="s">
        <v>142</v>
      </c>
      <c r="E1357" s="3" t="s">
        <v>42</v>
      </c>
    </row>
    <row r="1358" spans="1:5" ht="20.100000000000001" hidden="1" customHeight="1" x14ac:dyDescent="0.25">
      <c r="A1358" s="45">
        <v>42964</v>
      </c>
      <c r="B1358" s="3">
        <v>6</v>
      </c>
      <c r="C1358" s="3" t="s">
        <v>430</v>
      </c>
      <c r="D1358" s="3" t="s">
        <v>42</v>
      </c>
      <c r="E1358" s="3" t="s">
        <v>42</v>
      </c>
    </row>
    <row r="1359" spans="1:5" ht="20.100000000000001" hidden="1" customHeight="1" x14ac:dyDescent="0.25">
      <c r="A1359" s="45">
        <v>42965</v>
      </c>
      <c r="B1359" s="3">
        <v>1</v>
      </c>
      <c r="C1359" s="3" t="s">
        <v>430</v>
      </c>
      <c r="D1359" s="3" t="s">
        <v>46</v>
      </c>
      <c r="E1359" s="3" t="s">
        <v>42</v>
      </c>
    </row>
    <row r="1360" spans="1:5" ht="20.100000000000001" hidden="1" customHeight="1" x14ac:dyDescent="0.25">
      <c r="A1360" s="45">
        <v>42965</v>
      </c>
      <c r="B1360" s="3">
        <v>0.5</v>
      </c>
      <c r="C1360" s="3" t="s">
        <v>430</v>
      </c>
      <c r="D1360" s="3" t="s">
        <v>159</v>
      </c>
      <c r="E1360" s="3" t="s">
        <v>42</v>
      </c>
    </row>
    <row r="1361" spans="1:5" ht="20.100000000000001" hidden="1" customHeight="1" x14ac:dyDescent="0.25">
      <c r="A1361" s="45">
        <v>42968</v>
      </c>
      <c r="B1361" s="3">
        <v>3</v>
      </c>
      <c r="C1361" s="3" t="s">
        <v>430</v>
      </c>
      <c r="D1361" s="3" t="s">
        <v>129</v>
      </c>
      <c r="E1361" s="28" t="s">
        <v>413</v>
      </c>
    </row>
    <row r="1362" spans="1:5" ht="20.100000000000001" hidden="1" customHeight="1" x14ac:dyDescent="0.25">
      <c r="A1362" s="45">
        <v>42968</v>
      </c>
      <c r="B1362" s="3">
        <v>1</v>
      </c>
      <c r="C1362" s="3" t="s">
        <v>430</v>
      </c>
      <c r="D1362" s="3" t="s">
        <v>127</v>
      </c>
      <c r="E1362" s="28" t="s">
        <v>413</v>
      </c>
    </row>
    <row r="1363" spans="1:5" ht="20.100000000000001" hidden="1" customHeight="1" x14ac:dyDescent="0.25">
      <c r="A1363" s="45">
        <v>42985</v>
      </c>
      <c r="B1363" s="3">
        <v>1.25</v>
      </c>
      <c r="C1363" s="3" t="s">
        <v>430</v>
      </c>
      <c r="D1363" s="3" t="s">
        <v>46</v>
      </c>
      <c r="E1363" s="28" t="s">
        <v>413</v>
      </c>
    </row>
    <row r="1364" spans="1:5" ht="20.100000000000001" hidden="1" customHeight="1" x14ac:dyDescent="0.25">
      <c r="A1364" s="45">
        <v>42991</v>
      </c>
      <c r="B1364" s="3">
        <v>2</v>
      </c>
      <c r="C1364" s="3" t="s">
        <v>430</v>
      </c>
      <c r="D1364" s="3" t="s">
        <v>48</v>
      </c>
      <c r="E1364" s="28" t="s">
        <v>413</v>
      </c>
    </row>
    <row r="1365" spans="1:5" ht="20.100000000000001" hidden="1" customHeight="1" x14ac:dyDescent="0.25">
      <c r="A1365" s="45">
        <v>42992</v>
      </c>
      <c r="B1365" s="3">
        <v>1</v>
      </c>
      <c r="C1365" s="3" t="s">
        <v>430</v>
      </c>
      <c r="D1365" s="3" t="s">
        <v>127</v>
      </c>
      <c r="E1365" s="28" t="s">
        <v>413</v>
      </c>
    </row>
    <row r="1366" spans="1:5" ht="20.100000000000001" hidden="1" customHeight="1" x14ac:dyDescent="0.25">
      <c r="A1366" s="45">
        <v>42996</v>
      </c>
      <c r="B1366" s="3">
        <v>1</v>
      </c>
      <c r="C1366" s="3" t="s">
        <v>430</v>
      </c>
      <c r="D1366" s="3" t="s">
        <v>129</v>
      </c>
      <c r="E1366" s="28" t="s">
        <v>413</v>
      </c>
    </row>
    <row r="1367" spans="1:5" ht="20.100000000000001" hidden="1" customHeight="1" x14ac:dyDescent="0.25">
      <c r="A1367" s="45">
        <v>42997</v>
      </c>
      <c r="B1367" s="3">
        <v>0.5</v>
      </c>
      <c r="C1367" s="3" t="s">
        <v>430</v>
      </c>
      <c r="D1367" s="3" t="s">
        <v>129</v>
      </c>
      <c r="E1367" s="28" t="s">
        <v>413</v>
      </c>
    </row>
    <row r="1368" spans="1:5" ht="20.100000000000001" hidden="1" customHeight="1" x14ac:dyDescent="0.25">
      <c r="A1368" s="45">
        <v>43000</v>
      </c>
      <c r="B1368" s="3">
        <v>1</v>
      </c>
      <c r="C1368" s="3" t="s">
        <v>430</v>
      </c>
      <c r="D1368" s="3" t="s">
        <v>46</v>
      </c>
      <c r="E1368" s="28" t="s">
        <v>413</v>
      </c>
    </row>
    <row r="1369" spans="1:5" ht="20.100000000000001" hidden="1" customHeight="1" x14ac:dyDescent="0.25">
      <c r="A1369" s="45">
        <v>43054</v>
      </c>
      <c r="B1369" s="3">
        <v>2</v>
      </c>
      <c r="C1369" s="3" t="s">
        <v>430</v>
      </c>
      <c r="D1369" s="3" t="s">
        <v>216</v>
      </c>
      <c r="E1369" s="28" t="s">
        <v>413</v>
      </c>
    </row>
    <row r="1370" spans="1:5" ht="20.100000000000001" hidden="1" customHeight="1" x14ac:dyDescent="0.25">
      <c r="A1370" s="45">
        <v>43056</v>
      </c>
      <c r="B1370" s="3">
        <v>1</v>
      </c>
      <c r="C1370" s="3" t="s">
        <v>430</v>
      </c>
      <c r="D1370" s="3" t="s">
        <v>216</v>
      </c>
      <c r="E1370" s="28" t="s">
        <v>413</v>
      </c>
    </row>
    <row r="1371" spans="1:5" ht="20.100000000000001" hidden="1" customHeight="1" x14ac:dyDescent="0.25">
      <c r="A1371" s="45">
        <v>43066</v>
      </c>
      <c r="B1371" s="3">
        <v>0.5</v>
      </c>
      <c r="C1371" s="3" t="s">
        <v>430</v>
      </c>
      <c r="D1371" s="3" t="s">
        <v>42</v>
      </c>
      <c r="E1371" s="28" t="s">
        <v>413</v>
      </c>
    </row>
    <row r="1372" spans="1:5" ht="20.100000000000001" hidden="1" customHeight="1" x14ac:dyDescent="0.25">
      <c r="A1372" s="45">
        <v>43115</v>
      </c>
      <c r="B1372" s="3">
        <v>1.5</v>
      </c>
      <c r="C1372" s="3" t="s">
        <v>430</v>
      </c>
      <c r="D1372" s="3" t="s">
        <v>216</v>
      </c>
      <c r="E1372" s="28" t="s">
        <v>413</v>
      </c>
    </row>
    <row r="1373" spans="1:5" ht="20.100000000000001" hidden="1" customHeight="1" x14ac:dyDescent="0.25">
      <c r="A1373" s="45">
        <v>43115</v>
      </c>
      <c r="B1373" s="3">
        <v>2</v>
      </c>
      <c r="C1373" s="3" t="s">
        <v>430</v>
      </c>
      <c r="D1373" s="3" t="s">
        <v>277</v>
      </c>
      <c r="E1373" s="28" t="s">
        <v>413</v>
      </c>
    </row>
    <row r="1374" spans="1:5" ht="20.100000000000001" hidden="1" customHeight="1" x14ac:dyDescent="0.25">
      <c r="A1374" s="45">
        <v>43117</v>
      </c>
      <c r="B1374" s="3">
        <v>1.5</v>
      </c>
      <c r="C1374" s="3" t="s">
        <v>430</v>
      </c>
      <c r="D1374" s="3" t="s">
        <v>46</v>
      </c>
      <c r="E1374" s="28" t="s">
        <v>413</v>
      </c>
    </row>
    <row r="1375" spans="1:5" ht="20.100000000000001" hidden="1" customHeight="1" x14ac:dyDescent="0.25">
      <c r="A1375" s="45">
        <v>43129</v>
      </c>
      <c r="B1375" s="3">
        <v>1</v>
      </c>
      <c r="C1375" s="3" t="s">
        <v>430</v>
      </c>
      <c r="D1375" s="3" t="s">
        <v>42</v>
      </c>
      <c r="E1375" s="28" t="s">
        <v>413</v>
      </c>
    </row>
    <row r="1376" spans="1:5" ht="20.100000000000001" hidden="1" customHeight="1" x14ac:dyDescent="0.25">
      <c r="A1376" s="45">
        <v>43140</v>
      </c>
      <c r="B1376" s="3">
        <v>0.25</v>
      </c>
      <c r="C1376" s="3" t="s">
        <v>430</v>
      </c>
      <c r="D1376" s="3" t="s">
        <v>46</v>
      </c>
      <c r="E1376" s="28" t="s">
        <v>413</v>
      </c>
    </row>
    <row r="1377" spans="1:5" ht="20.100000000000001" hidden="1" customHeight="1" x14ac:dyDescent="0.25">
      <c r="A1377" s="45">
        <v>43143</v>
      </c>
      <c r="B1377" s="3">
        <v>1</v>
      </c>
      <c r="C1377" s="3" t="s">
        <v>430</v>
      </c>
      <c r="D1377" s="3" t="s">
        <v>216</v>
      </c>
      <c r="E1377" s="28" t="s">
        <v>413</v>
      </c>
    </row>
    <row r="1378" spans="1:5" ht="20.100000000000001" hidden="1" customHeight="1" x14ac:dyDescent="0.25">
      <c r="A1378" s="45">
        <v>43145</v>
      </c>
      <c r="B1378" s="3">
        <v>1</v>
      </c>
      <c r="C1378" s="3" t="s">
        <v>430</v>
      </c>
      <c r="D1378" s="3" t="s">
        <v>216</v>
      </c>
      <c r="E1378" s="28" t="s">
        <v>413</v>
      </c>
    </row>
    <row r="1379" spans="1:5" ht="20.100000000000001" hidden="1" customHeight="1" x14ac:dyDescent="0.25">
      <c r="A1379" s="45">
        <v>43147</v>
      </c>
      <c r="B1379" s="3">
        <v>1.5</v>
      </c>
      <c r="C1379" s="3" t="s">
        <v>430</v>
      </c>
      <c r="D1379" s="3" t="s">
        <v>46</v>
      </c>
      <c r="E1379" s="28" t="s">
        <v>413</v>
      </c>
    </row>
    <row r="1380" spans="1:5" ht="20.100000000000001" hidden="1" customHeight="1" x14ac:dyDescent="0.25">
      <c r="A1380" s="45">
        <v>43171</v>
      </c>
      <c r="B1380" s="3">
        <v>0.5</v>
      </c>
      <c r="C1380" s="3" t="s">
        <v>430</v>
      </c>
      <c r="D1380" s="3" t="s">
        <v>315</v>
      </c>
      <c r="E1380" s="28" t="s">
        <v>413</v>
      </c>
    </row>
    <row r="1381" spans="1:5" ht="20.100000000000001" hidden="1" customHeight="1" x14ac:dyDescent="0.25">
      <c r="A1381" s="45">
        <v>43172</v>
      </c>
      <c r="B1381" s="3">
        <v>1</v>
      </c>
      <c r="C1381" s="3" t="s">
        <v>430</v>
      </c>
      <c r="D1381" s="3" t="s">
        <v>216</v>
      </c>
      <c r="E1381" s="28" t="s">
        <v>413</v>
      </c>
    </row>
    <row r="1382" spans="1:5" ht="20.100000000000001" hidden="1" customHeight="1" x14ac:dyDescent="0.25">
      <c r="A1382" s="45">
        <v>43256</v>
      </c>
      <c r="B1382" s="3">
        <v>0.5</v>
      </c>
      <c r="C1382" s="3" t="s">
        <v>430</v>
      </c>
      <c r="D1382" s="3" t="s">
        <v>359</v>
      </c>
      <c r="E1382" s="28" t="s">
        <v>413</v>
      </c>
    </row>
    <row r="1383" spans="1:5" ht="20.100000000000001" hidden="1" customHeight="1" x14ac:dyDescent="0.25">
      <c r="A1383" s="45">
        <v>43259</v>
      </c>
      <c r="B1383" s="3">
        <v>1.5</v>
      </c>
      <c r="C1383" s="3" t="s">
        <v>430</v>
      </c>
      <c r="D1383" s="3" t="s">
        <v>46</v>
      </c>
      <c r="E1383" s="28" t="s">
        <v>413</v>
      </c>
    </row>
    <row r="1384" spans="1:5" ht="20.100000000000001" hidden="1" customHeight="1" x14ac:dyDescent="0.25">
      <c r="A1384" s="45">
        <v>43265</v>
      </c>
      <c r="B1384" s="3">
        <v>1.5</v>
      </c>
      <c r="C1384" s="3" t="s">
        <v>430</v>
      </c>
      <c r="D1384" s="3" t="s">
        <v>216</v>
      </c>
      <c r="E1384" s="28" t="s">
        <v>413</v>
      </c>
    </row>
    <row r="1385" spans="1:5" ht="20.100000000000001" hidden="1" customHeight="1" x14ac:dyDescent="0.25">
      <c r="A1385" s="45">
        <v>43353</v>
      </c>
      <c r="B1385" s="3">
        <v>0.5</v>
      </c>
      <c r="C1385" s="3" t="s">
        <v>430</v>
      </c>
      <c r="D1385" s="3" t="s">
        <v>396</v>
      </c>
      <c r="E1385" s="28" t="s">
        <v>413</v>
      </c>
    </row>
    <row r="1386" spans="1:5" ht="20.100000000000001" hidden="1" customHeight="1" x14ac:dyDescent="0.25">
      <c r="A1386" s="45">
        <v>43355</v>
      </c>
      <c r="B1386" s="3">
        <v>1.5</v>
      </c>
      <c r="C1386" s="3" t="s">
        <v>430</v>
      </c>
      <c r="D1386" s="3" t="s">
        <v>359</v>
      </c>
      <c r="E1386" s="28" t="s">
        <v>413</v>
      </c>
    </row>
    <row r="1387" spans="1:5" ht="20.100000000000001" hidden="1" customHeight="1" x14ac:dyDescent="0.25">
      <c r="A1387" s="45">
        <v>43369</v>
      </c>
      <c r="B1387" s="3">
        <v>0.75</v>
      </c>
      <c r="C1387" s="3" t="s">
        <v>430</v>
      </c>
      <c r="D1387" s="3" t="s">
        <v>46</v>
      </c>
      <c r="E1387" s="28" t="s">
        <v>413</v>
      </c>
    </row>
    <row r="1388" spans="1:5" ht="20.100000000000001" hidden="1" customHeight="1" x14ac:dyDescent="0.25">
      <c r="A1388" s="45">
        <v>43369</v>
      </c>
      <c r="B1388" s="3">
        <v>0.5</v>
      </c>
      <c r="C1388" s="3" t="s">
        <v>430</v>
      </c>
      <c r="D1388" s="3" t="s">
        <v>47</v>
      </c>
      <c r="E1388" s="28" t="s">
        <v>413</v>
      </c>
    </row>
    <row r="1389" spans="1:5" ht="20.100000000000001" hidden="1" customHeight="1" x14ac:dyDescent="0.25">
      <c r="A1389" s="45">
        <v>43370</v>
      </c>
      <c r="B1389" s="3">
        <v>1</v>
      </c>
      <c r="C1389" s="3" t="s">
        <v>430</v>
      </c>
      <c r="D1389" s="3" t="s">
        <v>42</v>
      </c>
      <c r="E1389" s="3" t="s">
        <v>412</v>
      </c>
    </row>
    <row r="1390" spans="1:5" ht="20.100000000000001" hidden="1" customHeight="1" x14ac:dyDescent="0.25">
      <c r="A1390" s="45">
        <v>43493</v>
      </c>
      <c r="B1390" s="57">
        <v>0.5</v>
      </c>
      <c r="C1390" s="58" t="s">
        <v>497</v>
      </c>
      <c r="D1390" s="57" t="s">
        <v>498</v>
      </c>
      <c r="E1390" s="3" t="s">
        <v>413</v>
      </c>
    </row>
    <row r="1391" spans="1:5" ht="20.100000000000001" hidden="1" customHeight="1" x14ac:dyDescent="0.25">
      <c r="A1391" s="45">
        <v>43496</v>
      </c>
      <c r="B1391" s="57">
        <v>1.5</v>
      </c>
      <c r="C1391" s="3" t="s">
        <v>497</v>
      </c>
      <c r="D1391" s="57" t="s">
        <v>253</v>
      </c>
      <c r="E1391" s="3" t="s">
        <v>413</v>
      </c>
    </row>
    <row r="1392" spans="1:5" ht="20.100000000000001" hidden="1" customHeight="1" x14ac:dyDescent="0.25">
      <c r="A1392" s="45">
        <v>43511</v>
      </c>
      <c r="B1392" s="57">
        <v>1.5</v>
      </c>
      <c r="C1392" s="28" t="s">
        <v>497</v>
      </c>
      <c r="D1392" s="57" t="s">
        <v>513</v>
      </c>
      <c r="E1392" s="3" t="s">
        <v>413</v>
      </c>
    </row>
    <row r="1393" spans="1:6" ht="20.100000000000001" hidden="1" customHeight="1" x14ac:dyDescent="0.25">
      <c r="A1393" s="45">
        <v>43518</v>
      </c>
      <c r="B1393" s="57">
        <v>2</v>
      </c>
      <c r="C1393" s="28" t="s">
        <v>497</v>
      </c>
      <c r="D1393" s="57" t="s">
        <v>526</v>
      </c>
      <c r="E1393" s="3" t="s">
        <v>413</v>
      </c>
    </row>
    <row r="1394" spans="1:6" ht="20.100000000000001" hidden="1" customHeight="1" x14ac:dyDescent="0.25">
      <c r="A1394" s="45">
        <v>43518</v>
      </c>
      <c r="B1394" s="57">
        <v>1</v>
      </c>
      <c r="C1394" s="28" t="s">
        <v>497</v>
      </c>
      <c r="D1394" s="57" t="s">
        <v>46</v>
      </c>
      <c r="E1394" s="3" t="s">
        <v>413</v>
      </c>
    </row>
    <row r="1395" spans="1:6" ht="20.100000000000001" hidden="1" customHeight="1" x14ac:dyDescent="0.25">
      <c r="A1395" s="45">
        <v>43518</v>
      </c>
      <c r="B1395" s="57">
        <v>2</v>
      </c>
      <c r="C1395" s="28" t="s">
        <v>497</v>
      </c>
      <c r="D1395" s="57" t="s">
        <v>253</v>
      </c>
      <c r="E1395" s="3" t="s">
        <v>413</v>
      </c>
    </row>
    <row r="1396" spans="1:6" ht="20.100000000000001" hidden="1" customHeight="1" x14ac:dyDescent="0.25">
      <c r="A1396" s="45">
        <v>43537</v>
      </c>
      <c r="B1396" s="57">
        <v>1</v>
      </c>
      <c r="C1396" s="28" t="s">
        <v>497</v>
      </c>
      <c r="D1396" s="57" t="s">
        <v>46</v>
      </c>
      <c r="E1396" s="3" t="s">
        <v>413</v>
      </c>
    </row>
    <row r="1397" spans="1:6" ht="20.100000000000001" hidden="1" customHeight="1" x14ac:dyDescent="0.25">
      <c r="A1397" s="45">
        <v>43549</v>
      </c>
      <c r="B1397" s="57">
        <v>4</v>
      </c>
      <c r="C1397" s="28" t="s">
        <v>497</v>
      </c>
      <c r="D1397" s="57" t="s">
        <v>331</v>
      </c>
      <c r="E1397" s="3" t="s">
        <v>413</v>
      </c>
    </row>
    <row r="1398" spans="1:6" ht="20.100000000000001" hidden="1" customHeight="1" x14ac:dyDescent="0.25">
      <c r="A1398" s="45">
        <v>43448</v>
      </c>
      <c r="B1398" s="3">
        <v>0.5</v>
      </c>
      <c r="C1398" s="3" t="s">
        <v>460</v>
      </c>
      <c r="D1398" s="3" t="s">
        <v>46</v>
      </c>
    </row>
    <row r="1399" spans="1:6" ht="20.100000000000001" hidden="1" customHeight="1" x14ac:dyDescent="0.25">
      <c r="A1399" s="45">
        <v>43214</v>
      </c>
      <c r="B1399" s="3">
        <v>1.5</v>
      </c>
      <c r="C1399" s="28" t="s">
        <v>344</v>
      </c>
      <c r="D1399" s="3" t="s">
        <v>82</v>
      </c>
      <c r="E1399" s="28"/>
    </row>
    <row r="1400" spans="1:6" ht="20.100000000000001" hidden="1" customHeight="1" x14ac:dyDescent="0.25">
      <c r="A1400" s="45">
        <v>43608</v>
      </c>
      <c r="B1400" s="3">
        <v>0.75</v>
      </c>
      <c r="C1400" s="3" t="s">
        <v>580</v>
      </c>
      <c r="D1400" s="3" t="s">
        <v>46</v>
      </c>
      <c r="E1400" s="3" t="s">
        <v>719</v>
      </c>
    </row>
    <row r="1401" spans="1:6" ht="20.100000000000001" hidden="1" customHeight="1" x14ac:dyDescent="0.25">
      <c r="A1401" s="45">
        <v>43090</v>
      </c>
      <c r="B1401" s="3">
        <v>4</v>
      </c>
      <c r="C1401" s="3" t="s">
        <v>244</v>
      </c>
      <c r="D1401" s="3" t="s">
        <v>42</v>
      </c>
      <c r="E1401" s="3" t="s">
        <v>415</v>
      </c>
      <c r="F1401" s="3" t="s">
        <v>246</v>
      </c>
    </row>
    <row r="1402" spans="1:6" ht="20.100000000000001" hidden="1" customHeight="1" x14ac:dyDescent="0.25">
      <c r="A1402" s="45">
        <v>43091</v>
      </c>
      <c r="B1402" s="3">
        <v>1</v>
      </c>
      <c r="C1402" s="3" t="s">
        <v>244</v>
      </c>
      <c r="D1402" s="3" t="s">
        <v>42</v>
      </c>
      <c r="E1402" s="3" t="s">
        <v>415</v>
      </c>
    </row>
    <row r="1403" spans="1:6" ht="20.100000000000001" hidden="1" customHeight="1" x14ac:dyDescent="0.25">
      <c r="A1403" s="45">
        <v>43500</v>
      </c>
      <c r="B1403" s="57">
        <v>1.5</v>
      </c>
      <c r="C1403" s="3" t="s">
        <v>283</v>
      </c>
      <c r="D1403" s="57" t="s">
        <v>696</v>
      </c>
      <c r="E1403" s="3" t="s">
        <v>416</v>
      </c>
    </row>
    <row r="1404" spans="1:6" ht="20.100000000000001" hidden="1" customHeight="1" x14ac:dyDescent="0.25">
      <c r="A1404" s="45">
        <v>43619</v>
      </c>
      <c r="B1404" s="3">
        <v>1</v>
      </c>
      <c r="C1404" s="3" t="s">
        <v>283</v>
      </c>
      <c r="D1404" s="3" t="s">
        <v>581</v>
      </c>
      <c r="E1404" s="3" t="s">
        <v>283</v>
      </c>
    </row>
    <row r="1405" spans="1:6" ht="20.100000000000001" hidden="1" customHeight="1" x14ac:dyDescent="0.25">
      <c r="A1405" s="45">
        <v>43633</v>
      </c>
      <c r="B1405" s="3">
        <v>3</v>
      </c>
      <c r="C1405" s="3" t="s">
        <v>283</v>
      </c>
      <c r="D1405" s="3" t="s">
        <v>585</v>
      </c>
      <c r="E1405" s="3" t="s">
        <v>719</v>
      </c>
    </row>
    <row r="1406" spans="1:6" ht="20.100000000000001" hidden="1" customHeight="1" x14ac:dyDescent="0.25">
      <c r="A1406" s="45">
        <v>42940</v>
      </c>
      <c r="B1406" s="3">
        <v>0.5</v>
      </c>
      <c r="C1406" s="3" t="s">
        <v>283</v>
      </c>
      <c r="D1406" s="28" t="s">
        <v>145</v>
      </c>
      <c r="E1406" s="3" t="s">
        <v>719</v>
      </c>
    </row>
    <row r="1407" spans="1:6" ht="20.100000000000001" hidden="1" customHeight="1" x14ac:dyDescent="0.25">
      <c r="A1407" s="45">
        <v>42940</v>
      </c>
      <c r="B1407" s="3">
        <v>0.5</v>
      </c>
      <c r="C1407" s="3" t="s">
        <v>283</v>
      </c>
      <c r="D1407" s="3" t="s">
        <v>146</v>
      </c>
      <c r="E1407" s="3" t="s">
        <v>719</v>
      </c>
    </row>
    <row r="1408" spans="1:6" ht="20.100000000000001" hidden="1" customHeight="1" x14ac:dyDescent="0.25">
      <c r="A1408" s="45">
        <v>42947</v>
      </c>
      <c r="B1408" s="3">
        <v>7.5</v>
      </c>
      <c r="C1408" s="3" t="s">
        <v>283</v>
      </c>
      <c r="D1408" s="3" t="s">
        <v>150</v>
      </c>
      <c r="E1408" s="3" t="s">
        <v>719</v>
      </c>
    </row>
    <row r="1409" spans="1:6" ht="20.100000000000001" hidden="1" customHeight="1" x14ac:dyDescent="0.25">
      <c r="A1409" s="45">
        <v>42948</v>
      </c>
      <c r="B1409" s="3">
        <v>7.5</v>
      </c>
      <c r="C1409" s="3" t="s">
        <v>283</v>
      </c>
      <c r="D1409" s="3" t="s">
        <v>150</v>
      </c>
      <c r="E1409" s="3" t="s">
        <v>719</v>
      </c>
    </row>
    <row r="1410" spans="1:6" ht="20.100000000000001" hidden="1" customHeight="1" x14ac:dyDescent="0.25">
      <c r="A1410" s="45">
        <v>42949</v>
      </c>
      <c r="B1410" s="3">
        <v>7.5</v>
      </c>
      <c r="C1410" s="3" t="s">
        <v>283</v>
      </c>
      <c r="D1410" s="3" t="s">
        <v>150</v>
      </c>
      <c r="E1410" s="3" t="s">
        <v>719</v>
      </c>
    </row>
    <row r="1411" spans="1:6" ht="20.100000000000001" hidden="1" customHeight="1" x14ac:dyDescent="0.25">
      <c r="A1411" s="45">
        <v>42950</v>
      </c>
      <c r="B1411" s="3">
        <v>7.5</v>
      </c>
      <c r="C1411" s="3" t="s">
        <v>283</v>
      </c>
      <c r="D1411" s="3" t="s">
        <v>150</v>
      </c>
      <c r="E1411" s="3" t="s">
        <v>719</v>
      </c>
    </row>
    <row r="1412" spans="1:6" ht="20.100000000000001" hidden="1" customHeight="1" x14ac:dyDescent="0.25">
      <c r="A1412" s="45">
        <v>42962</v>
      </c>
      <c r="B1412" s="3">
        <v>1</v>
      </c>
      <c r="C1412" s="28" t="s">
        <v>283</v>
      </c>
      <c r="D1412" s="28" t="s">
        <v>145</v>
      </c>
      <c r="E1412" s="3" t="s">
        <v>719</v>
      </c>
    </row>
    <row r="1413" spans="1:6" ht="20.100000000000001" hidden="1" customHeight="1" x14ac:dyDescent="0.25">
      <c r="A1413" s="45">
        <v>42965</v>
      </c>
      <c r="B1413" s="3">
        <v>1</v>
      </c>
      <c r="C1413" s="28" t="s">
        <v>283</v>
      </c>
      <c r="D1413" s="28" t="s">
        <v>145</v>
      </c>
      <c r="E1413" s="3" t="s">
        <v>719</v>
      </c>
    </row>
    <row r="1414" spans="1:6" ht="20.100000000000001" hidden="1" customHeight="1" x14ac:dyDescent="0.25">
      <c r="A1414" s="45">
        <v>42968</v>
      </c>
      <c r="B1414" s="3">
        <v>0.75</v>
      </c>
      <c r="C1414" s="28" t="s">
        <v>283</v>
      </c>
      <c r="D1414" s="28" t="s">
        <v>145</v>
      </c>
      <c r="E1414" s="3" t="s">
        <v>719</v>
      </c>
    </row>
    <row r="1415" spans="1:6" ht="20.100000000000001" hidden="1" customHeight="1" x14ac:dyDescent="0.25">
      <c r="A1415" s="45">
        <v>43017</v>
      </c>
      <c r="B1415" s="3">
        <v>0.5</v>
      </c>
      <c r="C1415" s="28" t="s">
        <v>283</v>
      </c>
      <c r="D1415" s="28" t="s">
        <v>145</v>
      </c>
      <c r="E1415" s="3" t="s">
        <v>719</v>
      </c>
    </row>
    <row r="1416" spans="1:6" ht="20.100000000000001" hidden="1" customHeight="1" x14ac:dyDescent="0.25">
      <c r="A1416" s="45">
        <v>43076</v>
      </c>
      <c r="B1416" s="3">
        <v>1</v>
      </c>
      <c r="C1416" s="3" t="s">
        <v>283</v>
      </c>
      <c r="D1416" s="3" t="s">
        <v>236</v>
      </c>
      <c r="E1416" s="3" t="s">
        <v>719</v>
      </c>
    </row>
    <row r="1417" spans="1:6" ht="20.100000000000001" hidden="1" customHeight="1" x14ac:dyDescent="0.25">
      <c r="A1417" s="45">
        <v>43108</v>
      </c>
      <c r="B1417" s="3">
        <v>2</v>
      </c>
      <c r="C1417" s="3" t="s">
        <v>283</v>
      </c>
      <c r="D1417" s="3" t="s">
        <v>273</v>
      </c>
      <c r="E1417" s="3" t="s">
        <v>719</v>
      </c>
    </row>
    <row r="1418" spans="1:6" ht="20.100000000000001" hidden="1" customHeight="1" x14ac:dyDescent="0.25">
      <c r="A1418" s="45">
        <v>43109</v>
      </c>
      <c r="B1418" s="3">
        <v>1</v>
      </c>
      <c r="C1418" s="3" t="s">
        <v>283</v>
      </c>
      <c r="D1418" s="3" t="s">
        <v>273</v>
      </c>
      <c r="E1418" s="3" t="s">
        <v>719</v>
      </c>
    </row>
    <row r="1419" spans="1:6" ht="20.100000000000001" hidden="1" customHeight="1" x14ac:dyDescent="0.25">
      <c r="A1419" s="45">
        <v>42892</v>
      </c>
      <c r="B1419" s="3">
        <v>4</v>
      </c>
      <c r="C1419" s="3" t="s">
        <v>71</v>
      </c>
    </row>
    <row r="1420" spans="1:6" ht="20.100000000000001" hidden="1" customHeight="1" x14ac:dyDescent="0.25">
      <c r="A1420" s="45">
        <v>43067</v>
      </c>
      <c r="B1420" s="3">
        <v>0.25</v>
      </c>
      <c r="C1420" s="3" t="s">
        <v>324</v>
      </c>
      <c r="D1420" s="3" t="s">
        <v>42</v>
      </c>
      <c r="E1420" s="3" t="s">
        <v>416</v>
      </c>
      <c r="F1420" s="3" t="s">
        <v>227</v>
      </c>
    </row>
    <row r="1421" spans="1:6" ht="20.100000000000001" hidden="1" customHeight="1" x14ac:dyDescent="0.25">
      <c r="A1421" s="45">
        <v>43077</v>
      </c>
      <c r="B1421" s="3">
        <v>1</v>
      </c>
      <c r="C1421" s="28" t="s">
        <v>324</v>
      </c>
      <c r="E1421" s="3" t="s">
        <v>415</v>
      </c>
    </row>
    <row r="1422" spans="1:6" ht="20.100000000000001" hidden="1" customHeight="1" x14ac:dyDescent="0.25">
      <c r="A1422" s="45">
        <v>43096</v>
      </c>
      <c r="B1422" s="3">
        <v>1.25</v>
      </c>
      <c r="C1422" s="28" t="s">
        <v>324</v>
      </c>
      <c r="D1422" s="3" t="s">
        <v>46</v>
      </c>
      <c r="E1422" s="3" t="s">
        <v>415</v>
      </c>
    </row>
    <row r="1423" spans="1:6" ht="20.100000000000001" hidden="1" customHeight="1" x14ac:dyDescent="0.25">
      <c r="A1423" s="45">
        <v>43096</v>
      </c>
      <c r="B1423" s="3">
        <v>1.5</v>
      </c>
      <c r="C1423" s="28" t="s">
        <v>324</v>
      </c>
      <c r="D1423" s="3" t="s">
        <v>82</v>
      </c>
      <c r="E1423" s="3" t="s">
        <v>415</v>
      </c>
    </row>
    <row r="1424" spans="1:6" ht="20.100000000000001" hidden="1" customHeight="1" x14ac:dyDescent="0.25">
      <c r="A1424" s="45">
        <v>43117</v>
      </c>
      <c r="B1424" s="3">
        <v>0.75</v>
      </c>
      <c r="C1424" s="28" t="s">
        <v>324</v>
      </c>
      <c r="D1424" s="3" t="s">
        <v>46</v>
      </c>
      <c r="E1424" s="3" t="s">
        <v>415</v>
      </c>
    </row>
    <row r="1425" spans="1:5" ht="20.100000000000001" hidden="1" customHeight="1" x14ac:dyDescent="0.25">
      <c r="A1425" s="45">
        <v>43119</v>
      </c>
      <c r="B1425" s="3">
        <v>5</v>
      </c>
      <c r="C1425" s="28" t="s">
        <v>324</v>
      </c>
      <c r="D1425" s="3" t="s">
        <v>42</v>
      </c>
      <c r="E1425" s="3" t="s">
        <v>415</v>
      </c>
    </row>
    <row r="1426" spans="1:5" ht="20.100000000000001" hidden="1" customHeight="1" x14ac:dyDescent="0.25">
      <c r="A1426" s="45">
        <v>43122</v>
      </c>
      <c r="B1426" s="3">
        <v>2.5</v>
      </c>
      <c r="C1426" s="28" t="s">
        <v>324</v>
      </c>
      <c r="D1426" s="3" t="s">
        <v>42</v>
      </c>
      <c r="E1426" s="3" t="s">
        <v>415</v>
      </c>
    </row>
    <row r="1427" spans="1:5" ht="20.100000000000001" hidden="1" customHeight="1" x14ac:dyDescent="0.25">
      <c r="A1427" s="45">
        <v>43140</v>
      </c>
      <c r="B1427" s="3">
        <v>0.5</v>
      </c>
      <c r="C1427" s="28" t="s">
        <v>324</v>
      </c>
      <c r="D1427" s="3" t="s">
        <v>42</v>
      </c>
      <c r="E1427" s="3" t="s">
        <v>415</v>
      </c>
    </row>
    <row r="1428" spans="1:5" ht="20.100000000000001" hidden="1" customHeight="1" x14ac:dyDescent="0.25">
      <c r="A1428" s="45">
        <v>43167</v>
      </c>
      <c r="B1428" s="3">
        <v>0.5</v>
      </c>
      <c r="C1428" s="28" t="s">
        <v>324</v>
      </c>
      <c r="D1428" s="3" t="s">
        <v>315</v>
      </c>
      <c r="E1428" s="3" t="s">
        <v>415</v>
      </c>
    </row>
    <row r="1429" spans="1:5" ht="20.100000000000001" hidden="1" customHeight="1" x14ac:dyDescent="0.25">
      <c r="A1429" s="45">
        <v>43167</v>
      </c>
      <c r="B1429" s="3">
        <v>0.75</v>
      </c>
      <c r="C1429" s="28" t="s">
        <v>324</v>
      </c>
      <c r="D1429" s="3" t="s">
        <v>316</v>
      </c>
      <c r="E1429" s="3" t="s">
        <v>415</v>
      </c>
    </row>
    <row r="1430" spans="1:5" ht="20.100000000000001" hidden="1" customHeight="1" x14ac:dyDescent="0.25">
      <c r="A1430" s="45">
        <v>43171</v>
      </c>
      <c r="B1430" s="3">
        <v>1</v>
      </c>
      <c r="C1430" s="28" t="s">
        <v>324</v>
      </c>
      <c r="D1430" s="3" t="s">
        <v>46</v>
      </c>
      <c r="E1430" s="3" t="s">
        <v>415</v>
      </c>
    </row>
    <row r="1431" spans="1:5" ht="20.100000000000001" hidden="1" customHeight="1" x14ac:dyDescent="0.25">
      <c r="A1431" s="45">
        <v>43171</v>
      </c>
      <c r="B1431" s="3">
        <v>0.5</v>
      </c>
      <c r="C1431" s="28" t="s">
        <v>324</v>
      </c>
      <c r="D1431" s="3" t="s">
        <v>47</v>
      </c>
      <c r="E1431" s="3" t="s">
        <v>415</v>
      </c>
    </row>
    <row r="1432" spans="1:5" ht="20.100000000000001" hidden="1" customHeight="1" x14ac:dyDescent="0.25">
      <c r="A1432" s="45">
        <v>43179</v>
      </c>
      <c r="B1432" s="3">
        <v>2</v>
      </c>
      <c r="C1432" s="28" t="s">
        <v>324</v>
      </c>
      <c r="D1432" s="3" t="s">
        <v>42</v>
      </c>
      <c r="E1432" s="3" t="s">
        <v>415</v>
      </c>
    </row>
    <row r="1433" spans="1:5" ht="20.100000000000001" hidden="1" customHeight="1" x14ac:dyDescent="0.25">
      <c r="A1433" s="45">
        <v>43180</v>
      </c>
      <c r="B1433" s="3">
        <v>2</v>
      </c>
      <c r="C1433" s="28" t="s">
        <v>324</v>
      </c>
      <c r="D1433" s="3" t="s">
        <v>42</v>
      </c>
      <c r="E1433" s="3" t="s">
        <v>415</v>
      </c>
    </row>
    <row r="1434" spans="1:5" ht="20.100000000000001" hidden="1" customHeight="1" x14ac:dyDescent="0.25">
      <c r="A1434" s="45">
        <v>43181</v>
      </c>
      <c r="B1434" s="3">
        <v>1</v>
      </c>
      <c r="C1434" s="28" t="s">
        <v>324</v>
      </c>
      <c r="D1434" s="3" t="s">
        <v>42</v>
      </c>
      <c r="E1434" s="3" t="s">
        <v>415</v>
      </c>
    </row>
    <row r="1435" spans="1:5" ht="20.100000000000001" hidden="1" customHeight="1" x14ac:dyDescent="0.25">
      <c r="A1435" s="45">
        <v>43182</v>
      </c>
      <c r="B1435" s="3">
        <v>1</v>
      </c>
      <c r="C1435" s="28" t="s">
        <v>324</v>
      </c>
      <c r="D1435" s="3" t="s">
        <v>149</v>
      </c>
      <c r="E1435" s="3" t="s">
        <v>415</v>
      </c>
    </row>
    <row r="1436" spans="1:5" ht="20.100000000000001" hidden="1" customHeight="1" x14ac:dyDescent="0.25">
      <c r="A1436" s="45">
        <v>43192</v>
      </c>
      <c r="B1436" s="3">
        <v>0.5</v>
      </c>
      <c r="C1436" s="28" t="s">
        <v>324</v>
      </c>
      <c r="D1436" s="3" t="s">
        <v>46</v>
      </c>
      <c r="E1436" s="3" t="s">
        <v>415</v>
      </c>
    </row>
    <row r="1437" spans="1:5" ht="20.100000000000001" hidden="1" customHeight="1" x14ac:dyDescent="0.25">
      <c r="A1437" s="45">
        <v>43195</v>
      </c>
      <c r="B1437" s="3">
        <v>2.25</v>
      </c>
      <c r="C1437" s="28" t="s">
        <v>324</v>
      </c>
      <c r="D1437" s="3" t="s">
        <v>42</v>
      </c>
      <c r="E1437" s="3" t="s">
        <v>415</v>
      </c>
    </row>
    <row r="1438" spans="1:5" ht="20.100000000000001" hidden="1" customHeight="1" x14ac:dyDescent="0.25">
      <c r="A1438" s="45">
        <v>43199</v>
      </c>
      <c r="B1438" s="3">
        <v>2</v>
      </c>
      <c r="C1438" s="28" t="s">
        <v>324</v>
      </c>
      <c r="D1438" s="3" t="s">
        <v>42</v>
      </c>
      <c r="E1438" s="3" t="s">
        <v>415</v>
      </c>
    </row>
    <row r="1439" spans="1:5" ht="20.100000000000001" hidden="1" customHeight="1" x14ac:dyDescent="0.25">
      <c r="A1439" s="45">
        <v>43200</v>
      </c>
      <c r="B1439" s="3">
        <v>1</v>
      </c>
      <c r="C1439" s="28" t="s">
        <v>324</v>
      </c>
      <c r="D1439" s="3" t="s">
        <v>42</v>
      </c>
      <c r="E1439" s="3" t="s">
        <v>415</v>
      </c>
    </row>
    <row r="1440" spans="1:5" ht="20.100000000000001" hidden="1" customHeight="1" x14ac:dyDescent="0.25">
      <c r="A1440" s="45">
        <v>43203</v>
      </c>
      <c r="B1440" s="3">
        <v>1</v>
      </c>
      <c r="C1440" s="28" t="s">
        <v>324</v>
      </c>
      <c r="D1440" s="3" t="s">
        <v>42</v>
      </c>
      <c r="E1440" s="3" t="s">
        <v>415</v>
      </c>
    </row>
    <row r="1441" spans="1:5" ht="20.100000000000001" hidden="1" customHeight="1" x14ac:dyDescent="0.25">
      <c r="A1441" s="45">
        <v>43208</v>
      </c>
      <c r="B1441" s="3">
        <v>0.5</v>
      </c>
      <c r="C1441" s="28" t="s">
        <v>324</v>
      </c>
      <c r="D1441" s="3" t="s">
        <v>339</v>
      </c>
      <c r="E1441" s="3" t="s">
        <v>415</v>
      </c>
    </row>
    <row r="1442" spans="1:5" ht="20.100000000000001" hidden="1" customHeight="1" x14ac:dyDescent="0.25">
      <c r="A1442" s="45">
        <v>43209</v>
      </c>
      <c r="B1442" s="3">
        <v>1</v>
      </c>
      <c r="C1442" s="28" t="s">
        <v>324</v>
      </c>
      <c r="D1442" s="3" t="s">
        <v>46</v>
      </c>
      <c r="E1442" s="3" t="s">
        <v>415</v>
      </c>
    </row>
    <row r="1443" spans="1:5" ht="20.100000000000001" hidden="1" customHeight="1" x14ac:dyDescent="0.25">
      <c r="A1443" s="45">
        <v>43209</v>
      </c>
      <c r="B1443" s="3">
        <v>0.25</v>
      </c>
      <c r="C1443" s="28" t="s">
        <v>324</v>
      </c>
      <c r="D1443" s="3" t="s">
        <v>47</v>
      </c>
      <c r="E1443" s="3" t="s">
        <v>415</v>
      </c>
    </row>
    <row r="1444" spans="1:5" ht="20.100000000000001" hidden="1" customHeight="1" x14ac:dyDescent="0.25">
      <c r="A1444" s="45">
        <v>43210</v>
      </c>
      <c r="B1444" s="3">
        <v>1</v>
      </c>
      <c r="C1444" s="28" t="s">
        <v>324</v>
      </c>
      <c r="D1444" s="3" t="s">
        <v>342</v>
      </c>
      <c r="E1444" s="3" t="s">
        <v>415</v>
      </c>
    </row>
    <row r="1445" spans="1:5" ht="20.100000000000001" hidden="1" customHeight="1" x14ac:dyDescent="0.25">
      <c r="A1445" s="45">
        <v>43210</v>
      </c>
      <c r="B1445" s="3">
        <v>1</v>
      </c>
      <c r="C1445" s="28" t="s">
        <v>324</v>
      </c>
      <c r="D1445" s="3" t="s">
        <v>42</v>
      </c>
      <c r="E1445" s="3" t="s">
        <v>415</v>
      </c>
    </row>
    <row r="1446" spans="1:5" ht="20.100000000000001" hidden="1" customHeight="1" x14ac:dyDescent="0.25">
      <c r="A1446" s="45">
        <v>43213</v>
      </c>
      <c r="B1446" s="3">
        <v>0.25</v>
      </c>
      <c r="C1446" s="28" t="s">
        <v>324</v>
      </c>
      <c r="D1446" s="3" t="s">
        <v>42</v>
      </c>
      <c r="E1446" s="3" t="s">
        <v>415</v>
      </c>
    </row>
    <row r="1447" spans="1:5" ht="20.100000000000001" hidden="1" customHeight="1" x14ac:dyDescent="0.25">
      <c r="A1447" s="45">
        <v>43221</v>
      </c>
      <c r="B1447" s="3">
        <v>2.5</v>
      </c>
      <c r="C1447" s="28" t="s">
        <v>324</v>
      </c>
      <c r="D1447" s="3" t="s">
        <v>42</v>
      </c>
      <c r="E1447" s="3" t="s">
        <v>415</v>
      </c>
    </row>
    <row r="1448" spans="1:5" ht="20.100000000000001" hidden="1" customHeight="1" x14ac:dyDescent="0.25">
      <c r="A1448" s="45">
        <v>43221</v>
      </c>
      <c r="B1448" s="3">
        <v>0.25</v>
      </c>
      <c r="C1448" s="28" t="s">
        <v>324</v>
      </c>
      <c r="D1448" s="3" t="s">
        <v>46</v>
      </c>
      <c r="E1448" s="3" t="s">
        <v>415</v>
      </c>
    </row>
    <row r="1449" spans="1:5" ht="20.100000000000001" hidden="1" customHeight="1" x14ac:dyDescent="0.25">
      <c r="A1449" s="45">
        <v>43227</v>
      </c>
      <c r="B1449" s="3">
        <v>0.5</v>
      </c>
      <c r="C1449" s="3" t="s">
        <v>324</v>
      </c>
      <c r="D1449" s="3" t="s">
        <v>42</v>
      </c>
      <c r="E1449" s="3" t="s">
        <v>415</v>
      </c>
    </row>
    <row r="1450" spans="1:5" ht="20.100000000000001" hidden="1" customHeight="1" x14ac:dyDescent="0.25">
      <c r="A1450" s="45">
        <v>43228</v>
      </c>
      <c r="B1450" s="3">
        <v>2</v>
      </c>
      <c r="C1450" s="3" t="s">
        <v>324</v>
      </c>
      <c r="D1450" s="3" t="s">
        <v>42</v>
      </c>
      <c r="E1450" s="3" t="s">
        <v>415</v>
      </c>
    </row>
    <row r="1451" spans="1:5" ht="20.100000000000001" hidden="1" customHeight="1" x14ac:dyDescent="0.25">
      <c r="A1451" s="45">
        <v>43229</v>
      </c>
      <c r="B1451" s="3">
        <v>0.5</v>
      </c>
      <c r="C1451" s="3" t="s">
        <v>324</v>
      </c>
      <c r="D1451" s="3" t="s">
        <v>42</v>
      </c>
      <c r="E1451" s="3" t="s">
        <v>415</v>
      </c>
    </row>
    <row r="1452" spans="1:5" ht="20.100000000000001" hidden="1" customHeight="1" x14ac:dyDescent="0.25">
      <c r="A1452" s="45">
        <v>43234</v>
      </c>
      <c r="B1452" s="3">
        <v>1</v>
      </c>
      <c r="C1452" s="3" t="s">
        <v>324</v>
      </c>
      <c r="D1452" s="3" t="s">
        <v>46</v>
      </c>
      <c r="E1452" s="3" t="s">
        <v>415</v>
      </c>
    </row>
    <row r="1453" spans="1:5" ht="20.100000000000001" hidden="1" customHeight="1" x14ac:dyDescent="0.25">
      <c r="A1453" s="45">
        <v>43235</v>
      </c>
      <c r="B1453" s="3">
        <v>1</v>
      </c>
      <c r="C1453" s="3" t="s">
        <v>324</v>
      </c>
      <c r="D1453" s="3" t="s">
        <v>47</v>
      </c>
      <c r="E1453" s="3" t="s">
        <v>415</v>
      </c>
    </row>
    <row r="1454" spans="1:5" ht="20.100000000000001" hidden="1" customHeight="1" x14ac:dyDescent="0.25">
      <c r="A1454" s="45">
        <v>43238</v>
      </c>
      <c r="B1454" s="3">
        <v>1.25</v>
      </c>
      <c r="C1454" s="3" t="s">
        <v>324</v>
      </c>
      <c r="D1454" s="3" t="s">
        <v>46</v>
      </c>
      <c r="E1454" s="3" t="s">
        <v>415</v>
      </c>
    </row>
    <row r="1455" spans="1:5" ht="20.100000000000001" hidden="1" customHeight="1" x14ac:dyDescent="0.25">
      <c r="A1455" s="45">
        <v>43259</v>
      </c>
      <c r="B1455" s="3">
        <v>0.25</v>
      </c>
      <c r="C1455" s="3" t="s">
        <v>324</v>
      </c>
      <c r="D1455" s="3" t="s">
        <v>46</v>
      </c>
      <c r="E1455" s="3" t="s">
        <v>415</v>
      </c>
    </row>
    <row r="1456" spans="1:5" ht="20.100000000000001" hidden="1" customHeight="1" x14ac:dyDescent="0.25">
      <c r="A1456" s="45">
        <v>43262</v>
      </c>
      <c r="B1456" s="3">
        <v>0.75</v>
      </c>
      <c r="C1456" s="3" t="s">
        <v>324</v>
      </c>
      <c r="D1456" s="3" t="s">
        <v>47</v>
      </c>
      <c r="E1456" s="3" t="s">
        <v>415</v>
      </c>
    </row>
    <row r="1457" spans="1:5" ht="20.100000000000001" hidden="1" customHeight="1" x14ac:dyDescent="0.25">
      <c r="A1457" s="45">
        <v>43262</v>
      </c>
      <c r="B1457" s="3">
        <v>1</v>
      </c>
      <c r="C1457" s="3" t="s">
        <v>324</v>
      </c>
      <c r="D1457" s="3" t="s">
        <v>46</v>
      </c>
      <c r="E1457" s="3" t="s">
        <v>415</v>
      </c>
    </row>
    <row r="1458" spans="1:5" ht="20.100000000000001" hidden="1" customHeight="1" x14ac:dyDescent="0.25">
      <c r="A1458" s="45">
        <v>43304</v>
      </c>
      <c r="B1458" s="3">
        <v>1</v>
      </c>
      <c r="C1458" s="28" t="s">
        <v>324</v>
      </c>
      <c r="D1458" s="3" t="s">
        <v>46</v>
      </c>
      <c r="E1458" s="3" t="s">
        <v>415</v>
      </c>
    </row>
    <row r="1459" spans="1:5" ht="20.100000000000001" hidden="1" customHeight="1" x14ac:dyDescent="0.25">
      <c r="A1459" s="45">
        <v>43305</v>
      </c>
      <c r="B1459" s="3">
        <v>0.5</v>
      </c>
      <c r="C1459" s="28" t="s">
        <v>324</v>
      </c>
      <c r="D1459" s="3" t="s">
        <v>372</v>
      </c>
      <c r="E1459" s="3" t="s">
        <v>415</v>
      </c>
    </row>
    <row r="1460" spans="1:5" ht="20.100000000000001" hidden="1" customHeight="1" x14ac:dyDescent="0.25">
      <c r="A1460" s="45">
        <v>43305</v>
      </c>
      <c r="B1460" s="3">
        <v>0.25</v>
      </c>
      <c r="C1460" s="28" t="s">
        <v>324</v>
      </c>
      <c r="D1460" s="3" t="s">
        <v>46</v>
      </c>
      <c r="E1460" s="3" t="s">
        <v>415</v>
      </c>
    </row>
    <row r="1461" spans="1:5" ht="20.100000000000001" hidden="1" customHeight="1" x14ac:dyDescent="0.25">
      <c r="A1461" s="45">
        <v>43322</v>
      </c>
      <c r="B1461" s="3">
        <v>0.5</v>
      </c>
      <c r="C1461" s="28" t="s">
        <v>324</v>
      </c>
      <c r="D1461" s="3" t="s">
        <v>46</v>
      </c>
      <c r="E1461" s="3" t="s">
        <v>415</v>
      </c>
    </row>
    <row r="1462" spans="1:5" ht="20.100000000000001" hidden="1" customHeight="1" x14ac:dyDescent="0.25">
      <c r="A1462" s="45">
        <v>43325</v>
      </c>
      <c r="B1462" s="3">
        <v>1</v>
      </c>
      <c r="C1462" s="28" t="s">
        <v>324</v>
      </c>
      <c r="D1462" s="3" t="s">
        <v>42</v>
      </c>
      <c r="E1462" s="3" t="s">
        <v>415</v>
      </c>
    </row>
    <row r="1463" spans="1:5" ht="20.100000000000001" hidden="1" customHeight="1" x14ac:dyDescent="0.25">
      <c r="A1463" s="45">
        <v>43328</v>
      </c>
      <c r="B1463" s="3">
        <v>3</v>
      </c>
      <c r="C1463" s="28" t="s">
        <v>324</v>
      </c>
      <c r="D1463" s="3" t="s">
        <v>378</v>
      </c>
      <c r="E1463" s="3" t="s">
        <v>415</v>
      </c>
    </row>
    <row r="1464" spans="1:5" ht="20.100000000000001" hidden="1" customHeight="1" x14ac:dyDescent="0.25">
      <c r="A1464" s="45">
        <v>43329</v>
      </c>
      <c r="B1464" s="3">
        <v>0.5</v>
      </c>
      <c r="C1464" s="28" t="s">
        <v>324</v>
      </c>
      <c r="D1464" s="3" t="s">
        <v>378</v>
      </c>
      <c r="E1464" s="3" t="s">
        <v>415</v>
      </c>
    </row>
    <row r="1465" spans="1:5" ht="20.100000000000001" hidden="1" customHeight="1" x14ac:dyDescent="0.25">
      <c r="A1465" s="45">
        <v>43329</v>
      </c>
      <c r="B1465" s="3">
        <v>1.5</v>
      </c>
      <c r="C1465" s="28" t="s">
        <v>324</v>
      </c>
      <c r="D1465" s="3" t="s">
        <v>316</v>
      </c>
      <c r="E1465" s="3" t="s">
        <v>415</v>
      </c>
    </row>
    <row r="1466" spans="1:5" ht="20.100000000000001" hidden="1" customHeight="1" x14ac:dyDescent="0.25">
      <c r="A1466" s="45">
        <v>43332</v>
      </c>
      <c r="B1466" s="3">
        <v>1.25</v>
      </c>
      <c r="C1466" s="28" t="s">
        <v>324</v>
      </c>
      <c r="D1466" s="3" t="s">
        <v>46</v>
      </c>
      <c r="E1466" s="3" t="s">
        <v>415</v>
      </c>
    </row>
    <row r="1467" spans="1:5" ht="20.100000000000001" hidden="1" customHeight="1" x14ac:dyDescent="0.25">
      <c r="A1467" s="45">
        <v>43332</v>
      </c>
      <c r="B1467" s="3">
        <v>0.5</v>
      </c>
      <c r="C1467" s="28" t="s">
        <v>324</v>
      </c>
      <c r="D1467" s="3" t="s">
        <v>381</v>
      </c>
      <c r="E1467" s="3" t="s">
        <v>415</v>
      </c>
    </row>
    <row r="1468" spans="1:5" ht="20.100000000000001" hidden="1" customHeight="1" x14ac:dyDescent="0.25">
      <c r="A1468" s="45">
        <v>43332</v>
      </c>
      <c r="B1468" s="3">
        <v>0.5</v>
      </c>
      <c r="C1468" s="28" t="s">
        <v>324</v>
      </c>
      <c r="D1468" s="3" t="s">
        <v>42</v>
      </c>
      <c r="E1468" s="3" t="s">
        <v>415</v>
      </c>
    </row>
    <row r="1469" spans="1:5" ht="20.100000000000001" hidden="1" customHeight="1" x14ac:dyDescent="0.25">
      <c r="A1469" s="45">
        <v>43333</v>
      </c>
      <c r="B1469" s="3">
        <v>1</v>
      </c>
      <c r="C1469" s="28" t="s">
        <v>324</v>
      </c>
      <c r="D1469" s="3" t="s">
        <v>42</v>
      </c>
      <c r="E1469" s="3" t="s">
        <v>415</v>
      </c>
    </row>
    <row r="1470" spans="1:5" ht="20.100000000000001" hidden="1" customHeight="1" x14ac:dyDescent="0.25">
      <c r="A1470" s="45">
        <v>43334</v>
      </c>
      <c r="B1470" s="3">
        <v>0.25</v>
      </c>
      <c r="C1470" s="28" t="s">
        <v>324</v>
      </c>
      <c r="D1470" s="3" t="s">
        <v>42</v>
      </c>
      <c r="E1470" s="3" t="s">
        <v>415</v>
      </c>
    </row>
    <row r="1471" spans="1:5" ht="20.100000000000001" hidden="1" customHeight="1" x14ac:dyDescent="0.25">
      <c r="A1471" s="45">
        <v>43334</v>
      </c>
      <c r="B1471" s="3">
        <v>0.25</v>
      </c>
      <c r="C1471" s="28" t="s">
        <v>324</v>
      </c>
      <c r="D1471" s="3" t="s">
        <v>315</v>
      </c>
      <c r="E1471" s="3" t="s">
        <v>415</v>
      </c>
    </row>
    <row r="1472" spans="1:5" ht="20.100000000000001" hidden="1" customHeight="1" x14ac:dyDescent="0.25">
      <c r="A1472" s="45">
        <v>43339</v>
      </c>
      <c r="B1472" s="3">
        <v>0.5</v>
      </c>
      <c r="C1472" s="28" t="s">
        <v>324</v>
      </c>
      <c r="D1472" s="3" t="s">
        <v>47</v>
      </c>
      <c r="E1472" s="3" t="s">
        <v>415</v>
      </c>
    </row>
    <row r="1473" spans="1:5" ht="20.100000000000001" hidden="1" customHeight="1" x14ac:dyDescent="0.25">
      <c r="A1473" s="45">
        <v>43339</v>
      </c>
      <c r="B1473" s="3">
        <v>0.5</v>
      </c>
      <c r="C1473" s="28" t="s">
        <v>324</v>
      </c>
      <c r="D1473" s="3" t="s">
        <v>46</v>
      </c>
      <c r="E1473" s="3" t="s">
        <v>415</v>
      </c>
    </row>
    <row r="1474" spans="1:5" ht="20.100000000000001" hidden="1" customHeight="1" x14ac:dyDescent="0.25">
      <c r="A1474" s="45">
        <v>43339</v>
      </c>
      <c r="B1474" s="3">
        <v>0.25</v>
      </c>
      <c r="C1474" s="28" t="s">
        <v>324</v>
      </c>
      <c r="D1474" s="3" t="s">
        <v>315</v>
      </c>
      <c r="E1474" s="3" t="s">
        <v>415</v>
      </c>
    </row>
    <row r="1475" spans="1:5" ht="20.100000000000001" hidden="1" customHeight="1" x14ac:dyDescent="0.25">
      <c r="A1475" s="45">
        <v>43340</v>
      </c>
      <c r="B1475" s="3">
        <v>0.5</v>
      </c>
      <c r="C1475" s="28" t="s">
        <v>324</v>
      </c>
      <c r="D1475" s="3" t="s">
        <v>47</v>
      </c>
      <c r="E1475" s="3" t="s">
        <v>415</v>
      </c>
    </row>
    <row r="1476" spans="1:5" ht="20.100000000000001" hidden="1" customHeight="1" x14ac:dyDescent="0.25">
      <c r="A1476" s="45">
        <v>43340</v>
      </c>
      <c r="B1476" s="3">
        <v>1</v>
      </c>
      <c r="C1476" s="28" t="s">
        <v>324</v>
      </c>
      <c r="D1476" s="3" t="s">
        <v>46</v>
      </c>
      <c r="E1476" s="3" t="s">
        <v>415</v>
      </c>
    </row>
    <row r="1477" spans="1:5" ht="20.100000000000001" hidden="1" customHeight="1" x14ac:dyDescent="0.25">
      <c r="A1477" s="45">
        <v>43342</v>
      </c>
      <c r="B1477" s="3">
        <v>1</v>
      </c>
      <c r="C1477" s="28" t="s">
        <v>324</v>
      </c>
      <c r="D1477" s="3" t="s">
        <v>389</v>
      </c>
      <c r="E1477" s="3" t="s">
        <v>415</v>
      </c>
    </row>
    <row r="1478" spans="1:5" ht="20.100000000000001" hidden="1" customHeight="1" x14ac:dyDescent="0.25">
      <c r="A1478" s="45">
        <v>43347</v>
      </c>
      <c r="B1478" s="3">
        <v>1</v>
      </c>
      <c r="C1478" s="28" t="s">
        <v>324</v>
      </c>
      <c r="D1478" s="3" t="s">
        <v>391</v>
      </c>
      <c r="E1478" s="3" t="s">
        <v>415</v>
      </c>
    </row>
    <row r="1479" spans="1:5" ht="20.100000000000001" hidden="1" customHeight="1" x14ac:dyDescent="0.25">
      <c r="A1479" s="45">
        <v>43353</v>
      </c>
      <c r="B1479" s="3">
        <v>1</v>
      </c>
      <c r="C1479" s="3" t="s">
        <v>324</v>
      </c>
      <c r="D1479" s="3" t="s">
        <v>46</v>
      </c>
      <c r="E1479" s="3" t="s">
        <v>415</v>
      </c>
    </row>
    <row r="1480" spans="1:5" ht="20.100000000000001" hidden="1" customHeight="1" x14ac:dyDescent="0.25">
      <c r="A1480" s="45">
        <v>43360</v>
      </c>
      <c r="B1480" s="3">
        <v>1</v>
      </c>
      <c r="C1480" s="3" t="s">
        <v>324</v>
      </c>
      <c r="D1480" s="3" t="s">
        <v>46</v>
      </c>
      <c r="E1480" s="3" t="s">
        <v>415</v>
      </c>
    </row>
    <row r="1481" spans="1:5" ht="20.100000000000001" hidden="1" customHeight="1" x14ac:dyDescent="0.25">
      <c r="A1481" s="45">
        <v>43367</v>
      </c>
      <c r="B1481" s="3">
        <v>1</v>
      </c>
      <c r="C1481" s="3" t="s">
        <v>324</v>
      </c>
      <c r="D1481" s="3" t="s">
        <v>46</v>
      </c>
      <c r="E1481" s="3" t="s">
        <v>415</v>
      </c>
    </row>
    <row r="1482" spans="1:5" ht="20.100000000000001" hidden="1" customHeight="1" x14ac:dyDescent="0.25">
      <c r="A1482" s="45">
        <v>43367</v>
      </c>
      <c r="B1482" s="3">
        <v>1.5</v>
      </c>
      <c r="C1482" s="3" t="s">
        <v>324</v>
      </c>
      <c r="D1482" s="3" t="s">
        <v>316</v>
      </c>
      <c r="E1482" s="3" t="s">
        <v>415</v>
      </c>
    </row>
    <row r="1483" spans="1:5" ht="20.100000000000001" hidden="1" customHeight="1" x14ac:dyDescent="0.25">
      <c r="A1483" s="45">
        <v>43374</v>
      </c>
      <c r="B1483" s="3">
        <v>1</v>
      </c>
      <c r="C1483" s="3" t="s">
        <v>324</v>
      </c>
      <c r="D1483" s="3" t="s">
        <v>46</v>
      </c>
      <c r="E1483" s="3" t="s">
        <v>415</v>
      </c>
    </row>
    <row r="1484" spans="1:5" ht="20.100000000000001" hidden="1" customHeight="1" x14ac:dyDescent="0.25">
      <c r="A1484" s="45">
        <v>43378</v>
      </c>
      <c r="B1484" s="3">
        <v>2</v>
      </c>
      <c r="C1484" s="3" t="s">
        <v>324</v>
      </c>
      <c r="D1484" s="3" t="s">
        <v>316</v>
      </c>
      <c r="E1484" s="3" t="s">
        <v>415</v>
      </c>
    </row>
    <row r="1485" spans="1:5" ht="20.100000000000001" hidden="1" customHeight="1" x14ac:dyDescent="0.25">
      <c r="A1485" s="45">
        <v>43395</v>
      </c>
      <c r="B1485" s="3">
        <v>1</v>
      </c>
      <c r="C1485" s="3" t="s">
        <v>324</v>
      </c>
      <c r="D1485" s="3" t="s">
        <v>46</v>
      </c>
      <c r="E1485" s="3" t="s">
        <v>415</v>
      </c>
    </row>
    <row r="1486" spans="1:5" ht="20.100000000000001" hidden="1" customHeight="1" x14ac:dyDescent="0.25">
      <c r="A1486" s="45">
        <v>43409</v>
      </c>
      <c r="B1486" s="3">
        <v>1</v>
      </c>
      <c r="C1486" s="28" t="s">
        <v>324</v>
      </c>
      <c r="D1486" s="3" t="s">
        <v>46</v>
      </c>
      <c r="E1486" s="3" t="s">
        <v>415</v>
      </c>
    </row>
    <row r="1487" spans="1:5" ht="20.100000000000001" hidden="1" customHeight="1" x14ac:dyDescent="0.25">
      <c r="A1487" s="45">
        <v>43411</v>
      </c>
      <c r="B1487" s="3">
        <v>0.5</v>
      </c>
      <c r="C1487" s="28" t="s">
        <v>324</v>
      </c>
      <c r="D1487" s="3" t="s">
        <v>42</v>
      </c>
      <c r="E1487" s="3" t="s">
        <v>415</v>
      </c>
    </row>
    <row r="1488" spans="1:5" ht="20.100000000000001" hidden="1" customHeight="1" x14ac:dyDescent="0.25">
      <c r="A1488" s="45">
        <v>43416</v>
      </c>
      <c r="B1488" s="3">
        <v>1</v>
      </c>
      <c r="C1488" s="28" t="s">
        <v>324</v>
      </c>
      <c r="D1488" s="3" t="s">
        <v>47</v>
      </c>
      <c r="E1488" s="3" t="s">
        <v>415</v>
      </c>
    </row>
    <row r="1489" spans="1:6" ht="20.100000000000001" hidden="1" customHeight="1" x14ac:dyDescent="0.25">
      <c r="A1489" s="45">
        <v>43416</v>
      </c>
      <c r="B1489" s="3">
        <v>1</v>
      </c>
      <c r="C1489" s="28" t="s">
        <v>324</v>
      </c>
      <c r="D1489" s="3" t="s">
        <v>46</v>
      </c>
      <c r="E1489" s="3" t="s">
        <v>415</v>
      </c>
    </row>
    <row r="1490" spans="1:6" ht="20.100000000000001" hidden="1" customHeight="1" x14ac:dyDescent="0.25">
      <c r="A1490" s="45">
        <v>43430</v>
      </c>
      <c r="B1490" s="3">
        <v>0.5</v>
      </c>
      <c r="C1490" s="3" t="s">
        <v>324</v>
      </c>
      <c r="D1490" s="3" t="s">
        <v>47</v>
      </c>
      <c r="E1490" s="3" t="s">
        <v>42</v>
      </c>
    </row>
    <row r="1491" spans="1:6" ht="20.100000000000001" hidden="1" customHeight="1" x14ac:dyDescent="0.25">
      <c r="A1491" s="45">
        <v>43438</v>
      </c>
      <c r="B1491" s="3">
        <v>1</v>
      </c>
      <c r="C1491" s="3" t="s">
        <v>324</v>
      </c>
      <c r="D1491" s="3" t="s">
        <v>46</v>
      </c>
      <c r="E1491" s="3" t="s">
        <v>42</v>
      </c>
      <c r="F1491" s="3" t="s">
        <v>432</v>
      </c>
    </row>
    <row r="1492" spans="1:6" ht="20.100000000000001" hidden="1" customHeight="1" x14ac:dyDescent="0.25">
      <c r="A1492" s="45">
        <v>43445</v>
      </c>
      <c r="B1492" s="3">
        <v>0.5</v>
      </c>
      <c r="C1492" s="3" t="s">
        <v>324</v>
      </c>
      <c r="D1492" s="3" t="s">
        <v>46</v>
      </c>
      <c r="E1492" s="3" t="s">
        <v>42</v>
      </c>
    </row>
    <row r="1493" spans="1:6" ht="20.100000000000001" hidden="1" customHeight="1" x14ac:dyDescent="0.25">
      <c r="A1493" s="45">
        <v>43447</v>
      </c>
      <c r="B1493" s="3">
        <v>1</v>
      </c>
      <c r="C1493" s="3" t="s">
        <v>324</v>
      </c>
      <c r="D1493" s="3" t="s">
        <v>82</v>
      </c>
      <c r="E1493" s="3" t="s">
        <v>416</v>
      </c>
    </row>
    <row r="1494" spans="1:6" ht="20.100000000000001" hidden="1" customHeight="1" x14ac:dyDescent="0.25">
      <c r="A1494" s="45">
        <v>43461</v>
      </c>
      <c r="B1494" s="3">
        <v>0.75</v>
      </c>
      <c r="C1494" s="3" t="s">
        <v>324</v>
      </c>
      <c r="D1494" s="3" t="s">
        <v>26</v>
      </c>
    </row>
    <row r="1495" spans="1:6" ht="20.100000000000001" hidden="1" customHeight="1" x14ac:dyDescent="0.25">
      <c r="A1495" s="45">
        <v>43461</v>
      </c>
      <c r="B1495" s="3">
        <v>2</v>
      </c>
      <c r="C1495" s="3" t="s">
        <v>324</v>
      </c>
      <c r="D1495" s="3" t="s">
        <v>42</v>
      </c>
      <c r="E1495" s="3" t="s">
        <v>42</v>
      </c>
    </row>
    <row r="1496" spans="1:6" ht="20.100000000000001" hidden="1" customHeight="1" x14ac:dyDescent="0.25">
      <c r="A1496" s="45">
        <v>43479</v>
      </c>
      <c r="B1496" s="3">
        <v>1</v>
      </c>
      <c r="C1496" s="28" t="s">
        <v>324</v>
      </c>
      <c r="D1496" s="3" t="s">
        <v>46</v>
      </c>
      <c r="E1496" s="3" t="s">
        <v>42</v>
      </c>
    </row>
    <row r="1497" spans="1:6" ht="20.100000000000001" hidden="1" customHeight="1" x14ac:dyDescent="0.25">
      <c r="A1497" s="45">
        <v>43574</v>
      </c>
      <c r="B1497" s="57">
        <v>0.5</v>
      </c>
      <c r="C1497" s="28" t="s">
        <v>324</v>
      </c>
      <c r="D1497" s="57" t="s">
        <v>42</v>
      </c>
      <c r="E1497" s="3" t="s">
        <v>42</v>
      </c>
    </row>
    <row r="1498" spans="1:6" ht="20.100000000000001" hidden="1" customHeight="1" x14ac:dyDescent="0.25">
      <c r="A1498" s="45">
        <v>43766</v>
      </c>
      <c r="B1498" s="3">
        <v>3</v>
      </c>
      <c r="C1498" s="3" t="s">
        <v>644</v>
      </c>
      <c r="D1498" s="3" t="s">
        <v>253</v>
      </c>
      <c r="E1498" s="3" t="s">
        <v>416</v>
      </c>
    </row>
    <row r="1499" spans="1:6" ht="20.100000000000001" hidden="1" customHeight="1" x14ac:dyDescent="0.25">
      <c r="A1499" s="45">
        <v>43734</v>
      </c>
      <c r="B1499" s="3">
        <v>1.5</v>
      </c>
      <c r="C1499" s="28" t="s">
        <v>637</v>
      </c>
      <c r="D1499" s="3" t="s">
        <v>42</v>
      </c>
      <c r="E1499" s="3" t="s">
        <v>42</v>
      </c>
    </row>
    <row r="1500" spans="1:6" ht="20.100000000000001" hidden="1" customHeight="1" x14ac:dyDescent="0.25">
      <c r="A1500" s="45">
        <v>43705</v>
      </c>
      <c r="B1500" s="3">
        <v>2</v>
      </c>
      <c r="C1500" s="28" t="s">
        <v>617</v>
      </c>
      <c r="D1500" s="3" t="s">
        <v>467</v>
      </c>
      <c r="E1500" s="3" t="s">
        <v>468</v>
      </c>
    </row>
    <row r="1501" spans="1:6" ht="20.100000000000001" hidden="1" customHeight="1" x14ac:dyDescent="0.25">
      <c r="A1501" s="45">
        <v>43705</v>
      </c>
      <c r="B1501" s="3">
        <v>0.5</v>
      </c>
      <c r="C1501" s="28" t="s">
        <v>617</v>
      </c>
      <c r="D1501" s="3" t="s">
        <v>46</v>
      </c>
      <c r="E1501" s="3" t="s">
        <v>468</v>
      </c>
    </row>
    <row r="1502" spans="1:6" ht="20.100000000000001" hidden="1" customHeight="1" x14ac:dyDescent="0.25">
      <c r="A1502" s="45">
        <v>43707</v>
      </c>
      <c r="B1502" s="3">
        <v>0.5</v>
      </c>
      <c r="C1502" s="28" t="s">
        <v>617</v>
      </c>
      <c r="D1502" s="3" t="s">
        <v>618</v>
      </c>
      <c r="E1502" s="3" t="s">
        <v>468</v>
      </c>
    </row>
    <row r="1503" spans="1:6" ht="20.100000000000001" hidden="1" customHeight="1" x14ac:dyDescent="0.25">
      <c r="A1503" s="45">
        <v>43712</v>
      </c>
      <c r="B1503" s="3">
        <v>1</v>
      </c>
      <c r="C1503" s="28" t="s">
        <v>617</v>
      </c>
      <c r="D1503" s="3" t="s">
        <v>566</v>
      </c>
      <c r="E1503" s="3" t="s">
        <v>468</v>
      </c>
    </row>
    <row r="1504" spans="1:6" ht="20.100000000000001" hidden="1" customHeight="1" x14ac:dyDescent="0.25">
      <c r="A1504" s="45">
        <v>43713</v>
      </c>
      <c r="B1504" s="3">
        <v>2</v>
      </c>
      <c r="C1504" s="28" t="s">
        <v>617</v>
      </c>
      <c r="D1504" s="3" t="s">
        <v>566</v>
      </c>
      <c r="E1504" s="3" t="s">
        <v>468</v>
      </c>
    </row>
    <row r="1505" spans="1:5" ht="20.100000000000001" hidden="1" customHeight="1" x14ac:dyDescent="0.25">
      <c r="A1505" s="45">
        <v>43720</v>
      </c>
      <c r="B1505" s="3">
        <v>2</v>
      </c>
      <c r="C1505" s="28" t="s">
        <v>617</v>
      </c>
      <c r="D1505" s="3" t="s">
        <v>467</v>
      </c>
      <c r="E1505" s="3" t="s">
        <v>468</v>
      </c>
    </row>
    <row r="1506" spans="1:5" ht="20.100000000000001" hidden="1" customHeight="1" x14ac:dyDescent="0.25">
      <c r="A1506" s="45">
        <v>43724</v>
      </c>
      <c r="B1506" s="3">
        <v>1</v>
      </c>
      <c r="C1506" s="28" t="s">
        <v>617</v>
      </c>
      <c r="D1506" s="3" t="s">
        <v>467</v>
      </c>
      <c r="E1506" s="3" t="s">
        <v>468</v>
      </c>
    </row>
    <row r="1507" spans="1:5" ht="20.100000000000001" hidden="1" customHeight="1" x14ac:dyDescent="0.25">
      <c r="A1507" s="45">
        <v>43801</v>
      </c>
      <c r="B1507" s="3">
        <v>1</v>
      </c>
      <c r="C1507" s="3" t="s">
        <v>617</v>
      </c>
      <c r="D1507" s="3" t="s">
        <v>652</v>
      </c>
    </row>
    <row r="1508" spans="1:5" ht="20.100000000000001" hidden="1" customHeight="1" x14ac:dyDescent="0.25">
      <c r="A1508" s="45">
        <v>42941</v>
      </c>
      <c r="B1508" s="3">
        <v>1</v>
      </c>
      <c r="C1508" s="3" t="s">
        <v>148</v>
      </c>
      <c r="D1508" s="3" t="s">
        <v>47</v>
      </c>
      <c r="E1508" s="3" t="s">
        <v>42</v>
      </c>
    </row>
    <row r="1509" spans="1:5" ht="20.100000000000001" hidden="1" customHeight="1" x14ac:dyDescent="0.25">
      <c r="A1509" s="45">
        <v>42941</v>
      </c>
      <c r="B1509" s="3">
        <v>1</v>
      </c>
      <c r="C1509" s="3" t="s">
        <v>148</v>
      </c>
      <c r="D1509" s="3" t="s">
        <v>149</v>
      </c>
      <c r="E1509" s="3" t="s">
        <v>42</v>
      </c>
    </row>
    <row r="1510" spans="1:5" ht="20.100000000000001" hidden="1" customHeight="1" x14ac:dyDescent="0.25">
      <c r="A1510" s="45">
        <v>42941</v>
      </c>
      <c r="B1510" s="3">
        <v>1</v>
      </c>
      <c r="C1510" s="3" t="s">
        <v>148</v>
      </c>
      <c r="D1510" s="3" t="s">
        <v>46</v>
      </c>
      <c r="E1510" s="3" t="s">
        <v>42</v>
      </c>
    </row>
    <row r="1511" spans="1:5" ht="20.100000000000001" hidden="1" customHeight="1" x14ac:dyDescent="0.25">
      <c r="A1511" s="45">
        <v>42954</v>
      </c>
      <c r="B1511" s="3">
        <v>1</v>
      </c>
      <c r="C1511" s="28" t="s">
        <v>148</v>
      </c>
      <c r="D1511" s="3" t="s">
        <v>47</v>
      </c>
      <c r="E1511" s="3" t="s">
        <v>42</v>
      </c>
    </row>
    <row r="1512" spans="1:5" ht="20.100000000000001" hidden="1" customHeight="1" x14ac:dyDescent="0.25">
      <c r="A1512" s="45">
        <v>42954</v>
      </c>
      <c r="B1512" s="3">
        <v>0.5</v>
      </c>
      <c r="C1512" s="28" t="s">
        <v>148</v>
      </c>
      <c r="D1512" s="3" t="s">
        <v>46</v>
      </c>
      <c r="E1512" s="3" t="s">
        <v>42</v>
      </c>
    </row>
    <row r="1513" spans="1:5" ht="20.100000000000001" hidden="1" customHeight="1" x14ac:dyDescent="0.25">
      <c r="A1513" s="45">
        <v>42954</v>
      </c>
      <c r="B1513" s="3">
        <v>0.5</v>
      </c>
      <c r="C1513" s="28" t="s">
        <v>148</v>
      </c>
      <c r="D1513" s="3" t="s">
        <v>154</v>
      </c>
      <c r="E1513" s="3" t="s">
        <v>42</v>
      </c>
    </row>
    <row r="1514" spans="1:5" ht="20.100000000000001" hidden="1" customHeight="1" x14ac:dyDescent="0.25">
      <c r="A1514" s="45">
        <v>42964</v>
      </c>
      <c r="B1514" s="3">
        <v>1</v>
      </c>
      <c r="C1514" s="28" t="s">
        <v>148</v>
      </c>
      <c r="D1514" s="3" t="s">
        <v>157</v>
      </c>
      <c r="E1514" s="3" t="s">
        <v>42</v>
      </c>
    </row>
    <row r="1515" spans="1:5" ht="20.100000000000001" hidden="1" customHeight="1" x14ac:dyDescent="0.25">
      <c r="A1515" s="45">
        <v>42971</v>
      </c>
      <c r="B1515" s="3">
        <v>0.75</v>
      </c>
      <c r="C1515" s="28" t="s">
        <v>148</v>
      </c>
      <c r="D1515" s="3" t="s">
        <v>46</v>
      </c>
      <c r="E1515" s="3" t="s">
        <v>42</v>
      </c>
    </row>
    <row r="1516" spans="1:5" ht="20.100000000000001" hidden="1" customHeight="1" x14ac:dyDescent="0.25">
      <c r="A1516" s="45">
        <v>42971</v>
      </c>
      <c r="B1516" s="3">
        <v>0.25</v>
      </c>
      <c r="C1516" s="28" t="s">
        <v>148</v>
      </c>
      <c r="D1516" s="3" t="s">
        <v>165</v>
      </c>
      <c r="E1516" s="3" t="s">
        <v>42</v>
      </c>
    </row>
    <row r="1517" spans="1:5" ht="20.100000000000001" hidden="1" customHeight="1" x14ac:dyDescent="0.25">
      <c r="A1517" s="45">
        <v>42976</v>
      </c>
      <c r="B1517" s="3">
        <v>1</v>
      </c>
      <c r="C1517" s="28" t="s">
        <v>148</v>
      </c>
      <c r="D1517" s="3" t="s">
        <v>167</v>
      </c>
      <c r="E1517" s="3" t="s">
        <v>42</v>
      </c>
    </row>
    <row r="1518" spans="1:5" ht="20.100000000000001" hidden="1" customHeight="1" x14ac:dyDescent="0.25">
      <c r="A1518" s="45">
        <v>42979</v>
      </c>
      <c r="B1518" s="3">
        <v>2</v>
      </c>
      <c r="C1518" s="28" t="s">
        <v>148</v>
      </c>
      <c r="D1518" s="3" t="s">
        <v>42</v>
      </c>
      <c r="E1518" s="3" t="s">
        <v>42</v>
      </c>
    </row>
    <row r="1519" spans="1:5" ht="20.100000000000001" hidden="1" customHeight="1" x14ac:dyDescent="0.25">
      <c r="A1519" s="45">
        <v>42983</v>
      </c>
      <c r="B1519" s="3">
        <v>1</v>
      </c>
      <c r="C1519" s="28" t="s">
        <v>148</v>
      </c>
      <c r="D1519" s="3" t="s">
        <v>47</v>
      </c>
      <c r="E1519" s="3" t="s">
        <v>42</v>
      </c>
    </row>
    <row r="1520" spans="1:5" ht="20.100000000000001" hidden="1" customHeight="1" x14ac:dyDescent="0.25">
      <c r="A1520" s="45">
        <v>42983</v>
      </c>
      <c r="B1520" s="3">
        <v>0.5</v>
      </c>
      <c r="C1520" s="28" t="s">
        <v>148</v>
      </c>
      <c r="D1520" s="3" t="s">
        <v>46</v>
      </c>
      <c r="E1520" s="3" t="s">
        <v>42</v>
      </c>
    </row>
    <row r="1521" spans="1:5" ht="20.100000000000001" hidden="1" customHeight="1" x14ac:dyDescent="0.25">
      <c r="A1521" s="45">
        <v>42983</v>
      </c>
      <c r="B1521" s="3">
        <v>0.5</v>
      </c>
      <c r="C1521" s="28" t="s">
        <v>148</v>
      </c>
      <c r="D1521" s="3" t="s">
        <v>173</v>
      </c>
      <c r="E1521" s="3" t="s">
        <v>42</v>
      </c>
    </row>
    <row r="1522" spans="1:5" ht="20.100000000000001" hidden="1" customHeight="1" x14ac:dyDescent="0.25">
      <c r="A1522" s="45">
        <v>42991</v>
      </c>
      <c r="B1522" s="3">
        <v>0.5</v>
      </c>
      <c r="C1522" s="28" t="s">
        <v>148</v>
      </c>
      <c r="D1522" s="3" t="s">
        <v>179</v>
      </c>
      <c r="E1522" s="3" t="s">
        <v>42</v>
      </c>
    </row>
    <row r="1523" spans="1:5" ht="20.100000000000001" hidden="1" customHeight="1" x14ac:dyDescent="0.25">
      <c r="A1523" s="45">
        <v>42993</v>
      </c>
      <c r="B1523" s="3">
        <v>1</v>
      </c>
      <c r="C1523" s="28" t="s">
        <v>148</v>
      </c>
      <c r="D1523" s="3" t="s">
        <v>188</v>
      </c>
      <c r="E1523" s="3" t="s">
        <v>42</v>
      </c>
    </row>
    <row r="1524" spans="1:5" ht="20.100000000000001" hidden="1" customHeight="1" x14ac:dyDescent="0.25">
      <c r="A1524" s="45">
        <v>42996</v>
      </c>
      <c r="B1524" s="3">
        <v>0.5</v>
      </c>
      <c r="C1524" s="28" t="s">
        <v>148</v>
      </c>
      <c r="D1524" s="3" t="s">
        <v>46</v>
      </c>
      <c r="E1524" s="3" t="s">
        <v>42</v>
      </c>
    </row>
    <row r="1525" spans="1:5" ht="20.100000000000001" hidden="1" customHeight="1" x14ac:dyDescent="0.25">
      <c r="A1525" s="45">
        <v>42997</v>
      </c>
      <c r="B1525" s="3">
        <v>2</v>
      </c>
      <c r="C1525" s="28" t="s">
        <v>148</v>
      </c>
      <c r="D1525" s="3" t="s">
        <v>42</v>
      </c>
      <c r="E1525" s="3" t="s">
        <v>42</v>
      </c>
    </row>
    <row r="1526" spans="1:5" ht="20.100000000000001" hidden="1" customHeight="1" x14ac:dyDescent="0.25">
      <c r="A1526" s="45">
        <v>42999</v>
      </c>
      <c r="B1526" s="3">
        <v>1</v>
      </c>
      <c r="C1526" s="28" t="s">
        <v>148</v>
      </c>
      <c r="D1526" s="3" t="s">
        <v>46</v>
      </c>
      <c r="E1526" s="3" t="s">
        <v>42</v>
      </c>
    </row>
    <row r="1527" spans="1:5" ht="20.100000000000001" hidden="1" customHeight="1" x14ac:dyDescent="0.25">
      <c r="A1527" s="45">
        <v>43011</v>
      </c>
      <c r="B1527" s="3">
        <v>1</v>
      </c>
      <c r="C1527" s="28" t="s">
        <v>148</v>
      </c>
      <c r="D1527" s="3" t="s">
        <v>149</v>
      </c>
      <c r="E1527" s="3" t="s">
        <v>42</v>
      </c>
    </row>
    <row r="1528" spans="1:5" ht="20.100000000000001" hidden="1" customHeight="1" x14ac:dyDescent="0.25">
      <c r="A1528" s="45">
        <v>43011</v>
      </c>
      <c r="B1528" s="3">
        <v>1</v>
      </c>
      <c r="C1528" s="28" t="s">
        <v>148</v>
      </c>
      <c r="D1528" s="3" t="s">
        <v>42</v>
      </c>
      <c r="E1528" s="3" t="s">
        <v>42</v>
      </c>
    </row>
    <row r="1529" spans="1:5" ht="20.100000000000001" hidden="1" customHeight="1" x14ac:dyDescent="0.25">
      <c r="A1529" s="45">
        <v>43013</v>
      </c>
      <c r="B1529" s="3">
        <v>1</v>
      </c>
      <c r="C1529" s="28" t="s">
        <v>148</v>
      </c>
      <c r="D1529" s="3" t="s">
        <v>46</v>
      </c>
      <c r="E1529" s="3" t="s">
        <v>42</v>
      </c>
    </row>
    <row r="1530" spans="1:5" ht="20.100000000000001" hidden="1" customHeight="1" x14ac:dyDescent="0.25">
      <c r="A1530" s="45">
        <v>43024</v>
      </c>
      <c r="B1530" s="3">
        <v>2.5</v>
      </c>
      <c r="C1530" s="28" t="s">
        <v>148</v>
      </c>
      <c r="D1530" s="3" t="s">
        <v>205</v>
      </c>
      <c r="E1530" s="3" t="s">
        <v>42</v>
      </c>
    </row>
    <row r="1531" spans="1:5" ht="20.100000000000001" hidden="1" customHeight="1" x14ac:dyDescent="0.25">
      <c r="A1531" s="45">
        <v>43025</v>
      </c>
      <c r="B1531" s="3">
        <v>1</v>
      </c>
      <c r="C1531" s="28" t="s">
        <v>148</v>
      </c>
      <c r="D1531" s="3" t="s">
        <v>46</v>
      </c>
      <c r="E1531" s="3" t="s">
        <v>42</v>
      </c>
    </row>
    <row r="1532" spans="1:5" ht="20.100000000000001" hidden="1" customHeight="1" x14ac:dyDescent="0.25">
      <c r="A1532" s="45">
        <v>43025</v>
      </c>
      <c r="B1532" s="3">
        <v>2</v>
      </c>
      <c r="C1532" s="28" t="s">
        <v>148</v>
      </c>
      <c r="D1532" s="3" t="s">
        <v>42</v>
      </c>
      <c r="E1532" s="3" t="s">
        <v>42</v>
      </c>
    </row>
    <row r="1533" spans="1:5" ht="20.100000000000001" hidden="1" customHeight="1" x14ac:dyDescent="0.25">
      <c r="A1533" s="45">
        <v>42857</v>
      </c>
      <c r="B1533" s="3">
        <v>4</v>
      </c>
      <c r="C1533" s="3" t="s">
        <v>23</v>
      </c>
      <c r="D1533" s="3" t="s">
        <v>52</v>
      </c>
      <c r="E1533" s="3" t="s">
        <v>720</v>
      </c>
    </row>
    <row r="1534" spans="1:5" ht="20.100000000000001" hidden="1" customHeight="1" x14ac:dyDescent="0.25">
      <c r="A1534" s="45">
        <v>42858</v>
      </c>
      <c r="B1534" s="3">
        <v>4</v>
      </c>
      <c r="C1534" s="3" t="s">
        <v>23</v>
      </c>
      <c r="D1534" s="3" t="s">
        <v>27</v>
      </c>
      <c r="E1534" s="3" t="s">
        <v>720</v>
      </c>
    </row>
    <row r="1535" spans="1:5" ht="20.100000000000001" hidden="1" customHeight="1" x14ac:dyDescent="0.25">
      <c r="A1535" s="45">
        <v>42860</v>
      </c>
      <c r="B1535" s="3">
        <v>2</v>
      </c>
      <c r="C1535" s="3" t="s">
        <v>23</v>
      </c>
      <c r="D1535" s="3" t="s">
        <v>52</v>
      </c>
      <c r="E1535" s="3" t="s">
        <v>720</v>
      </c>
    </row>
    <row r="1536" spans="1:5" ht="20.100000000000001" hidden="1" customHeight="1" x14ac:dyDescent="0.25">
      <c r="A1536" s="45">
        <v>42860</v>
      </c>
      <c r="B1536" s="3">
        <v>2</v>
      </c>
      <c r="C1536" s="3" t="s">
        <v>23</v>
      </c>
      <c r="D1536" s="3" t="s">
        <v>30</v>
      </c>
      <c r="E1536" s="3" t="s">
        <v>720</v>
      </c>
    </row>
    <row r="1537" spans="1:5" ht="20.100000000000001" hidden="1" customHeight="1" x14ac:dyDescent="0.25">
      <c r="A1537" s="45">
        <v>42863</v>
      </c>
      <c r="B1537" s="3">
        <v>4</v>
      </c>
      <c r="C1537" s="3" t="s">
        <v>23</v>
      </c>
      <c r="D1537" s="3" t="s">
        <v>32</v>
      </c>
      <c r="E1537" s="3" t="s">
        <v>720</v>
      </c>
    </row>
    <row r="1538" spans="1:5" ht="20.100000000000001" hidden="1" customHeight="1" x14ac:dyDescent="0.25">
      <c r="A1538" s="45">
        <v>42863</v>
      </c>
      <c r="B1538" s="3">
        <v>4</v>
      </c>
      <c r="C1538" s="3" t="s">
        <v>23</v>
      </c>
      <c r="D1538" s="3" t="s">
        <v>33</v>
      </c>
      <c r="E1538" s="3" t="s">
        <v>720</v>
      </c>
    </row>
    <row r="1539" spans="1:5" ht="20.100000000000001" hidden="1" customHeight="1" x14ac:dyDescent="0.25">
      <c r="A1539" s="45">
        <v>42864</v>
      </c>
      <c r="B1539" s="3">
        <v>2</v>
      </c>
      <c r="C1539" s="3" t="s">
        <v>23</v>
      </c>
      <c r="D1539" s="3" t="s">
        <v>52</v>
      </c>
      <c r="E1539" s="3" t="s">
        <v>720</v>
      </c>
    </row>
    <row r="1540" spans="1:5" ht="20.100000000000001" hidden="1" customHeight="1" x14ac:dyDescent="0.25">
      <c r="A1540" s="45">
        <v>42864</v>
      </c>
      <c r="B1540" s="3">
        <v>2</v>
      </c>
      <c r="C1540" s="3" t="s">
        <v>23</v>
      </c>
      <c r="D1540" s="3" t="s">
        <v>32</v>
      </c>
      <c r="E1540" s="3" t="s">
        <v>720</v>
      </c>
    </row>
    <row r="1541" spans="1:5" ht="20.100000000000001" hidden="1" customHeight="1" x14ac:dyDescent="0.25">
      <c r="A1541" s="45">
        <v>42865</v>
      </c>
      <c r="B1541" s="3">
        <v>2</v>
      </c>
      <c r="C1541" s="3" t="s">
        <v>23</v>
      </c>
      <c r="D1541" s="3" t="s">
        <v>36</v>
      </c>
      <c r="E1541" s="3" t="s">
        <v>720</v>
      </c>
    </row>
    <row r="1542" spans="1:5" ht="20.100000000000001" hidden="1" customHeight="1" x14ac:dyDescent="0.25">
      <c r="A1542" s="45">
        <v>42872</v>
      </c>
      <c r="B1542" s="3">
        <v>2</v>
      </c>
      <c r="C1542" s="3" t="s">
        <v>23</v>
      </c>
      <c r="D1542" s="3" t="s">
        <v>52</v>
      </c>
      <c r="E1542" s="3" t="s">
        <v>720</v>
      </c>
    </row>
    <row r="1543" spans="1:5" ht="20.100000000000001" hidden="1" customHeight="1" x14ac:dyDescent="0.25">
      <c r="A1543" s="45">
        <v>42873</v>
      </c>
      <c r="B1543" s="3">
        <v>5</v>
      </c>
      <c r="C1543" s="3" t="s">
        <v>23</v>
      </c>
      <c r="D1543" s="3" t="s">
        <v>52</v>
      </c>
      <c r="E1543" s="3" t="s">
        <v>720</v>
      </c>
    </row>
    <row r="1544" spans="1:5" ht="20.100000000000001" hidden="1" customHeight="1" x14ac:dyDescent="0.25">
      <c r="A1544" s="45">
        <v>42874</v>
      </c>
      <c r="B1544" s="3">
        <v>1</v>
      </c>
      <c r="C1544" s="3" t="s">
        <v>23</v>
      </c>
      <c r="D1544" s="3" t="s">
        <v>52</v>
      </c>
      <c r="E1544" s="3" t="s">
        <v>720</v>
      </c>
    </row>
    <row r="1545" spans="1:5" ht="20.100000000000001" hidden="1" customHeight="1" x14ac:dyDescent="0.25">
      <c r="A1545" s="45">
        <v>42879</v>
      </c>
      <c r="B1545" s="3">
        <v>2</v>
      </c>
      <c r="C1545" s="3" t="s">
        <v>23</v>
      </c>
      <c r="D1545" s="3" t="s">
        <v>52</v>
      </c>
      <c r="E1545" s="3" t="s">
        <v>720</v>
      </c>
    </row>
    <row r="1546" spans="1:5" ht="20.100000000000001" hidden="1" customHeight="1" x14ac:dyDescent="0.25">
      <c r="A1546" s="45">
        <v>42893</v>
      </c>
      <c r="B1546" s="3">
        <v>1.5</v>
      </c>
      <c r="C1546" s="3" t="s">
        <v>23</v>
      </c>
      <c r="D1546" s="3" t="s">
        <v>73</v>
      </c>
      <c r="E1546" s="3" t="s">
        <v>720</v>
      </c>
    </row>
    <row r="1547" spans="1:5" ht="20.100000000000001" hidden="1" customHeight="1" x14ac:dyDescent="0.25">
      <c r="A1547" s="45">
        <v>42898</v>
      </c>
      <c r="B1547" s="3">
        <v>1.5</v>
      </c>
      <c r="C1547" s="3" t="s">
        <v>23</v>
      </c>
      <c r="D1547" s="3" t="s">
        <v>74</v>
      </c>
      <c r="E1547" s="3" t="s">
        <v>720</v>
      </c>
    </row>
    <row r="1548" spans="1:5" ht="20.100000000000001" hidden="1" customHeight="1" x14ac:dyDescent="0.25">
      <c r="A1548" s="45">
        <v>42900</v>
      </c>
      <c r="B1548" s="3">
        <v>1</v>
      </c>
      <c r="C1548" s="3" t="s">
        <v>23</v>
      </c>
      <c r="D1548" s="3" t="s">
        <v>77</v>
      </c>
      <c r="E1548" s="3" t="s">
        <v>720</v>
      </c>
    </row>
    <row r="1549" spans="1:5" ht="20.100000000000001" hidden="1" customHeight="1" x14ac:dyDescent="0.25">
      <c r="A1549" s="45">
        <v>42902</v>
      </c>
      <c r="B1549" s="3">
        <v>1</v>
      </c>
      <c r="C1549" s="3" t="s">
        <v>23</v>
      </c>
      <c r="D1549" s="3" t="s">
        <v>86</v>
      </c>
      <c r="E1549" s="3" t="s">
        <v>720</v>
      </c>
    </row>
    <row r="1550" spans="1:5" ht="20.100000000000001" hidden="1" customHeight="1" x14ac:dyDescent="0.25">
      <c r="A1550" s="45">
        <v>42906</v>
      </c>
      <c r="B1550" s="3">
        <v>2.5</v>
      </c>
      <c r="C1550" s="3" t="s">
        <v>23</v>
      </c>
      <c r="D1550" s="3" t="s">
        <v>90</v>
      </c>
      <c r="E1550" s="3" t="s">
        <v>720</v>
      </c>
    </row>
    <row r="1551" spans="1:5" ht="20.100000000000001" hidden="1" customHeight="1" x14ac:dyDescent="0.25">
      <c r="A1551" s="45">
        <v>42906</v>
      </c>
      <c r="B1551" s="3">
        <v>1</v>
      </c>
      <c r="C1551" s="3" t="s">
        <v>23</v>
      </c>
      <c r="D1551" s="3" t="s">
        <v>92</v>
      </c>
      <c r="E1551" s="3" t="s">
        <v>720</v>
      </c>
    </row>
    <row r="1552" spans="1:5" ht="20.100000000000001" hidden="1" customHeight="1" x14ac:dyDescent="0.25">
      <c r="A1552" s="45">
        <v>42907</v>
      </c>
      <c r="B1552" s="3">
        <v>3</v>
      </c>
      <c r="C1552" s="3" t="s">
        <v>23</v>
      </c>
      <c r="D1552" s="3" t="s">
        <v>91</v>
      </c>
      <c r="E1552" s="3" t="s">
        <v>720</v>
      </c>
    </row>
    <row r="1553" spans="1:6" ht="20.100000000000001" hidden="1" customHeight="1" x14ac:dyDescent="0.25">
      <c r="A1553" s="45">
        <v>42907</v>
      </c>
      <c r="B1553" s="3">
        <v>1</v>
      </c>
      <c r="C1553" s="3" t="s">
        <v>23</v>
      </c>
      <c r="D1553" s="3" t="s">
        <v>92</v>
      </c>
      <c r="E1553" s="3" t="s">
        <v>720</v>
      </c>
    </row>
    <row r="1554" spans="1:6" ht="20.100000000000001" hidden="1" customHeight="1" x14ac:dyDescent="0.25">
      <c r="A1554" s="45">
        <v>42914</v>
      </c>
      <c r="B1554" s="3">
        <v>1.25</v>
      </c>
      <c r="C1554" s="3" t="s">
        <v>23</v>
      </c>
      <c r="D1554" s="3" t="s">
        <v>92</v>
      </c>
      <c r="E1554" s="3" t="s">
        <v>720</v>
      </c>
    </row>
    <row r="1555" spans="1:6" ht="20.100000000000001" hidden="1" customHeight="1" x14ac:dyDescent="0.25">
      <c r="A1555" s="45">
        <v>42919</v>
      </c>
      <c r="B1555" s="3">
        <v>1</v>
      </c>
      <c r="C1555" s="3" t="s">
        <v>23</v>
      </c>
      <c r="D1555" s="3" t="s">
        <v>126</v>
      </c>
      <c r="E1555" s="3" t="s">
        <v>720</v>
      </c>
    </row>
    <row r="1556" spans="1:6" ht="20.100000000000001" hidden="1" customHeight="1" x14ac:dyDescent="0.25">
      <c r="A1556" s="45">
        <v>42921</v>
      </c>
      <c r="B1556" s="3">
        <v>1</v>
      </c>
      <c r="C1556" s="3" t="s">
        <v>23</v>
      </c>
      <c r="D1556" s="3" t="s">
        <v>92</v>
      </c>
      <c r="E1556" s="3" t="s">
        <v>720</v>
      </c>
    </row>
    <row r="1557" spans="1:6" ht="20.100000000000001" hidden="1" customHeight="1" x14ac:dyDescent="0.25">
      <c r="A1557" s="45">
        <v>42926</v>
      </c>
      <c r="B1557" s="3">
        <v>1</v>
      </c>
      <c r="C1557" s="3" t="s">
        <v>23</v>
      </c>
      <c r="D1557" s="3" t="s">
        <v>92</v>
      </c>
      <c r="E1557" s="3" t="s">
        <v>720</v>
      </c>
    </row>
    <row r="1558" spans="1:6" ht="20.100000000000001" hidden="1" customHeight="1" x14ac:dyDescent="0.25">
      <c r="A1558" s="45">
        <v>42933</v>
      </c>
      <c r="B1558" s="3">
        <v>1</v>
      </c>
      <c r="C1558" s="3" t="s">
        <v>23</v>
      </c>
      <c r="D1558" s="3" t="s">
        <v>45</v>
      </c>
      <c r="E1558" s="3" t="s">
        <v>720</v>
      </c>
    </row>
    <row r="1559" spans="1:6" ht="20.100000000000001" hidden="1" customHeight="1" x14ac:dyDescent="0.25">
      <c r="A1559" s="45">
        <v>42940</v>
      </c>
      <c r="B1559" s="3">
        <v>1</v>
      </c>
      <c r="C1559" s="3" t="s">
        <v>23</v>
      </c>
      <c r="D1559" s="3" t="s">
        <v>143</v>
      </c>
      <c r="E1559" s="3" t="s">
        <v>720</v>
      </c>
    </row>
    <row r="1560" spans="1:6" ht="20.100000000000001" hidden="1" customHeight="1" x14ac:dyDescent="0.25">
      <c r="A1560" s="45">
        <v>42943</v>
      </c>
      <c r="B1560" s="3">
        <v>0.5</v>
      </c>
      <c r="C1560" s="3" t="s">
        <v>23</v>
      </c>
      <c r="D1560" s="3" t="s">
        <v>152</v>
      </c>
      <c r="E1560" s="3" t="s">
        <v>720</v>
      </c>
    </row>
    <row r="1561" spans="1:6" ht="20.100000000000001" hidden="1" customHeight="1" x14ac:dyDescent="0.25">
      <c r="A1561" s="45">
        <v>42971</v>
      </c>
      <c r="B1561" s="3">
        <v>1.5</v>
      </c>
      <c r="C1561" s="28" t="s">
        <v>23</v>
      </c>
      <c r="D1561" s="3" t="s">
        <v>92</v>
      </c>
      <c r="E1561" s="3" t="s">
        <v>720</v>
      </c>
    </row>
    <row r="1562" spans="1:6" ht="20.100000000000001" hidden="1" customHeight="1" x14ac:dyDescent="0.25">
      <c r="A1562" s="45">
        <v>42978</v>
      </c>
      <c r="B1562" s="3">
        <v>0.75</v>
      </c>
      <c r="C1562" s="28" t="s">
        <v>23</v>
      </c>
      <c r="D1562" s="3" t="s">
        <v>46</v>
      </c>
      <c r="E1562" s="3" t="s">
        <v>720</v>
      </c>
      <c r="F1562" s="3" t="s">
        <v>424</v>
      </c>
    </row>
    <row r="1563" spans="1:6" ht="20.100000000000001" hidden="1" customHeight="1" x14ac:dyDescent="0.25">
      <c r="A1563" s="45">
        <v>42985</v>
      </c>
      <c r="B1563" s="3">
        <v>1.5</v>
      </c>
      <c r="C1563" s="28" t="s">
        <v>23</v>
      </c>
      <c r="D1563" s="3" t="s">
        <v>92</v>
      </c>
      <c r="E1563" s="3" t="s">
        <v>720</v>
      </c>
    </row>
    <row r="1564" spans="1:6" ht="20.100000000000001" hidden="1" customHeight="1" x14ac:dyDescent="0.25">
      <c r="A1564" s="45">
        <v>42993</v>
      </c>
      <c r="B1564" s="3">
        <v>0.75</v>
      </c>
      <c r="C1564" s="28" t="s">
        <v>23</v>
      </c>
      <c r="D1564" s="3" t="s">
        <v>189</v>
      </c>
      <c r="E1564" s="3" t="s">
        <v>720</v>
      </c>
    </row>
    <row r="1565" spans="1:6" ht="20.100000000000001" hidden="1" customHeight="1" x14ac:dyDescent="0.25">
      <c r="A1565" s="45">
        <v>43019</v>
      </c>
      <c r="B1565" s="3">
        <v>1</v>
      </c>
      <c r="C1565" s="28" t="s">
        <v>23</v>
      </c>
      <c r="D1565" s="3" t="s">
        <v>204</v>
      </c>
      <c r="E1565" s="3" t="s">
        <v>720</v>
      </c>
    </row>
    <row r="1566" spans="1:6" ht="20.100000000000001" hidden="1" customHeight="1" x14ac:dyDescent="0.25">
      <c r="A1566" s="45">
        <v>43046</v>
      </c>
      <c r="B1566" s="3">
        <v>1</v>
      </c>
      <c r="C1566" s="3" t="s">
        <v>23</v>
      </c>
      <c r="D1566" s="3" t="s">
        <v>92</v>
      </c>
      <c r="E1566" s="3" t="s">
        <v>720</v>
      </c>
    </row>
    <row r="1567" spans="1:6" ht="20.100000000000001" hidden="1" customHeight="1" x14ac:dyDescent="0.25">
      <c r="A1567" s="45">
        <v>43053</v>
      </c>
      <c r="B1567" s="3">
        <v>1</v>
      </c>
      <c r="C1567" s="3" t="s">
        <v>23</v>
      </c>
      <c r="D1567" s="3" t="s">
        <v>92</v>
      </c>
      <c r="E1567" s="3" t="s">
        <v>720</v>
      </c>
    </row>
    <row r="1568" spans="1:6" ht="20.100000000000001" hidden="1" customHeight="1" x14ac:dyDescent="0.25">
      <c r="A1568" s="45">
        <v>43053</v>
      </c>
      <c r="B1568" s="3">
        <v>1</v>
      </c>
      <c r="C1568" s="3" t="s">
        <v>23</v>
      </c>
      <c r="D1568" s="3" t="s">
        <v>213</v>
      </c>
      <c r="E1568" s="3" t="s">
        <v>720</v>
      </c>
    </row>
    <row r="1569" spans="1:5" ht="20.100000000000001" hidden="1" customHeight="1" x14ac:dyDescent="0.25">
      <c r="A1569" s="45">
        <v>43073</v>
      </c>
      <c r="B1569" s="3">
        <v>0.5</v>
      </c>
      <c r="C1569" s="3" t="s">
        <v>23</v>
      </c>
      <c r="D1569" s="3" t="s">
        <v>196</v>
      </c>
      <c r="E1569" s="3" t="s">
        <v>720</v>
      </c>
    </row>
    <row r="1570" spans="1:5" ht="20.100000000000001" hidden="1" customHeight="1" x14ac:dyDescent="0.25">
      <c r="A1570" s="45">
        <v>43096</v>
      </c>
      <c r="B1570" s="3">
        <v>2</v>
      </c>
      <c r="C1570" s="3" t="s">
        <v>23</v>
      </c>
      <c r="D1570" s="3" t="s">
        <v>254</v>
      </c>
      <c r="E1570" s="3" t="s">
        <v>720</v>
      </c>
    </row>
    <row r="1571" spans="1:5" ht="20.100000000000001" hidden="1" customHeight="1" x14ac:dyDescent="0.25">
      <c r="A1571" s="45">
        <v>43097</v>
      </c>
      <c r="B1571" s="3">
        <v>5</v>
      </c>
      <c r="C1571" s="3" t="s">
        <v>23</v>
      </c>
      <c r="D1571" s="3" t="s">
        <v>255</v>
      </c>
      <c r="E1571" s="3" t="s">
        <v>720</v>
      </c>
    </row>
    <row r="1572" spans="1:5" ht="20.100000000000001" hidden="1" customHeight="1" x14ac:dyDescent="0.25">
      <c r="A1572" s="45">
        <v>43102</v>
      </c>
      <c r="B1572" s="3">
        <v>1</v>
      </c>
      <c r="C1572" s="3" t="s">
        <v>23</v>
      </c>
      <c r="D1572" s="3" t="s">
        <v>46</v>
      </c>
      <c r="E1572" s="3" t="s">
        <v>720</v>
      </c>
    </row>
    <row r="1573" spans="1:5" ht="20.100000000000001" hidden="1" customHeight="1" x14ac:dyDescent="0.25">
      <c r="A1573" s="45">
        <v>43109</v>
      </c>
      <c r="B1573" s="3">
        <v>0.5</v>
      </c>
      <c r="C1573" s="3" t="s">
        <v>23</v>
      </c>
      <c r="D1573" s="3" t="s">
        <v>275</v>
      </c>
      <c r="E1573" s="3" t="s">
        <v>720</v>
      </c>
    </row>
    <row r="1574" spans="1:5" ht="20.100000000000001" hidden="1" customHeight="1" x14ac:dyDescent="0.25">
      <c r="A1574" s="45">
        <v>43115</v>
      </c>
      <c r="B1574" s="3">
        <v>2</v>
      </c>
      <c r="C1574" s="3" t="s">
        <v>23</v>
      </c>
      <c r="D1574" s="3" t="s">
        <v>276</v>
      </c>
      <c r="E1574" s="3" t="s">
        <v>720</v>
      </c>
    </row>
    <row r="1575" spans="1:5" ht="20.100000000000001" hidden="1" customHeight="1" x14ac:dyDescent="0.25">
      <c r="A1575" s="45">
        <v>43116</v>
      </c>
      <c r="B1575" s="3">
        <v>0.75</v>
      </c>
      <c r="C1575" s="3" t="s">
        <v>23</v>
      </c>
      <c r="D1575" s="3" t="s">
        <v>46</v>
      </c>
      <c r="E1575" s="3" t="s">
        <v>720</v>
      </c>
    </row>
    <row r="1576" spans="1:5" ht="20.100000000000001" hidden="1" customHeight="1" x14ac:dyDescent="0.25">
      <c r="A1576" s="45">
        <v>43116</v>
      </c>
      <c r="B1576" s="3">
        <v>0.75</v>
      </c>
      <c r="C1576" s="3" t="s">
        <v>23</v>
      </c>
      <c r="D1576" s="3" t="s">
        <v>278</v>
      </c>
      <c r="E1576" s="3" t="s">
        <v>720</v>
      </c>
    </row>
    <row r="1577" spans="1:5" ht="20.100000000000001" hidden="1" customHeight="1" x14ac:dyDescent="0.25">
      <c r="A1577" s="45">
        <v>43122</v>
      </c>
      <c r="B1577" s="3">
        <v>1</v>
      </c>
      <c r="C1577" s="3" t="s">
        <v>23</v>
      </c>
      <c r="D1577" s="3" t="s">
        <v>226</v>
      </c>
      <c r="E1577" s="3" t="s">
        <v>720</v>
      </c>
    </row>
    <row r="1578" spans="1:5" ht="20.100000000000001" hidden="1" customHeight="1" x14ac:dyDescent="0.25">
      <c r="A1578" s="45">
        <v>43123</v>
      </c>
      <c r="B1578" s="3">
        <v>1</v>
      </c>
      <c r="C1578" s="3" t="s">
        <v>23</v>
      </c>
      <c r="D1578" s="3" t="s">
        <v>46</v>
      </c>
      <c r="E1578" s="3" t="s">
        <v>720</v>
      </c>
    </row>
    <row r="1579" spans="1:5" ht="20.100000000000001" hidden="1" customHeight="1" x14ac:dyDescent="0.25">
      <c r="A1579" s="45">
        <v>43125</v>
      </c>
      <c r="B1579" s="3">
        <v>0.5</v>
      </c>
      <c r="C1579" s="3" t="s">
        <v>23</v>
      </c>
      <c r="D1579" s="3" t="s">
        <v>46</v>
      </c>
      <c r="E1579" s="3" t="s">
        <v>720</v>
      </c>
    </row>
    <row r="1580" spans="1:5" ht="20.100000000000001" hidden="1" customHeight="1" x14ac:dyDescent="0.25">
      <c r="A1580" s="45">
        <v>43130</v>
      </c>
      <c r="B1580" s="3">
        <v>1</v>
      </c>
      <c r="C1580" s="3" t="s">
        <v>23</v>
      </c>
      <c r="D1580" s="3" t="s">
        <v>46</v>
      </c>
      <c r="E1580" s="3" t="s">
        <v>720</v>
      </c>
    </row>
    <row r="1581" spans="1:5" ht="20.100000000000001" hidden="1" customHeight="1" x14ac:dyDescent="0.25">
      <c r="A1581" s="45">
        <v>43144</v>
      </c>
      <c r="B1581" s="3">
        <v>1</v>
      </c>
      <c r="C1581" s="3" t="s">
        <v>23</v>
      </c>
      <c r="D1581" s="3" t="s">
        <v>46</v>
      </c>
      <c r="E1581" s="3" t="s">
        <v>720</v>
      </c>
    </row>
    <row r="1582" spans="1:5" ht="20.100000000000001" hidden="1" customHeight="1" x14ac:dyDescent="0.25">
      <c r="A1582" s="45">
        <v>43158</v>
      </c>
      <c r="B1582" s="3">
        <v>1</v>
      </c>
      <c r="C1582" s="3" t="s">
        <v>23</v>
      </c>
      <c r="D1582" s="3" t="s">
        <v>204</v>
      </c>
      <c r="E1582" s="3" t="s">
        <v>720</v>
      </c>
    </row>
    <row r="1583" spans="1:5" ht="20.100000000000001" hidden="1" customHeight="1" x14ac:dyDescent="0.25">
      <c r="A1583" s="45">
        <v>43158</v>
      </c>
      <c r="B1583" s="3">
        <v>1</v>
      </c>
      <c r="C1583" s="3" t="s">
        <v>23</v>
      </c>
      <c r="D1583" s="3" t="s">
        <v>46</v>
      </c>
      <c r="E1583" s="3" t="s">
        <v>720</v>
      </c>
    </row>
    <row r="1584" spans="1:5" ht="20.100000000000001" hidden="1" customHeight="1" x14ac:dyDescent="0.25">
      <c r="A1584" s="45">
        <v>43165</v>
      </c>
      <c r="B1584" s="3">
        <v>1</v>
      </c>
      <c r="C1584" s="28" t="s">
        <v>23</v>
      </c>
      <c r="D1584" s="3" t="s">
        <v>46</v>
      </c>
      <c r="E1584" s="3" t="s">
        <v>720</v>
      </c>
    </row>
    <row r="1585" spans="1:6" ht="20.100000000000001" hidden="1" customHeight="1" x14ac:dyDescent="0.25">
      <c r="A1585" s="45">
        <v>43172</v>
      </c>
      <c r="B1585" s="3">
        <v>1</v>
      </c>
      <c r="C1585" s="28" t="s">
        <v>23</v>
      </c>
      <c r="D1585" s="3" t="s">
        <v>46</v>
      </c>
      <c r="E1585" s="3" t="s">
        <v>720</v>
      </c>
    </row>
    <row r="1586" spans="1:6" ht="20.100000000000001" hidden="1" customHeight="1" x14ac:dyDescent="0.25">
      <c r="A1586" s="45">
        <v>43173</v>
      </c>
      <c r="B1586" s="3">
        <v>1</v>
      </c>
      <c r="C1586" s="28" t="s">
        <v>23</v>
      </c>
      <c r="D1586" s="3" t="s">
        <v>320</v>
      </c>
      <c r="E1586" s="3" t="s">
        <v>720</v>
      </c>
    </row>
    <row r="1587" spans="1:6" ht="20.100000000000001" hidden="1" customHeight="1" x14ac:dyDescent="0.25">
      <c r="A1587" s="45">
        <v>43173</v>
      </c>
      <c r="B1587" s="3">
        <v>1</v>
      </c>
      <c r="C1587" s="28" t="s">
        <v>23</v>
      </c>
      <c r="D1587" s="3" t="s">
        <v>202</v>
      </c>
      <c r="E1587" s="3" t="s">
        <v>720</v>
      </c>
    </row>
    <row r="1588" spans="1:6" ht="20.100000000000001" hidden="1" customHeight="1" x14ac:dyDescent="0.25">
      <c r="A1588" s="45">
        <v>43186</v>
      </c>
      <c r="B1588" s="3">
        <v>1</v>
      </c>
      <c r="C1588" s="28" t="s">
        <v>23</v>
      </c>
      <c r="D1588" s="3" t="s">
        <v>46</v>
      </c>
      <c r="E1588" s="3" t="s">
        <v>720</v>
      </c>
    </row>
    <row r="1589" spans="1:6" ht="20.100000000000001" hidden="1" customHeight="1" x14ac:dyDescent="0.25">
      <c r="A1589" s="45">
        <v>43193</v>
      </c>
      <c r="B1589" s="3">
        <v>1</v>
      </c>
      <c r="C1589" s="28" t="s">
        <v>23</v>
      </c>
      <c r="D1589" s="3" t="s">
        <v>46</v>
      </c>
      <c r="E1589" s="3" t="s">
        <v>720</v>
      </c>
    </row>
    <row r="1590" spans="1:6" ht="20.100000000000001" hidden="1" customHeight="1" x14ac:dyDescent="0.25">
      <c r="A1590" s="45">
        <v>43194</v>
      </c>
      <c r="B1590" s="3">
        <v>1</v>
      </c>
      <c r="C1590" s="28" t="s">
        <v>23</v>
      </c>
      <c r="D1590" s="3" t="s">
        <v>202</v>
      </c>
      <c r="E1590" s="3" t="s">
        <v>720</v>
      </c>
    </row>
    <row r="1591" spans="1:6" ht="20.100000000000001" hidden="1" customHeight="1" x14ac:dyDescent="0.25">
      <c r="A1591" s="45">
        <v>43200</v>
      </c>
      <c r="B1591" s="3">
        <v>0.75</v>
      </c>
      <c r="C1591" s="28" t="s">
        <v>23</v>
      </c>
      <c r="D1591" s="3" t="s">
        <v>46</v>
      </c>
      <c r="E1591" s="3" t="s">
        <v>720</v>
      </c>
    </row>
    <row r="1592" spans="1:6" ht="20.100000000000001" hidden="1" customHeight="1" x14ac:dyDescent="0.25">
      <c r="A1592" s="45">
        <v>43221</v>
      </c>
      <c r="B1592" s="3">
        <v>1</v>
      </c>
      <c r="C1592" s="28" t="s">
        <v>23</v>
      </c>
      <c r="D1592" s="3" t="s">
        <v>46</v>
      </c>
      <c r="E1592" s="3" t="s">
        <v>720</v>
      </c>
    </row>
    <row r="1593" spans="1:6" ht="20.100000000000001" hidden="1" customHeight="1" x14ac:dyDescent="0.25">
      <c r="A1593" s="45">
        <v>43234</v>
      </c>
      <c r="B1593" s="3">
        <v>0.5</v>
      </c>
      <c r="C1593" s="3" t="s">
        <v>23</v>
      </c>
      <c r="D1593" s="3" t="s">
        <v>46</v>
      </c>
      <c r="E1593" s="3" t="s">
        <v>720</v>
      </c>
    </row>
    <row r="1594" spans="1:6" ht="20.100000000000001" hidden="1" customHeight="1" x14ac:dyDescent="0.25">
      <c r="A1594" s="45">
        <v>43234</v>
      </c>
      <c r="B1594" s="3">
        <v>0.25</v>
      </c>
      <c r="C1594" s="3" t="s">
        <v>23</v>
      </c>
      <c r="D1594" s="3" t="s">
        <v>46</v>
      </c>
      <c r="E1594" s="3" t="s">
        <v>720</v>
      </c>
    </row>
    <row r="1595" spans="1:6" ht="20.100000000000001" hidden="1" customHeight="1" x14ac:dyDescent="0.25">
      <c r="A1595" s="45">
        <v>43235</v>
      </c>
      <c r="B1595" s="3">
        <v>0.75</v>
      </c>
      <c r="C1595" s="3" t="s">
        <v>23</v>
      </c>
      <c r="D1595" s="3" t="s">
        <v>204</v>
      </c>
      <c r="E1595" s="3" t="s">
        <v>720</v>
      </c>
    </row>
    <row r="1596" spans="1:6" ht="20.100000000000001" hidden="1" customHeight="1" x14ac:dyDescent="0.25">
      <c r="A1596" s="45">
        <v>43236</v>
      </c>
      <c r="B1596" s="3">
        <v>0.5</v>
      </c>
      <c r="C1596" s="3" t="s">
        <v>23</v>
      </c>
      <c r="D1596" s="3" t="s">
        <v>46</v>
      </c>
      <c r="E1596" s="3" t="s">
        <v>720</v>
      </c>
    </row>
    <row r="1597" spans="1:6" ht="20.100000000000001" hidden="1" customHeight="1" x14ac:dyDescent="0.25">
      <c r="A1597" s="45">
        <v>43238</v>
      </c>
      <c r="B1597" s="3">
        <v>1</v>
      </c>
      <c r="C1597" s="3" t="s">
        <v>23</v>
      </c>
      <c r="D1597" s="3" t="s">
        <v>46</v>
      </c>
      <c r="E1597" s="3" t="s">
        <v>720</v>
      </c>
      <c r="F1597" s="3" t="s">
        <v>355</v>
      </c>
    </row>
    <row r="1598" spans="1:6" ht="20.100000000000001" hidden="1" customHeight="1" x14ac:dyDescent="0.25">
      <c r="A1598" s="45">
        <v>43249</v>
      </c>
      <c r="B1598" s="3">
        <v>1.25</v>
      </c>
      <c r="C1598" s="3" t="s">
        <v>23</v>
      </c>
      <c r="D1598" s="3" t="s">
        <v>46</v>
      </c>
      <c r="E1598" s="3" t="s">
        <v>720</v>
      </c>
    </row>
    <row r="1599" spans="1:6" ht="20.100000000000001" hidden="1" customHeight="1" x14ac:dyDescent="0.25">
      <c r="A1599" s="45">
        <v>43256</v>
      </c>
      <c r="B1599" s="3">
        <v>1.25</v>
      </c>
      <c r="C1599" s="3" t="s">
        <v>23</v>
      </c>
      <c r="D1599" s="3" t="s">
        <v>46</v>
      </c>
      <c r="E1599" s="3" t="s">
        <v>720</v>
      </c>
    </row>
    <row r="1600" spans="1:6" ht="20.100000000000001" hidden="1" customHeight="1" x14ac:dyDescent="0.25">
      <c r="A1600" s="45">
        <v>43256</v>
      </c>
      <c r="B1600" s="3">
        <v>1.5</v>
      </c>
      <c r="C1600" s="3" t="s">
        <v>23</v>
      </c>
      <c r="D1600" s="3" t="s">
        <v>360</v>
      </c>
      <c r="E1600" s="3" t="s">
        <v>720</v>
      </c>
      <c r="F1600" s="3" t="s">
        <v>361</v>
      </c>
    </row>
    <row r="1601" spans="1:6" ht="20.100000000000001" hidden="1" customHeight="1" x14ac:dyDescent="0.25">
      <c r="A1601" s="45">
        <v>43262</v>
      </c>
      <c r="B1601" s="3">
        <v>2</v>
      </c>
      <c r="C1601" s="3" t="s">
        <v>23</v>
      </c>
      <c r="D1601" s="3" t="s">
        <v>360</v>
      </c>
      <c r="E1601" s="3" t="s">
        <v>720</v>
      </c>
    </row>
    <row r="1602" spans="1:6" ht="20.100000000000001" hidden="1" customHeight="1" x14ac:dyDescent="0.25">
      <c r="A1602" s="45">
        <v>43263</v>
      </c>
      <c r="B1602" s="3">
        <v>1</v>
      </c>
      <c r="C1602" s="3" t="s">
        <v>23</v>
      </c>
      <c r="D1602" s="3" t="s">
        <v>46</v>
      </c>
      <c r="E1602" s="3" t="s">
        <v>720</v>
      </c>
    </row>
    <row r="1603" spans="1:6" ht="20.100000000000001" hidden="1" customHeight="1" x14ac:dyDescent="0.25">
      <c r="A1603" s="45">
        <v>43298</v>
      </c>
      <c r="B1603" s="3">
        <v>1</v>
      </c>
      <c r="C1603" s="28" t="s">
        <v>23</v>
      </c>
      <c r="D1603" s="3" t="s">
        <v>46</v>
      </c>
      <c r="E1603" s="3" t="s">
        <v>720</v>
      </c>
    </row>
    <row r="1604" spans="1:6" ht="20.100000000000001" hidden="1" customHeight="1" x14ac:dyDescent="0.25">
      <c r="A1604" s="45">
        <v>43332</v>
      </c>
      <c r="B1604" s="3">
        <v>1.5</v>
      </c>
      <c r="C1604" s="28" t="s">
        <v>23</v>
      </c>
      <c r="D1604" s="3" t="s">
        <v>383</v>
      </c>
      <c r="E1604" s="3" t="s">
        <v>720</v>
      </c>
    </row>
    <row r="1605" spans="1:6" ht="20.100000000000001" hidden="1" customHeight="1" x14ac:dyDescent="0.25">
      <c r="A1605" s="45">
        <v>43333</v>
      </c>
      <c r="B1605" s="3">
        <v>1</v>
      </c>
      <c r="C1605" s="28" t="s">
        <v>23</v>
      </c>
      <c r="D1605" s="3" t="s">
        <v>46</v>
      </c>
      <c r="E1605" s="3" t="s">
        <v>720</v>
      </c>
    </row>
    <row r="1606" spans="1:6" ht="20.100000000000001" hidden="1" customHeight="1" x14ac:dyDescent="0.25">
      <c r="A1606" s="45">
        <v>43339</v>
      </c>
      <c r="B1606" s="3">
        <v>1</v>
      </c>
      <c r="C1606" s="28" t="s">
        <v>23</v>
      </c>
      <c r="D1606" s="3" t="s">
        <v>386</v>
      </c>
      <c r="E1606" s="3" t="s">
        <v>720</v>
      </c>
    </row>
    <row r="1607" spans="1:6" ht="20.100000000000001" hidden="1" customHeight="1" x14ac:dyDescent="0.25">
      <c r="A1607" s="45">
        <v>43340</v>
      </c>
      <c r="B1607" s="3">
        <v>1</v>
      </c>
      <c r="C1607" s="28" t="s">
        <v>23</v>
      </c>
      <c r="D1607" s="3" t="s">
        <v>46</v>
      </c>
      <c r="E1607" s="3" t="s">
        <v>720</v>
      </c>
    </row>
    <row r="1608" spans="1:6" ht="20.100000000000001" hidden="1" customHeight="1" x14ac:dyDescent="0.25">
      <c r="A1608" s="45">
        <v>43354</v>
      </c>
      <c r="B1608" s="3">
        <v>0.5</v>
      </c>
      <c r="C1608" s="3" t="s">
        <v>23</v>
      </c>
      <c r="D1608" s="3" t="s">
        <v>46</v>
      </c>
      <c r="E1608" s="3" t="s">
        <v>720</v>
      </c>
    </row>
    <row r="1609" spans="1:6" ht="20.100000000000001" hidden="1" customHeight="1" x14ac:dyDescent="0.25">
      <c r="A1609" s="45">
        <v>43361</v>
      </c>
      <c r="B1609" s="3">
        <v>1</v>
      </c>
      <c r="C1609" s="3" t="s">
        <v>23</v>
      </c>
      <c r="D1609" s="3" t="s">
        <v>400</v>
      </c>
      <c r="E1609" s="3" t="s">
        <v>720</v>
      </c>
    </row>
    <row r="1610" spans="1:6" ht="20.100000000000001" hidden="1" customHeight="1" x14ac:dyDescent="0.25">
      <c r="A1610" s="45">
        <v>43361</v>
      </c>
      <c r="B1610" s="3">
        <v>1</v>
      </c>
      <c r="C1610" s="3" t="s">
        <v>23</v>
      </c>
      <c r="D1610" s="3" t="s">
        <v>46</v>
      </c>
      <c r="E1610" s="3" t="s">
        <v>720</v>
      </c>
    </row>
    <row r="1611" spans="1:6" ht="20.100000000000001" hidden="1" customHeight="1" x14ac:dyDescent="0.25">
      <c r="A1611" s="45">
        <v>43362</v>
      </c>
      <c r="B1611" s="3">
        <v>0.75</v>
      </c>
      <c r="C1611" s="3" t="s">
        <v>23</v>
      </c>
      <c r="D1611" s="3" t="s">
        <v>46</v>
      </c>
      <c r="E1611" s="3" t="s">
        <v>720</v>
      </c>
      <c r="F1611" s="3" t="s">
        <v>355</v>
      </c>
    </row>
    <row r="1612" spans="1:6" ht="20.100000000000001" hidden="1" customHeight="1" x14ac:dyDescent="0.25">
      <c r="A1612" s="45">
        <v>43362</v>
      </c>
      <c r="B1612" s="3">
        <v>0.25</v>
      </c>
      <c r="C1612" s="3" t="s">
        <v>23</v>
      </c>
      <c r="D1612" s="3" t="s">
        <v>47</v>
      </c>
      <c r="E1612" s="3" t="s">
        <v>720</v>
      </c>
    </row>
    <row r="1613" spans="1:6" ht="20.100000000000001" hidden="1" customHeight="1" x14ac:dyDescent="0.25">
      <c r="A1613" s="45">
        <v>43362</v>
      </c>
      <c r="B1613" s="3">
        <v>1</v>
      </c>
      <c r="C1613" s="3" t="s">
        <v>23</v>
      </c>
      <c r="D1613" s="3" t="s">
        <v>288</v>
      </c>
      <c r="E1613" s="3" t="s">
        <v>720</v>
      </c>
    </row>
    <row r="1614" spans="1:6" ht="20.100000000000001" hidden="1" customHeight="1" x14ac:dyDescent="0.25">
      <c r="A1614" s="45">
        <v>43368</v>
      </c>
      <c r="B1614" s="3">
        <v>0.5</v>
      </c>
      <c r="C1614" s="3" t="s">
        <v>23</v>
      </c>
      <c r="D1614" s="3" t="s">
        <v>46</v>
      </c>
      <c r="E1614" s="3" t="s">
        <v>720</v>
      </c>
    </row>
    <row r="1615" spans="1:6" ht="20.100000000000001" hidden="1" customHeight="1" x14ac:dyDescent="0.25">
      <c r="A1615" s="45">
        <v>43374</v>
      </c>
      <c r="B1615" s="3">
        <v>0.75</v>
      </c>
      <c r="C1615" s="3" t="s">
        <v>23</v>
      </c>
      <c r="D1615" s="3" t="s">
        <v>46</v>
      </c>
      <c r="E1615" s="3" t="s">
        <v>720</v>
      </c>
    </row>
    <row r="1616" spans="1:6" ht="20.100000000000001" hidden="1" customHeight="1" x14ac:dyDescent="0.25">
      <c r="A1616" s="45">
        <v>43376</v>
      </c>
      <c r="B1616" s="3">
        <v>1</v>
      </c>
      <c r="C1616" s="3" t="s">
        <v>23</v>
      </c>
      <c r="D1616" s="3" t="s">
        <v>202</v>
      </c>
      <c r="E1616" s="3" t="s">
        <v>720</v>
      </c>
    </row>
    <row r="1617" spans="1:6" ht="20.100000000000001" hidden="1" customHeight="1" x14ac:dyDescent="0.25">
      <c r="A1617" s="45">
        <v>43377</v>
      </c>
      <c r="B1617" s="3">
        <v>0.5</v>
      </c>
      <c r="C1617" s="3" t="s">
        <v>23</v>
      </c>
      <c r="D1617" s="3" t="s">
        <v>46</v>
      </c>
      <c r="E1617" s="3" t="s">
        <v>720</v>
      </c>
      <c r="F1617" s="3" t="s">
        <v>406</v>
      </c>
    </row>
    <row r="1618" spans="1:6" ht="20.100000000000001" hidden="1" customHeight="1" x14ac:dyDescent="0.25">
      <c r="A1618" s="45">
        <v>43390</v>
      </c>
      <c r="B1618" s="3">
        <v>1</v>
      </c>
      <c r="C1618" s="3" t="s">
        <v>23</v>
      </c>
      <c r="D1618" s="3" t="s">
        <v>46</v>
      </c>
      <c r="E1618" s="3" t="s">
        <v>720</v>
      </c>
    </row>
    <row r="1619" spans="1:6" ht="20.100000000000001" hidden="1" customHeight="1" x14ac:dyDescent="0.25">
      <c r="A1619" s="45">
        <v>43390</v>
      </c>
      <c r="B1619" s="3">
        <v>1</v>
      </c>
      <c r="C1619" s="3" t="s">
        <v>23</v>
      </c>
      <c r="D1619" s="3" t="s">
        <v>202</v>
      </c>
      <c r="E1619" s="3" t="s">
        <v>720</v>
      </c>
    </row>
    <row r="1620" spans="1:6" ht="20.100000000000001" hidden="1" customHeight="1" x14ac:dyDescent="0.25">
      <c r="A1620" s="45">
        <v>43392</v>
      </c>
      <c r="B1620" s="3">
        <v>1</v>
      </c>
      <c r="C1620" s="3" t="s">
        <v>23</v>
      </c>
      <c r="D1620" s="3" t="s">
        <v>46</v>
      </c>
      <c r="E1620" s="3" t="s">
        <v>720</v>
      </c>
      <c r="F1620" s="3" t="s">
        <v>410</v>
      </c>
    </row>
    <row r="1621" spans="1:6" ht="20.100000000000001" hidden="1" customHeight="1" x14ac:dyDescent="0.25">
      <c r="A1621" s="45">
        <v>43396</v>
      </c>
      <c r="B1621" s="3">
        <v>1</v>
      </c>
      <c r="C1621" s="28" t="s">
        <v>23</v>
      </c>
      <c r="D1621" s="3" t="s">
        <v>46</v>
      </c>
      <c r="E1621" s="3" t="s">
        <v>720</v>
      </c>
    </row>
    <row r="1622" spans="1:6" ht="20.100000000000001" hidden="1" customHeight="1" x14ac:dyDescent="0.25">
      <c r="A1622" s="45">
        <v>43403</v>
      </c>
      <c r="B1622" s="3">
        <v>1</v>
      </c>
      <c r="C1622" s="28" t="s">
        <v>23</v>
      </c>
      <c r="D1622" s="3" t="s">
        <v>46</v>
      </c>
      <c r="E1622" s="3" t="s">
        <v>720</v>
      </c>
    </row>
    <row r="1623" spans="1:6" ht="20.100000000000001" hidden="1" customHeight="1" x14ac:dyDescent="0.25">
      <c r="A1623" s="45">
        <v>43410</v>
      </c>
      <c r="B1623" s="3">
        <v>1</v>
      </c>
      <c r="C1623" s="28" t="s">
        <v>23</v>
      </c>
      <c r="D1623" s="3" t="s">
        <v>46</v>
      </c>
      <c r="E1623" s="3" t="s">
        <v>720</v>
      </c>
    </row>
    <row r="1624" spans="1:6" ht="20.100000000000001" hidden="1" customHeight="1" x14ac:dyDescent="0.25">
      <c r="A1624" s="45">
        <v>43411</v>
      </c>
      <c r="B1624" s="3">
        <v>1</v>
      </c>
      <c r="C1624" s="28" t="s">
        <v>23</v>
      </c>
      <c r="D1624" s="3" t="s">
        <v>202</v>
      </c>
      <c r="E1624" s="3" t="s">
        <v>720</v>
      </c>
    </row>
    <row r="1625" spans="1:6" ht="20.100000000000001" hidden="1" customHeight="1" x14ac:dyDescent="0.25">
      <c r="A1625" s="45">
        <v>43416</v>
      </c>
      <c r="B1625" s="3">
        <v>1</v>
      </c>
      <c r="C1625" s="28" t="s">
        <v>23</v>
      </c>
      <c r="D1625" s="3" t="s">
        <v>46</v>
      </c>
      <c r="E1625" s="3" t="s">
        <v>720</v>
      </c>
    </row>
    <row r="1626" spans="1:6" ht="20.100000000000001" hidden="1" customHeight="1" x14ac:dyDescent="0.25">
      <c r="A1626" s="45">
        <v>43417</v>
      </c>
      <c r="B1626" s="3">
        <v>1</v>
      </c>
      <c r="C1626" s="28" t="s">
        <v>23</v>
      </c>
      <c r="D1626" s="3" t="s">
        <v>46</v>
      </c>
      <c r="E1626" s="3" t="s">
        <v>720</v>
      </c>
    </row>
    <row r="1627" spans="1:6" ht="20.100000000000001" hidden="1" customHeight="1" x14ac:dyDescent="0.25">
      <c r="A1627" s="45">
        <v>43424</v>
      </c>
      <c r="B1627" s="3">
        <v>0.5</v>
      </c>
      <c r="C1627" s="3" t="s">
        <v>23</v>
      </c>
      <c r="D1627" s="3" t="s">
        <v>46</v>
      </c>
      <c r="E1627" s="3" t="s">
        <v>720</v>
      </c>
    </row>
    <row r="1628" spans="1:6" ht="20.100000000000001" hidden="1" customHeight="1" x14ac:dyDescent="0.25">
      <c r="A1628" s="45">
        <v>43430</v>
      </c>
      <c r="B1628" s="3">
        <v>4</v>
      </c>
      <c r="C1628" s="3" t="s">
        <v>23</v>
      </c>
      <c r="D1628" s="3" t="s">
        <v>426</v>
      </c>
      <c r="E1628" s="3" t="s">
        <v>720</v>
      </c>
    </row>
    <row r="1629" spans="1:6" ht="20.100000000000001" hidden="1" customHeight="1" x14ac:dyDescent="0.25">
      <c r="A1629" s="45">
        <v>43438</v>
      </c>
      <c r="B1629" s="3">
        <v>1</v>
      </c>
      <c r="C1629" s="3" t="s">
        <v>23</v>
      </c>
      <c r="D1629" s="3" t="s">
        <v>400</v>
      </c>
      <c r="E1629" s="3" t="s">
        <v>720</v>
      </c>
    </row>
    <row r="1630" spans="1:6" ht="20.100000000000001" hidden="1" customHeight="1" x14ac:dyDescent="0.25">
      <c r="A1630" s="45">
        <v>43440</v>
      </c>
      <c r="B1630" s="3">
        <v>0.5</v>
      </c>
      <c r="C1630" s="3" t="s">
        <v>23</v>
      </c>
      <c r="D1630" s="3" t="s">
        <v>446</v>
      </c>
      <c r="E1630" s="3" t="s">
        <v>416</v>
      </c>
    </row>
    <row r="1631" spans="1:6" ht="20.100000000000001" hidden="1" customHeight="1" x14ac:dyDescent="0.25">
      <c r="A1631" s="45">
        <v>43446</v>
      </c>
      <c r="B1631" s="3">
        <v>1</v>
      </c>
      <c r="C1631" s="3" t="s">
        <v>23</v>
      </c>
      <c r="D1631" s="3" t="s">
        <v>459</v>
      </c>
      <c r="E1631" s="3" t="s">
        <v>720</v>
      </c>
    </row>
    <row r="1632" spans="1:6" ht="20.100000000000001" hidden="1" customHeight="1" x14ac:dyDescent="0.25">
      <c r="A1632" s="45">
        <v>43448</v>
      </c>
      <c r="B1632" s="3">
        <v>0.5</v>
      </c>
      <c r="C1632" s="3" t="s">
        <v>23</v>
      </c>
      <c r="D1632" s="3" t="s">
        <v>204</v>
      </c>
      <c r="E1632" s="3" t="s">
        <v>720</v>
      </c>
    </row>
    <row r="1633" spans="1:6" ht="20.100000000000001" hidden="1" customHeight="1" x14ac:dyDescent="0.25">
      <c r="A1633" s="45">
        <v>43473</v>
      </c>
      <c r="B1633" s="3">
        <v>1</v>
      </c>
      <c r="C1633" s="28" t="s">
        <v>23</v>
      </c>
      <c r="D1633" s="3" t="s">
        <v>472</v>
      </c>
      <c r="E1633" s="3" t="s">
        <v>720</v>
      </c>
    </row>
    <row r="1634" spans="1:6" ht="20.100000000000001" hidden="1" customHeight="1" x14ac:dyDescent="0.25">
      <c r="A1634" s="45">
        <v>43473</v>
      </c>
      <c r="B1634" s="3">
        <v>1</v>
      </c>
      <c r="C1634" s="28" t="s">
        <v>23</v>
      </c>
      <c r="D1634" s="3" t="s">
        <v>46</v>
      </c>
      <c r="E1634" s="3" t="s">
        <v>720</v>
      </c>
    </row>
    <row r="1635" spans="1:6" ht="20.100000000000001" hidden="1" customHeight="1" x14ac:dyDescent="0.25">
      <c r="A1635" s="45">
        <v>43476</v>
      </c>
      <c r="B1635" s="3">
        <v>0.5</v>
      </c>
      <c r="C1635" s="28" t="s">
        <v>23</v>
      </c>
      <c r="D1635" s="3" t="s">
        <v>46</v>
      </c>
      <c r="E1635" s="3" t="s">
        <v>720</v>
      </c>
    </row>
    <row r="1636" spans="1:6" ht="20.100000000000001" hidden="1" customHeight="1" x14ac:dyDescent="0.25">
      <c r="A1636" s="45">
        <v>43479</v>
      </c>
      <c r="B1636" s="3">
        <v>1</v>
      </c>
      <c r="C1636" s="28" t="s">
        <v>23</v>
      </c>
      <c r="D1636" s="3" t="s">
        <v>202</v>
      </c>
      <c r="E1636" s="3" t="s">
        <v>720</v>
      </c>
      <c r="F1636" s="3" t="s">
        <v>489</v>
      </c>
    </row>
    <row r="1637" spans="1:6" ht="20.100000000000001" hidden="1" customHeight="1" x14ac:dyDescent="0.25">
      <c r="A1637" s="45">
        <v>43480</v>
      </c>
      <c r="B1637" s="3">
        <v>1</v>
      </c>
      <c r="C1637" s="28" t="s">
        <v>23</v>
      </c>
      <c r="D1637" s="3" t="s">
        <v>202</v>
      </c>
      <c r="E1637" s="3" t="s">
        <v>720</v>
      </c>
      <c r="F1637" s="3" t="s">
        <v>489</v>
      </c>
    </row>
    <row r="1638" spans="1:6" ht="20.100000000000001" hidden="1" customHeight="1" x14ac:dyDescent="0.25">
      <c r="A1638" s="45">
        <v>43481</v>
      </c>
      <c r="B1638" s="3">
        <v>0.5</v>
      </c>
      <c r="C1638" s="28" t="s">
        <v>23</v>
      </c>
      <c r="D1638" s="3" t="s">
        <v>495</v>
      </c>
      <c r="E1638" s="3" t="s">
        <v>720</v>
      </c>
    </row>
    <row r="1639" spans="1:6" ht="20.100000000000001" hidden="1" customHeight="1" x14ac:dyDescent="0.25">
      <c r="A1639" s="45">
        <v>43494</v>
      </c>
      <c r="B1639" s="57">
        <v>0.5</v>
      </c>
      <c r="C1639" s="3" t="s">
        <v>23</v>
      </c>
      <c r="D1639" s="57" t="s">
        <v>46</v>
      </c>
      <c r="E1639" s="3" t="s">
        <v>720</v>
      </c>
      <c r="F1639" s="3" t="s">
        <v>499</v>
      </c>
    </row>
    <row r="1640" spans="1:6" ht="20.100000000000001" hidden="1" customHeight="1" x14ac:dyDescent="0.25">
      <c r="A1640" s="45">
        <v>43494</v>
      </c>
      <c r="B1640" s="57">
        <v>1</v>
      </c>
      <c r="C1640" s="3" t="s">
        <v>23</v>
      </c>
      <c r="D1640" s="57" t="s">
        <v>500</v>
      </c>
      <c r="E1640" s="3" t="s">
        <v>720</v>
      </c>
    </row>
    <row r="1641" spans="1:6" ht="20.100000000000001" hidden="1" customHeight="1" x14ac:dyDescent="0.25">
      <c r="A1641" s="45">
        <v>43500</v>
      </c>
      <c r="B1641" s="57">
        <v>1</v>
      </c>
      <c r="C1641" s="3" t="s">
        <v>23</v>
      </c>
      <c r="D1641" s="57" t="s">
        <v>500</v>
      </c>
      <c r="E1641" s="3" t="s">
        <v>720</v>
      </c>
    </row>
    <row r="1642" spans="1:6" ht="20.100000000000001" hidden="1" customHeight="1" x14ac:dyDescent="0.25">
      <c r="A1642" s="45">
        <v>43501</v>
      </c>
      <c r="B1642" s="57">
        <v>1</v>
      </c>
      <c r="C1642" s="28" t="s">
        <v>23</v>
      </c>
      <c r="D1642" s="57" t="s">
        <v>500</v>
      </c>
      <c r="E1642" s="3" t="s">
        <v>720</v>
      </c>
    </row>
    <row r="1643" spans="1:6" ht="20.100000000000001" hidden="1" customHeight="1" x14ac:dyDescent="0.25">
      <c r="A1643" s="45">
        <v>43501</v>
      </c>
      <c r="B1643" s="57">
        <v>1.5</v>
      </c>
      <c r="C1643" s="28" t="s">
        <v>23</v>
      </c>
      <c r="D1643" s="57" t="s">
        <v>505</v>
      </c>
      <c r="E1643" s="3" t="s">
        <v>720</v>
      </c>
    </row>
    <row r="1644" spans="1:6" ht="20.100000000000001" hidden="1" customHeight="1" x14ac:dyDescent="0.25">
      <c r="A1644" s="45">
        <v>43502</v>
      </c>
      <c r="B1644" s="57">
        <v>1</v>
      </c>
      <c r="C1644" s="28" t="s">
        <v>23</v>
      </c>
      <c r="D1644" s="57" t="s">
        <v>506</v>
      </c>
      <c r="E1644" s="3" t="s">
        <v>720</v>
      </c>
    </row>
    <row r="1645" spans="1:6" ht="20.100000000000001" hidden="1" customHeight="1" x14ac:dyDescent="0.25">
      <c r="A1645" s="45">
        <v>43502</v>
      </c>
      <c r="B1645" s="57">
        <v>1</v>
      </c>
      <c r="C1645" s="28" t="s">
        <v>23</v>
      </c>
      <c r="D1645" s="57" t="s">
        <v>507</v>
      </c>
      <c r="E1645" s="3" t="s">
        <v>720</v>
      </c>
    </row>
    <row r="1646" spans="1:6" ht="20.100000000000001" hidden="1" customHeight="1" x14ac:dyDescent="0.25">
      <c r="A1646" s="45">
        <v>43508</v>
      </c>
      <c r="B1646" s="57">
        <v>0.25</v>
      </c>
      <c r="C1646" s="28" t="s">
        <v>23</v>
      </c>
      <c r="D1646" s="57" t="s">
        <v>509</v>
      </c>
      <c r="E1646" s="3" t="s">
        <v>720</v>
      </c>
    </row>
    <row r="1647" spans="1:6" ht="20.100000000000001" hidden="1" customHeight="1" x14ac:dyDescent="0.25">
      <c r="A1647" s="45">
        <v>43508</v>
      </c>
      <c r="B1647" s="57">
        <v>0.5</v>
      </c>
      <c r="C1647" s="28" t="s">
        <v>23</v>
      </c>
      <c r="D1647" s="57" t="s">
        <v>46</v>
      </c>
      <c r="E1647" s="3" t="s">
        <v>720</v>
      </c>
    </row>
    <row r="1648" spans="1:6" ht="20.100000000000001" hidden="1" customHeight="1" x14ac:dyDescent="0.25">
      <c r="A1648" s="45">
        <v>43510</v>
      </c>
      <c r="B1648" s="57">
        <v>1</v>
      </c>
      <c r="C1648" s="28" t="s">
        <v>23</v>
      </c>
      <c r="D1648" s="57" t="s">
        <v>512</v>
      </c>
      <c r="E1648" s="3" t="s">
        <v>720</v>
      </c>
    </row>
    <row r="1649" spans="1:5" ht="20.100000000000001" hidden="1" customHeight="1" x14ac:dyDescent="0.25">
      <c r="A1649" s="45">
        <v>43511</v>
      </c>
      <c r="B1649" s="57">
        <v>1</v>
      </c>
      <c r="C1649" s="28" t="s">
        <v>23</v>
      </c>
      <c r="D1649" s="57" t="s">
        <v>46</v>
      </c>
      <c r="E1649" s="3" t="s">
        <v>720</v>
      </c>
    </row>
    <row r="1650" spans="1:5" ht="20.100000000000001" hidden="1" customHeight="1" x14ac:dyDescent="0.25">
      <c r="A1650" s="45">
        <v>43511</v>
      </c>
      <c r="B1650" s="57">
        <v>1</v>
      </c>
      <c r="C1650" s="28" t="s">
        <v>23</v>
      </c>
      <c r="D1650" s="57" t="s">
        <v>507</v>
      </c>
      <c r="E1650" s="3" t="s">
        <v>720</v>
      </c>
    </row>
    <row r="1651" spans="1:5" ht="20.100000000000001" hidden="1" customHeight="1" x14ac:dyDescent="0.25">
      <c r="A1651" s="45">
        <v>43515</v>
      </c>
      <c r="B1651" s="57">
        <v>0.5</v>
      </c>
      <c r="C1651" s="28" t="s">
        <v>23</v>
      </c>
      <c r="D1651" s="57" t="s">
        <v>507</v>
      </c>
      <c r="E1651" s="3" t="s">
        <v>720</v>
      </c>
    </row>
    <row r="1652" spans="1:5" ht="20.100000000000001" hidden="1" customHeight="1" x14ac:dyDescent="0.25">
      <c r="A1652" s="45">
        <v>43515</v>
      </c>
      <c r="B1652" s="57">
        <v>1</v>
      </c>
      <c r="C1652" s="28" t="s">
        <v>23</v>
      </c>
      <c r="D1652" s="57" t="s">
        <v>400</v>
      </c>
      <c r="E1652" s="3" t="s">
        <v>720</v>
      </c>
    </row>
    <row r="1653" spans="1:5" ht="20.100000000000001" hidden="1" customHeight="1" x14ac:dyDescent="0.25">
      <c r="A1653" s="45">
        <v>43516</v>
      </c>
      <c r="B1653" s="57">
        <v>0.5</v>
      </c>
      <c r="C1653" s="28" t="s">
        <v>23</v>
      </c>
      <c r="D1653" s="57" t="s">
        <v>509</v>
      </c>
      <c r="E1653" s="3" t="s">
        <v>720</v>
      </c>
    </row>
    <row r="1654" spans="1:5" ht="20.100000000000001" hidden="1" customHeight="1" x14ac:dyDescent="0.25">
      <c r="A1654" s="45">
        <v>43516</v>
      </c>
      <c r="B1654" s="57">
        <v>1</v>
      </c>
      <c r="C1654" s="28" t="s">
        <v>23</v>
      </c>
      <c r="D1654" s="57" t="s">
        <v>46</v>
      </c>
      <c r="E1654" s="3" t="s">
        <v>720</v>
      </c>
    </row>
    <row r="1655" spans="1:5" ht="20.100000000000001" hidden="1" customHeight="1" x14ac:dyDescent="0.25">
      <c r="A1655" s="45">
        <v>43517</v>
      </c>
      <c r="B1655" s="57">
        <v>1</v>
      </c>
      <c r="C1655" s="28" t="s">
        <v>23</v>
      </c>
      <c r="D1655" s="57" t="s">
        <v>507</v>
      </c>
      <c r="E1655" s="3" t="s">
        <v>720</v>
      </c>
    </row>
    <row r="1656" spans="1:5" ht="20.100000000000001" hidden="1" customHeight="1" x14ac:dyDescent="0.25">
      <c r="A1656" s="45">
        <v>43522</v>
      </c>
      <c r="B1656" s="57">
        <v>1</v>
      </c>
      <c r="C1656" s="28" t="s">
        <v>23</v>
      </c>
      <c r="D1656" s="57" t="s">
        <v>529</v>
      </c>
      <c r="E1656" s="3" t="s">
        <v>720</v>
      </c>
    </row>
    <row r="1657" spans="1:5" ht="20.100000000000001" hidden="1" customHeight="1" x14ac:dyDescent="0.25">
      <c r="A1657" s="45">
        <v>43522</v>
      </c>
      <c r="B1657" s="57">
        <v>1</v>
      </c>
      <c r="C1657" s="28" t="s">
        <v>23</v>
      </c>
      <c r="D1657" s="57" t="s">
        <v>530</v>
      </c>
      <c r="E1657" s="3" t="s">
        <v>720</v>
      </c>
    </row>
    <row r="1658" spans="1:5" ht="20.100000000000001" hidden="1" customHeight="1" x14ac:dyDescent="0.25">
      <c r="A1658" s="45">
        <v>43523</v>
      </c>
      <c r="B1658" s="57">
        <v>0.75</v>
      </c>
      <c r="C1658" s="28" t="s">
        <v>23</v>
      </c>
      <c r="D1658" s="57" t="s">
        <v>509</v>
      </c>
      <c r="E1658" s="3" t="s">
        <v>720</v>
      </c>
    </row>
    <row r="1659" spans="1:5" ht="20.100000000000001" hidden="1" customHeight="1" x14ac:dyDescent="0.25">
      <c r="A1659" s="45">
        <v>43528</v>
      </c>
      <c r="B1659" s="57">
        <v>1</v>
      </c>
      <c r="C1659" s="28" t="s">
        <v>23</v>
      </c>
      <c r="D1659" s="57" t="s">
        <v>529</v>
      </c>
      <c r="E1659" s="3" t="s">
        <v>720</v>
      </c>
    </row>
    <row r="1660" spans="1:5" ht="20.100000000000001" hidden="1" customHeight="1" x14ac:dyDescent="0.25">
      <c r="A1660" s="45">
        <v>43529</v>
      </c>
      <c r="B1660" s="57">
        <v>1</v>
      </c>
      <c r="C1660" s="28" t="s">
        <v>23</v>
      </c>
      <c r="D1660" s="57" t="s">
        <v>472</v>
      </c>
      <c r="E1660" s="3" t="s">
        <v>720</v>
      </c>
    </row>
    <row r="1661" spans="1:5" ht="20.100000000000001" hidden="1" customHeight="1" x14ac:dyDescent="0.25">
      <c r="A1661" s="45">
        <v>43529</v>
      </c>
      <c r="B1661" s="57">
        <v>1</v>
      </c>
      <c r="C1661" s="28" t="s">
        <v>23</v>
      </c>
      <c r="D1661" s="57" t="s">
        <v>507</v>
      </c>
      <c r="E1661" s="3" t="s">
        <v>720</v>
      </c>
    </row>
    <row r="1662" spans="1:5" ht="20.100000000000001" hidden="1" customHeight="1" x14ac:dyDescent="0.25">
      <c r="A1662" s="45">
        <v>43530</v>
      </c>
      <c r="B1662" s="57">
        <v>1</v>
      </c>
      <c r="C1662" s="28" t="s">
        <v>23</v>
      </c>
      <c r="D1662" s="57" t="s">
        <v>529</v>
      </c>
      <c r="E1662" s="3" t="s">
        <v>720</v>
      </c>
    </row>
    <row r="1663" spans="1:5" ht="20.100000000000001" hidden="1" customHeight="1" x14ac:dyDescent="0.25">
      <c r="A1663" s="45">
        <v>43531</v>
      </c>
      <c r="B1663" s="57">
        <v>2</v>
      </c>
      <c r="C1663" s="28" t="s">
        <v>23</v>
      </c>
      <c r="D1663" s="57" t="s">
        <v>507</v>
      </c>
      <c r="E1663" s="3" t="s">
        <v>720</v>
      </c>
    </row>
    <row r="1664" spans="1:5" ht="20.100000000000001" hidden="1" customHeight="1" x14ac:dyDescent="0.25">
      <c r="A1664" s="45">
        <v>43533</v>
      </c>
      <c r="B1664" s="57">
        <v>1</v>
      </c>
      <c r="C1664" s="28" t="s">
        <v>23</v>
      </c>
      <c r="D1664" s="57" t="s">
        <v>507</v>
      </c>
      <c r="E1664" s="3" t="s">
        <v>720</v>
      </c>
    </row>
    <row r="1665" spans="1:5" ht="20.100000000000001" hidden="1" customHeight="1" x14ac:dyDescent="0.25">
      <c r="A1665" s="45">
        <v>43537</v>
      </c>
      <c r="B1665" s="57">
        <v>1</v>
      </c>
      <c r="C1665" s="28" t="s">
        <v>23</v>
      </c>
      <c r="D1665" s="57" t="s">
        <v>507</v>
      </c>
      <c r="E1665" s="3" t="s">
        <v>720</v>
      </c>
    </row>
    <row r="1666" spans="1:5" ht="20.100000000000001" hidden="1" customHeight="1" x14ac:dyDescent="0.25">
      <c r="A1666" s="45">
        <v>43557</v>
      </c>
      <c r="B1666" s="57">
        <v>1</v>
      </c>
      <c r="C1666" s="28" t="s">
        <v>23</v>
      </c>
      <c r="D1666" s="57" t="s">
        <v>500</v>
      </c>
      <c r="E1666" s="3" t="s">
        <v>720</v>
      </c>
    </row>
    <row r="1667" spans="1:5" ht="20.100000000000001" hidden="1" customHeight="1" x14ac:dyDescent="0.25">
      <c r="A1667" s="45">
        <v>43557</v>
      </c>
      <c r="B1667" s="57">
        <v>1</v>
      </c>
      <c r="C1667" s="28" t="s">
        <v>23</v>
      </c>
      <c r="D1667" s="57" t="s">
        <v>400</v>
      </c>
      <c r="E1667" s="3" t="s">
        <v>720</v>
      </c>
    </row>
    <row r="1668" spans="1:5" ht="20.100000000000001" hidden="1" customHeight="1" x14ac:dyDescent="0.25">
      <c r="A1668" s="45">
        <v>43558</v>
      </c>
      <c r="B1668" s="57">
        <v>1</v>
      </c>
      <c r="C1668" s="28" t="s">
        <v>23</v>
      </c>
      <c r="D1668" s="57" t="s">
        <v>507</v>
      </c>
      <c r="E1668" s="3" t="s">
        <v>720</v>
      </c>
    </row>
    <row r="1669" spans="1:5" ht="20.100000000000001" hidden="1" customHeight="1" x14ac:dyDescent="0.25">
      <c r="A1669" s="45">
        <v>43558</v>
      </c>
      <c r="B1669" s="57">
        <v>1</v>
      </c>
      <c r="C1669" s="28" t="s">
        <v>23</v>
      </c>
      <c r="D1669" s="57" t="s">
        <v>202</v>
      </c>
      <c r="E1669" s="3" t="s">
        <v>720</v>
      </c>
    </row>
    <row r="1670" spans="1:5" ht="20.100000000000001" hidden="1" customHeight="1" x14ac:dyDescent="0.25">
      <c r="A1670" s="45">
        <v>43567</v>
      </c>
      <c r="B1670" s="57">
        <v>1</v>
      </c>
      <c r="C1670" s="28" t="s">
        <v>23</v>
      </c>
      <c r="D1670" s="57" t="s">
        <v>46</v>
      </c>
      <c r="E1670" s="3" t="s">
        <v>720</v>
      </c>
    </row>
    <row r="1671" spans="1:5" ht="20.100000000000001" hidden="1" customHeight="1" x14ac:dyDescent="0.25">
      <c r="A1671" s="45">
        <v>43577</v>
      </c>
      <c r="B1671" s="57">
        <v>1</v>
      </c>
      <c r="C1671" s="28" t="s">
        <v>23</v>
      </c>
      <c r="D1671" s="3" t="s">
        <v>202</v>
      </c>
      <c r="E1671" s="3" t="s">
        <v>720</v>
      </c>
    </row>
    <row r="1672" spans="1:5" ht="20.100000000000001" hidden="1" customHeight="1" x14ac:dyDescent="0.25">
      <c r="A1672" s="45">
        <v>43578</v>
      </c>
      <c r="B1672" s="57">
        <v>1</v>
      </c>
      <c r="C1672" s="3" t="s">
        <v>23</v>
      </c>
      <c r="D1672" s="3" t="s">
        <v>459</v>
      </c>
      <c r="E1672" s="3" t="s">
        <v>720</v>
      </c>
    </row>
    <row r="1673" spans="1:5" ht="20.100000000000001" hidden="1" customHeight="1" x14ac:dyDescent="0.25">
      <c r="A1673" s="45">
        <v>43585</v>
      </c>
      <c r="B1673" s="3">
        <v>0.5</v>
      </c>
      <c r="C1673" s="28" t="s">
        <v>23</v>
      </c>
      <c r="D1673" s="3" t="s">
        <v>490</v>
      </c>
      <c r="E1673" s="3" t="s">
        <v>720</v>
      </c>
    </row>
    <row r="1674" spans="1:5" ht="20.100000000000001" hidden="1" customHeight="1" x14ac:dyDescent="0.25">
      <c r="A1674" s="45">
        <v>43591</v>
      </c>
      <c r="B1674" s="3">
        <v>1</v>
      </c>
      <c r="C1674" s="28" t="s">
        <v>23</v>
      </c>
      <c r="D1674" s="3" t="s">
        <v>569</v>
      </c>
      <c r="E1674" s="3" t="s">
        <v>720</v>
      </c>
    </row>
    <row r="1675" spans="1:5" ht="20.100000000000001" hidden="1" customHeight="1" x14ac:dyDescent="0.25">
      <c r="A1675" s="45">
        <v>43592</v>
      </c>
      <c r="B1675" s="3">
        <v>1</v>
      </c>
      <c r="C1675" s="28" t="s">
        <v>23</v>
      </c>
      <c r="D1675" s="3" t="s">
        <v>472</v>
      </c>
      <c r="E1675" s="3" t="s">
        <v>720</v>
      </c>
    </row>
    <row r="1676" spans="1:5" ht="20.100000000000001" hidden="1" customHeight="1" x14ac:dyDescent="0.25">
      <c r="A1676" s="45">
        <v>43595</v>
      </c>
      <c r="B1676" s="3">
        <v>1</v>
      </c>
      <c r="C1676" s="3" t="s">
        <v>23</v>
      </c>
      <c r="D1676" s="3" t="s">
        <v>575</v>
      </c>
      <c r="E1676" s="3" t="s">
        <v>720</v>
      </c>
    </row>
    <row r="1677" spans="1:5" ht="20.100000000000001" hidden="1" customHeight="1" x14ac:dyDescent="0.25">
      <c r="A1677" s="45">
        <v>43599</v>
      </c>
      <c r="B1677" s="3">
        <v>1</v>
      </c>
      <c r="C1677" s="28" t="s">
        <v>23</v>
      </c>
      <c r="D1677" s="3" t="s">
        <v>202</v>
      </c>
      <c r="E1677" s="3" t="s">
        <v>720</v>
      </c>
    </row>
    <row r="1678" spans="1:5" ht="20.100000000000001" hidden="1" customHeight="1" x14ac:dyDescent="0.25">
      <c r="A1678" s="45">
        <v>43606</v>
      </c>
      <c r="B1678" s="3">
        <v>0.25</v>
      </c>
      <c r="C1678" s="3" t="s">
        <v>23</v>
      </c>
      <c r="D1678" s="3" t="s">
        <v>578</v>
      </c>
      <c r="E1678" s="3" t="s">
        <v>720</v>
      </c>
    </row>
    <row r="1679" spans="1:5" ht="20.100000000000001" hidden="1" customHeight="1" x14ac:dyDescent="0.25">
      <c r="A1679" s="45">
        <v>43607</v>
      </c>
      <c r="B1679" s="3">
        <v>1.25</v>
      </c>
      <c r="C1679" s="3" t="s">
        <v>23</v>
      </c>
      <c r="D1679" s="3" t="s">
        <v>575</v>
      </c>
      <c r="E1679" s="3" t="s">
        <v>720</v>
      </c>
    </row>
    <row r="1680" spans="1:5" ht="20.100000000000001" hidden="1" customHeight="1" x14ac:dyDescent="0.25">
      <c r="A1680" s="45">
        <v>43613</v>
      </c>
      <c r="B1680" s="3">
        <v>0.75</v>
      </c>
      <c r="C1680" s="3" t="s">
        <v>23</v>
      </c>
      <c r="D1680" s="3" t="s">
        <v>467</v>
      </c>
      <c r="E1680" s="3" t="s">
        <v>720</v>
      </c>
    </row>
    <row r="1681" spans="1:1023 1025:2047 2049:3071 3073:4095 4097:5119 5121:6143 6145:7167 7169:8191 8193:9215 9217:10239 10241:11263 11265:12287 12289:13311 13313:14335 14337:15359 15361:16383" ht="20.100000000000001" hidden="1" customHeight="1" x14ac:dyDescent="0.25">
      <c r="A1681" s="45">
        <v>43614</v>
      </c>
      <c r="B1681" s="3">
        <v>0.5</v>
      </c>
      <c r="C1681" s="3" t="s">
        <v>23</v>
      </c>
      <c r="D1681" s="3" t="s">
        <v>509</v>
      </c>
      <c r="E1681" s="3" t="s">
        <v>720</v>
      </c>
    </row>
    <row r="1682" spans="1:1023 1025:2047 2049:3071 3073:4095 4097:5119 5121:6143 6145:7167 7169:8191 8193:9215 9217:10239 10241:11263 11265:12287 12289:13311 13313:14335 14337:15359 15361:16383" ht="20.100000000000001" hidden="1" customHeight="1" x14ac:dyDescent="0.25">
      <c r="A1682" s="45">
        <v>43614</v>
      </c>
      <c r="B1682" s="3">
        <v>1</v>
      </c>
      <c r="C1682" s="3" t="s">
        <v>23</v>
      </c>
      <c r="D1682" s="3" t="s">
        <v>46</v>
      </c>
      <c r="E1682" s="3" t="s">
        <v>720</v>
      </c>
    </row>
    <row r="1683" spans="1:1023 1025:2047 2049:3071 3073:4095 4097:5119 5121:6143 6145:7167 7169:8191 8193:9215 9217:10239 10241:11263 11265:12287 12289:13311 13313:14335 14337:15359 15361:16383" ht="20.100000000000001" hidden="1" customHeight="1" x14ac:dyDescent="0.25">
      <c r="A1683" s="45">
        <v>43614</v>
      </c>
      <c r="B1683" s="3">
        <v>1</v>
      </c>
      <c r="C1683" s="3" t="s">
        <v>23</v>
      </c>
      <c r="D1683" s="3" t="s">
        <v>202</v>
      </c>
      <c r="E1683" s="3" t="s">
        <v>720</v>
      </c>
    </row>
    <row r="1684" spans="1:1023 1025:2047 2049:3071 3073:4095 4097:5119 5121:6143 6145:7167 7169:8191 8193:9215 9217:10239 10241:11263 11265:12287 12289:13311 13313:14335 14337:15359 15361:16383" ht="20.100000000000001" hidden="1" customHeight="1" x14ac:dyDescent="0.25">
      <c r="A1684" s="45">
        <v>43615</v>
      </c>
      <c r="B1684" s="3">
        <v>2</v>
      </c>
      <c r="C1684" s="3" t="s">
        <v>23</v>
      </c>
      <c r="D1684" s="3" t="s">
        <v>575</v>
      </c>
      <c r="E1684" s="3" t="s">
        <v>720</v>
      </c>
    </row>
    <row r="1685" spans="1:1023 1025:2047 2049:3071 3073:4095 4097:5119 5121:6143 6145:7167 7169:8191 8193:9215 9217:10239 10241:11263 11265:12287 12289:13311 13313:14335 14337:15359 15361:16383" ht="20.100000000000001" hidden="1" customHeight="1" x14ac:dyDescent="0.25">
      <c r="A1685" s="45">
        <v>43616</v>
      </c>
      <c r="B1685" s="3">
        <v>1.25</v>
      </c>
      <c r="C1685" s="3" t="s">
        <v>23</v>
      </c>
      <c r="D1685" s="3" t="s">
        <v>575</v>
      </c>
      <c r="E1685" s="3" t="s">
        <v>720</v>
      </c>
    </row>
    <row r="1686" spans="1:1023 1025:2047 2049:3071 3073:4095 4097:5119 5121:6143 6145:7167 7169:8191 8193:9215 9217:10239 10241:11263 11265:12287 12289:13311 13313:14335 14337:15359 15361:16383" ht="20.100000000000001" hidden="1" customHeight="1" x14ac:dyDescent="0.25">
      <c r="A1686" s="45">
        <v>43620</v>
      </c>
      <c r="B1686" s="3">
        <v>1</v>
      </c>
      <c r="C1686" s="3" t="s">
        <v>23</v>
      </c>
      <c r="D1686" s="3" t="s">
        <v>204</v>
      </c>
      <c r="E1686" s="3" t="s">
        <v>720</v>
      </c>
    </row>
    <row r="1687" spans="1:1023 1025:2047 2049:3071 3073:4095 4097:5119 5121:6143 6145:7167 7169:8191 8193:9215 9217:10239 10241:11263 11265:12287 12289:13311 13313:14335 14337:15359 15361:16383" ht="20.100000000000001" hidden="1" customHeight="1" x14ac:dyDescent="0.25">
      <c r="A1687" s="45">
        <v>43623</v>
      </c>
      <c r="B1687" s="3">
        <v>0.5</v>
      </c>
      <c r="C1687" s="3" t="s">
        <v>23</v>
      </c>
      <c r="D1687" s="3" t="s">
        <v>459</v>
      </c>
      <c r="E1687" s="3" t="s">
        <v>720</v>
      </c>
    </row>
    <row r="1688" spans="1:1023 1025:2047 2049:3071 3073:4095 4097:5119 5121:6143 6145:7167 7169:8191 8193:9215 9217:10239 10241:11263 11265:12287 12289:13311 13313:14335 14337:15359 15361:16383" ht="20.100000000000001" hidden="1" customHeight="1" x14ac:dyDescent="0.25">
      <c r="A1688" s="45">
        <v>43635</v>
      </c>
      <c r="B1688" s="3">
        <v>1</v>
      </c>
      <c r="C1688" s="3" t="s">
        <v>23</v>
      </c>
      <c r="D1688" s="3" t="s">
        <v>509</v>
      </c>
      <c r="E1688" s="3" t="s">
        <v>720</v>
      </c>
    </row>
    <row r="1689" spans="1:1023 1025:2047 2049:3071 3073:4095 4097:5119 5121:6143 6145:7167 7169:8191 8193:9215 9217:10239 10241:11263 11265:12287 12289:13311 13313:14335 14337:15359 15361:16383" ht="20.100000000000001" hidden="1" customHeight="1" x14ac:dyDescent="0.25">
      <c r="A1689" s="45">
        <v>43635</v>
      </c>
      <c r="B1689" s="3">
        <v>1.25</v>
      </c>
      <c r="C1689" s="3" t="s">
        <v>23</v>
      </c>
      <c r="D1689" s="3" t="s">
        <v>575</v>
      </c>
      <c r="E1689" s="3" t="s">
        <v>720</v>
      </c>
    </row>
    <row r="1690" spans="1:1023 1025:2047 2049:3071 3073:4095 4097:5119 5121:6143 6145:7167 7169:8191 8193:9215 9217:10239 10241:11263 11265:12287 12289:13311 13313:14335 14337:15359 15361:16383" ht="20.100000000000001" hidden="1" customHeight="1" x14ac:dyDescent="0.25">
      <c r="A1690" s="45">
        <v>43640</v>
      </c>
      <c r="B1690" s="3">
        <v>1</v>
      </c>
      <c r="C1690" s="3" t="s">
        <v>23</v>
      </c>
      <c r="D1690" s="3" t="s">
        <v>588</v>
      </c>
      <c r="E1690" s="3" t="s">
        <v>720</v>
      </c>
    </row>
    <row r="1691" spans="1:1023 1025:2047 2049:3071 3073:4095 4097:5119 5121:6143 6145:7167 7169:8191 8193:9215 9217:10239 10241:11263 11265:12287 12289:13311 13313:14335 14337:15359 15361:16383" ht="20.100000000000001" hidden="1" customHeight="1" x14ac:dyDescent="0.25">
      <c r="A1691" s="45">
        <v>43641</v>
      </c>
      <c r="B1691" s="3">
        <v>1</v>
      </c>
      <c r="C1691" s="3" t="s">
        <v>23</v>
      </c>
      <c r="D1691" s="3" t="s">
        <v>591</v>
      </c>
      <c r="E1691" s="3" t="s">
        <v>720</v>
      </c>
      <c r="G1691" s="28"/>
      <c r="I1691" s="45"/>
      <c r="K1691" s="28"/>
      <c r="M1691" s="45"/>
      <c r="O1691" s="28"/>
      <c r="Q1691" s="45"/>
      <c r="S1691" s="28"/>
      <c r="U1691" s="45"/>
      <c r="W1691" s="28"/>
      <c r="Y1691" s="45"/>
      <c r="AA1691" s="28"/>
      <c r="AC1691" s="45"/>
      <c r="AE1691" s="28"/>
      <c r="AG1691" s="45"/>
      <c r="AI1691" s="28"/>
      <c r="AK1691" s="45"/>
      <c r="AM1691" s="28"/>
      <c r="AO1691" s="45"/>
      <c r="AQ1691" s="28"/>
      <c r="AS1691" s="45"/>
      <c r="AU1691" s="28"/>
      <c r="AW1691" s="45"/>
      <c r="AY1691" s="28"/>
      <c r="BA1691" s="45"/>
      <c r="BC1691" s="28"/>
      <c r="BE1691" s="45"/>
      <c r="BG1691" s="28"/>
      <c r="BI1691" s="45"/>
      <c r="BK1691" s="28"/>
      <c r="BM1691" s="45"/>
      <c r="BO1691" s="28"/>
      <c r="BQ1691" s="45"/>
      <c r="BS1691" s="28"/>
      <c r="BU1691" s="45"/>
      <c r="BW1691" s="28"/>
      <c r="BY1691" s="45"/>
      <c r="CA1691" s="28"/>
      <c r="CC1691" s="45"/>
      <c r="CE1691" s="28"/>
      <c r="CG1691" s="45"/>
      <c r="CI1691" s="28"/>
      <c r="CK1691" s="45"/>
      <c r="CM1691" s="28"/>
      <c r="CO1691" s="45"/>
      <c r="CQ1691" s="28"/>
      <c r="CS1691" s="45"/>
      <c r="CU1691" s="28"/>
      <c r="CW1691" s="45"/>
      <c r="CY1691" s="28"/>
      <c r="DA1691" s="45"/>
      <c r="DC1691" s="28"/>
      <c r="DE1691" s="45"/>
      <c r="DG1691" s="28"/>
      <c r="DI1691" s="45"/>
      <c r="DK1691" s="28"/>
      <c r="DM1691" s="45"/>
      <c r="DO1691" s="28"/>
      <c r="DQ1691" s="45"/>
      <c r="DS1691" s="28"/>
      <c r="DU1691" s="45"/>
      <c r="DW1691" s="28"/>
      <c r="DY1691" s="45"/>
      <c r="EA1691" s="28"/>
      <c r="EC1691" s="45"/>
      <c r="EE1691" s="28"/>
      <c r="EG1691" s="45"/>
      <c r="EI1691" s="28"/>
      <c r="EK1691" s="45"/>
      <c r="EM1691" s="28"/>
      <c r="EO1691" s="45"/>
      <c r="EQ1691" s="28"/>
      <c r="ES1691" s="45"/>
      <c r="EU1691" s="28"/>
      <c r="EW1691" s="45"/>
      <c r="EY1691" s="28"/>
      <c r="FA1691" s="45"/>
      <c r="FC1691" s="28"/>
      <c r="FE1691" s="45"/>
      <c r="FG1691" s="28"/>
      <c r="FI1691" s="45"/>
      <c r="FK1691" s="28"/>
      <c r="FM1691" s="45"/>
      <c r="FO1691" s="28"/>
      <c r="FQ1691" s="45"/>
      <c r="FS1691" s="28"/>
      <c r="FU1691" s="45"/>
      <c r="FW1691" s="28"/>
      <c r="FY1691" s="45"/>
      <c r="GA1691" s="28"/>
      <c r="GC1691" s="45"/>
      <c r="GE1691" s="28"/>
      <c r="GG1691" s="45"/>
      <c r="GI1691" s="28"/>
      <c r="GK1691" s="45"/>
      <c r="GM1691" s="28"/>
      <c r="GO1691" s="45"/>
      <c r="GQ1691" s="28"/>
      <c r="GS1691" s="45"/>
      <c r="GU1691" s="28"/>
      <c r="GW1691" s="45"/>
      <c r="GY1691" s="28"/>
      <c r="HA1691" s="45"/>
      <c r="HC1691" s="28"/>
      <c r="HE1691" s="45"/>
      <c r="HG1691" s="28"/>
      <c r="HI1691" s="45"/>
      <c r="HK1691" s="28"/>
      <c r="HM1691" s="45"/>
      <c r="HO1691" s="28"/>
      <c r="HQ1691" s="45"/>
      <c r="HS1691" s="28"/>
      <c r="HU1691" s="45"/>
      <c r="HW1691" s="28"/>
      <c r="HY1691" s="45"/>
      <c r="IA1691" s="28"/>
      <c r="IC1691" s="45"/>
      <c r="IE1691" s="28"/>
      <c r="IG1691" s="45"/>
      <c r="II1691" s="28"/>
      <c r="IK1691" s="45"/>
      <c r="IM1691" s="28"/>
      <c r="IO1691" s="45"/>
      <c r="IQ1691" s="28"/>
      <c r="IS1691" s="45"/>
      <c r="IU1691" s="28"/>
      <c r="IW1691" s="45"/>
      <c r="IY1691" s="28"/>
      <c r="JA1691" s="45"/>
      <c r="JC1691" s="28"/>
      <c r="JE1691" s="45"/>
      <c r="JG1691" s="28"/>
      <c r="JI1691" s="45"/>
      <c r="JK1691" s="28"/>
      <c r="JM1691" s="45"/>
      <c r="JO1691" s="28"/>
      <c r="JQ1691" s="45"/>
      <c r="JS1691" s="28"/>
      <c r="JU1691" s="45"/>
      <c r="JW1691" s="28"/>
      <c r="JY1691" s="45"/>
      <c r="KA1691" s="28"/>
      <c r="KC1691" s="45"/>
      <c r="KE1691" s="28"/>
      <c r="KG1691" s="45"/>
      <c r="KI1691" s="28"/>
      <c r="KK1691" s="45"/>
      <c r="KM1691" s="28"/>
      <c r="KO1691" s="45"/>
      <c r="KQ1691" s="28"/>
      <c r="KS1691" s="45"/>
      <c r="KU1691" s="28"/>
      <c r="KW1691" s="45"/>
      <c r="KY1691" s="28"/>
      <c r="LA1691" s="45"/>
      <c r="LC1691" s="28"/>
      <c r="LE1691" s="45"/>
      <c r="LG1691" s="28"/>
      <c r="LI1691" s="45"/>
      <c r="LK1691" s="28"/>
      <c r="LM1691" s="45"/>
      <c r="LO1691" s="28"/>
      <c r="LQ1691" s="45"/>
      <c r="LS1691" s="28"/>
      <c r="LU1691" s="45"/>
      <c r="LW1691" s="28"/>
      <c r="LY1691" s="45"/>
      <c r="MA1691" s="28"/>
      <c r="MC1691" s="45"/>
      <c r="ME1691" s="28"/>
      <c r="MG1691" s="45"/>
      <c r="MI1691" s="28"/>
      <c r="MK1691" s="45"/>
      <c r="MM1691" s="28"/>
      <c r="MO1691" s="45"/>
      <c r="MQ1691" s="28"/>
      <c r="MS1691" s="45"/>
      <c r="MU1691" s="28"/>
      <c r="MW1691" s="45"/>
      <c r="MY1691" s="28"/>
      <c r="NA1691" s="45"/>
      <c r="NC1691" s="28"/>
      <c r="NE1691" s="45"/>
      <c r="NG1691" s="28"/>
      <c r="NI1691" s="45"/>
      <c r="NK1691" s="28"/>
      <c r="NM1691" s="45"/>
      <c r="NO1691" s="28"/>
      <c r="NQ1691" s="45"/>
      <c r="NS1691" s="28"/>
      <c r="NU1691" s="45"/>
      <c r="NW1691" s="28"/>
      <c r="NY1691" s="45"/>
      <c r="OA1691" s="28"/>
      <c r="OC1691" s="45"/>
      <c r="OE1691" s="28"/>
      <c r="OG1691" s="45"/>
      <c r="OI1691" s="28"/>
      <c r="OK1691" s="45"/>
      <c r="OM1691" s="28"/>
      <c r="OO1691" s="45"/>
      <c r="OQ1691" s="28"/>
      <c r="OS1691" s="45"/>
      <c r="OU1691" s="28"/>
      <c r="OW1691" s="45"/>
      <c r="OY1691" s="28"/>
      <c r="PA1691" s="45"/>
      <c r="PC1691" s="28"/>
      <c r="PE1691" s="45"/>
      <c r="PG1691" s="28"/>
      <c r="PI1691" s="45"/>
      <c r="PK1691" s="28"/>
      <c r="PM1691" s="45"/>
      <c r="PO1691" s="28"/>
      <c r="PQ1691" s="45"/>
      <c r="PS1691" s="28"/>
      <c r="PU1691" s="45"/>
      <c r="PW1691" s="28"/>
      <c r="PY1691" s="45"/>
      <c r="QA1691" s="28"/>
      <c r="QC1691" s="45"/>
      <c r="QE1691" s="28"/>
      <c r="QG1691" s="45"/>
      <c r="QI1691" s="28"/>
      <c r="QK1691" s="45"/>
      <c r="QM1691" s="28"/>
      <c r="QO1691" s="45"/>
      <c r="QQ1691" s="28"/>
      <c r="QS1691" s="45"/>
      <c r="QU1691" s="28"/>
      <c r="QW1691" s="45"/>
      <c r="QY1691" s="28"/>
      <c r="RA1691" s="45"/>
      <c r="RC1691" s="28"/>
      <c r="RE1691" s="45"/>
      <c r="RG1691" s="28"/>
      <c r="RI1691" s="45"/>
      <c r="RK1691" s="28"/>
      <c r="RM1691" s="45"/>
      <c r="RO1691" s="28"/>
      <c r="RQ1691" s="45"/>
      <c r="RS1691" s="28"/>
      <c r="RU1691" s="45"/>
      <c r="RW1691" s="28"/>
      <c r="RY1691" s="45"/>
      <c r="SA1691" s="28"/>
      <c r="SC1691" s="45"/>
      <c r="SE1691" s="28"/>
      <c r="SG1691" s="45"/>
      <c r="SI1691" s="28"/>
      <c r="SK1691" s="45"/>
      <c r="SM1691" s="28"/>
      <c r="SO1691" s="45"/>
      <c r="SQ1691" s="28"/>
      <c r="SS1691" s="45"/>
      <c r="SU1691" s="28"/>
      <c r="SW1691" s="45"/>
      <c r="SY1691" s="28"/>
      <c r="TA1691" s="45"/>
      <c r="TC1691" s="28"/>
      <c r="TE1691" s="45"/>
      <c r="TG1691" s="28"/>
      <c r="TI1691" s="45"/>
      <c r="TK1691" s="28"/>
      <c r="TM1691" s="45"/>
      <c r="TO1691" s="28"/>
      <c r="TQ1691" s="45"/>
      <c r="TS1691" s="28"/>
      <c r="TU1691" s="45"/>
      <c r="TW1691" s="28"/>
      <c r="TY1691" s="45"/>
      <c r="UA1691" s="28"/>
      <c r="UC1691" s="45"/>
      <c r="UE1691" s="28"/>
      <c r="UG1691" s="45"/>
      <c r="UI1691" s="28"/>
      <c r="UK1691" s="45"/>
      <c r="UM1691" s="28"/>
      <c r="UO1691" s="45"/>
      <c r="UQ1691" s="28"/>
      <c r="US1691" s="45"/>
      <c r="UU1691" s="28"/>
      <c r="UW1691" s="45"/>
      <c r="UY1691" s="28"/>
      <c r="VA1691" s="45"/>
      <c r="VC1691" s="28"/>
      <c r="VE1691" s="45"/>
      <c r="VG1691" s="28"/>
      <c r="VI1691" s="45"/>
      <c r="VK1691" s="28"/>
      <c r="VM1691" s="45"/>
      <c r="VO1691" s="28"/>
      <c r="VQ1691" s="45"/>
      <c r="VS1691" s="28"/>
      <c r="VU1691" s="45"/>
      <c r="VW1691" s="28"/>
      <c r="VY1691" s="45"/>
      <c r="WA1691" s="28"/>
      <c r="WC1691" s="45"/>
      <c r="WE1691" s="28"/>
      <c r="WG1691" s="45"/>
      <c r="WI1691" s="28"/>
      <c r="WK1691" s="45"/>
      <c r="WM1691" s="28"/>
      <c r="WO1691" s="45"/>
      <c r="WQ1691" s="28"/>
      <c r="WS1691" s="45"/>
      <c r="WU1691" s="28"/>
      <c r="WW1691" s="45"/>
      <c r="WY1691" s="28"/>
      <c r="XA1691" s="45"/>
      <c r="XC1691" s="28"/>
      <c r="XE1691" s="45"/>
      <c r="XG1691" s="28"/>
      <c r="XI1691" s="45"/>
      <c r="XK1691" s="28"/>
      <c r="XM1691" s="45"/>
      <c r="XO1691" s="28"/>
      <c r="XQ1691" s="45"/>
      <c r="XS1691" s="28"/>
      <c r="XU1691" s="45"/>
      <c r="XW1691" s="28"/>
      <c r="XY1691" s="45"/>
      <c r="YA1691" s="28"/>
      <c r="YC1691" s="45"/>
      <c r="YE1691" s="28"/>
      <c r="YG1691" s="45"/>
      <c r="YI1691" s="28"/>
      <c r="YK1691" s="45"/>
      <c r="YM1691" s="28"/>
      <c r="YO1691" s="45"/>
      <c r="YQ1691" s="28"/>
      <c r="YS1691" s="45"/>
      <c r="YU1691" s="28"/>
      <c r="YW1691" s="45"/>
      <c r="YY1691" s="28"/>
      <c r="ZA1691" s="45"/>
      <c r="ZC1691" s="28"/>
      <c r="ZE1691" s="45"/>
      <c r="ZG1691" s="28"/>
      <c r="ZI1691" s="45"/>
      <c r="ZK1691" s="28"/>
      <c r="ZM1691" s="45"/>
      <c r="ZO1691" s="28"/>
      <c r="ZQ1691" s="45"/>
      <c r="ZS1691" s="28"/>
      <c r="ZU1691" s="45"/>
      <c r="ZW1691" s="28"/>
      <c r="ZY1691" s="45"/>
      <c r="AAA1691" s="28"/>
      <c r="AAC1691" s="45"/>
      <c r="AAE1691" s="28"/>
      <c r="AAG1691" s="45"/>
      <c r="AAI1691" s="28"/>
      <c r="AAK1691" s="45"/>
      <c r="AAM1691" s="28"/>
      <c r="AAO1691" s="45"/>
      <c r="AAQ1691" s="28"/>
      <c r="AAS1691" s="45"/>
      <c r="AAU1691" s="28"/>
      <c r="AAW1691" s="45"/>
      <c r="AAY1691" s="28"/>
      <c r="ABA1691" s="45"/>
      <c r="ABC1691" s="28"/>
      <c r="ABE1691" s="45"/>
      <c r="ABG1691" s="28"/>
      <c r="ABI1691" s="45"/>
      <c r="ABK1691" s="28"/>
      <c r="ABM1691" s="45"/>
      <c r="ABO1691" s="28"/>
      <c r="ABQ1691" s="45"/>
      <c r="ABS1691" s="28"/>
      <c r="ABU1691" s="45"/>
      <c r="ABW1691" s="28"/>
      <c r="ABY1691" s="45"/>
      <c r="ACA1691" s="28"/>
      <c r="ACC1691" s="45"/>
      <c r="ACE1691" s="28"/>
      <c r="ACG1691" s="45"/>
      <c r="ACI1691" s="28"/>
      <c r="ACK1691" s="45"/>
      <c r="ACM1691" s="28"/>
      <c r="ACO1691" s="45"/>
      <c r="ACQ1691" s="28"/>
      <c r="ACS1691" s="45"/>
      <c r="ACU1691" s="28"/>
      <c r="ACW1691" s="45"/>
      <c r="ACY1691" s="28"/>
      <c r="ADA1691" s="45"/>
      <c r="ADC1691" s="28"/>
      <c r="ADE1691" s="45"/>
      <c r="ADG1691" s="28"/>
      <c r="ADI1691" s="45"/>
      <c r="ADK1691" s="28"/>
      <c r="ADM1691" s="45"/>
      <c r="ADO1691" s="28"/>
      <c r="ADQ1691" s="45"/>
      <c r="ADS1691" s="28"/>
      <c r="ADU1691" s="45"/>
      <c r="ADW1691" s="28"/>
      <c r="ADY1691" s="45"/>
      <c r="AEA1691" s="28"/>
      <c r="AEC1691" s="45"/>
      <c r="AEE1691" s="28"/>
      <c r="AEG1691" s="45"/>
      <c r="AEI1691" s="28"/>
      <c r="AEK1691" s="45"/>
      <c r="AEM1691" s="28"/>
      <c r="AEO1691" s="45"/>
      <c r="AEQ1691" s="28"/>
      <c r="AES1691" s="45"/>
      <c r="AEU1691" s="28"/>
      <c r="AEW1691" s="45"/>
      <c r="AEY1691" s="28"/>
      <c r="AFA1691" s="45"/>
      <c r="AFC1691" s="28"/>
      <c r="AFE1691" s="45"/>
      <c r="AFG1691" s="28"/>
      <c r="AFI1691" s="45"/>
      <c r="AFK1691" s="28"/>
      <c r="AFM1691" s="45"/>
      <c r="AFO1691" s="28"/>
      <c r="AFQ1691" s="45"/>
      <c r="AFS1691" s="28"/>
      <c r="AFU1691" s="45"/>
      <c r="AFW1691" s="28"/>
      <c r="AFY1691" s="45"/>
      <c r="AGA1691" s="28"/>
      <c r="AGC1691" s="45"/>
      <c r="AGE1691" s="28"/>
      <c r="AGG1691" s="45"/>
      <c r="AGI1691" s="28"/>
      <c r="AGK1691" s="45"/>
      <c r="AGM1691" s="28"/>
      <c r="AGO1691" s="45"/>
      <c r="AGQ1691" s="28"/>
      <c r="AGS1691" s="45"/>
      <c r="AGU1691" s="28"/>
      <c r="AGW1691" s="45"/>
      <c r="AGY1691" s="28"/>
      <c r="AHA1691" s="45"/>
      <c r="AHC1691" s="28"/>
      <c r="AHE1691" s="45"/>
      <c r="AHG1691" s="28"/>
      <c r="AHI1691" s="45"/>
      <c r="AHK1691" s="28"/>
      <c r="AHM1691" s="45"/>
      <c r="AHO1691" s="28"/>
      <c r="AHQ1691" s="45"/>
      <c r="AHS1691" s="28"/>
      <c r="AHU1691" s="45"/>
      <c r="AHW1691" s="28"/>
      <c r="AHY1691" s="45"/>
      <c r="AIA1691" s="28"/>
      <c r="AIC1691" s="45"/>
      <c r="AIE1691" s="28"/>
      <c r="AIG1691" s="45"/>
      <c r="AII1691" s="28"/>
      <c r="AIK1691" s="45"/>
      <c r="AIM1691" s="28"/>
      <c r="AIO1691" s="45"/>
      <c r="AIQ1691" s="28"/>
      <c r="AIS1691" s="45"/>
      <c r="AIU1691" s="28"/>
      <c r="AIW1691" s="45"/>
      <c r="AIY1691" s="28"/>
      <c r="AJA1691" s="45"/>
      <c r="AJC1691" s="28"/>
      <c r="AJE1691" s="45"/>
      <c r="AJG1691" s="28"/>
      <c r="AJI1691" s="45"/>
      <c r="AJK1691" s="28"/>
      <c r="AJM1691" s="45"/>
      <c r="AJO1691" s="28"/>
      <c r="AJQ1691" s="45"/>
      <c r="AJS1691" s="28"/>
      <c r="AJU1691" s="45"/>
      <c r="AJW1691" s="28"/>
      <c r="AJY1691" s="45"/>
      <c r="AKA1691" s="28"/>
      <c r="AKC1691" s="45"/>
      <c r="AKE1691" s="28"/>
      <c r="AKG1691" s="45"/>
      <c r="AKI1691" s="28"/>
      <c r="AKK1691" s="45"/>
      <c r="AKM1691" s="28"/>
      <c r="AKO1691" s="45"/>
      <c r="AKQ1691" s="28"/>
      <c r="AKS1691" s="45"/>
      <c r="AKU1691" s="28"/>
      <c r="AKW1691" s="45"/>
      <c r="AKY1691" s="28"/>
      <c r="ALA1691" s="45"/>
      <c r="ALC1691" s="28"/>
      <c r="ALE1691" s="45"/>
      <c r="ALG1691" s="28"/>
      <c r="ALI1691" s="45"/>
      <c r="ALK1691" s="28"/>
      <c r="ALM1691" s="45"/>
      <c r="ALO1691" s="28"/>
      <c r="ALQ1691" s="45"/>
      <c r="ALS1691" s="28"/>
      <c r="ALU1691" s="45"/>
      <c r="ALW1691" s="28"/>
      <c r="ALY1691" s="45"/>
      <c r="AMA1691" s="28"/>
      <c r="AMC1691" s="45"/>
      <c r="AME1691" s="28"/>
      <c r="AMG1691" s="45"/>
      <c r="AMI1691" s="28"/>
      <c r="AMK1691" s="45"/>
      <c r="AMM1691" s="28"/>
      <c r="AMO1691" s="45"/>
      <c r="AMQ1691" s="28"/>
      <c r="AMS1691" s="45"/>
      <c r="AMU1691" s="28"/>
      <c r="AMW1691" s="45"/>
      <c r="AMY1691" s="28"/>
      <c r="ANA1691" s="45"/>
      <c r="ANC1691" s="28"/>
      <c r="ANE1691" s="45"/>
      <c r="ANG1691" s="28"/>
      <c r="ANI1691" s="45"/>
      <c r="ANK1691" s="28"/>
      <c r="ANM1691" s="45"/>
      <c r="ANO1691" s="28"/>
      <c r="ANQ1691" s="45"/>
      <c r="ANS1691" s="28"/>
      <c r="ANU1691" s="45"/>
      <c r="ANW1691" s="28"/>
      <c r="ANY1691" s="45"/>
      <c r="AOA1691" s="28"/>
      <c r="AOC1691" s="45"/>
      <c r="AOE1691" s="28"/>
      <c r="AOG1691" s="45"/>
      <c r="AOI1691" s="28"/>
      <c r="AOK1691" s="45"/>
      <c r="AOM1691" s="28"/>
      <c r="AOO1691" s="45"/>
      <c r="AOQ1691" s="28"/>
      <c r="AOS1691" s="45"/>
      <c r="AOU1691" s="28"/>
      <c r="AOW1691" s="45"/>
      <c r="AOY1691" s="28"/>
      <c r="APA1691" s="45"/>
      <c r="APC1691" s="28"/>
      <c r="APE1691" s="45"/>
      <c r="APG1691" s="28"/>
      <c r="API1691" s="45"/>
      <c r="APK1691" s="28"/>
      <c r="APM1691" s="45"/>
      <c r="APO1691" s="28"/>
      <c r="APQ1691" s="45"/>
      <c r="APS1691" s="28"/>
      <c r="APU1691" s="45"/>
      <c r="APW1691" s="28"/>
      <c r="APY1691" s="45"/>
      <c r="AQA1691" s="28"/>
      <c r="AQC1691" s="45"/>
      <c r="AQE1691" s="28"/>
      <c r="AQG1691" s="45"/>
      <c r="AQI1691" s="28"/>
      <c r="AQK1691" s="45"/>
      <c r="AQM1691" s="28"/>
      <c r="AQO1691" s="45"/>
      <c r="AQQ1691" s="28"/>
      <c r="AQS1691" s="45"/>
      <c r="AQU1691" s="28"/>
      <c r="AQW1691" s="45"/>
      <c r="AQY1691" s="28"/>
      <c r="ARA1691" s="45"/>
      <c r="ARC1691" s="28"/>
      <c r="ARE1691" s="45"/>
      <c r="ARG1691" s="28"/>
      <c r="ARI1691" s="45"/>
      <c r="ARK1691" s="28"/>
      <c r="ARM1691" s="45"/>
      <c r="ARO1691" s="28"/>
      <c r="ARQ1691" s="45"/>
      <c r="ARS1691" s="28"/>
      <c r="ARU1691" s="45"/>
      <c r="ARW1691" s="28"/>
      <c r="ARY1691" s="45"/>
      <c r="ASA1691" s="28"/>
      <c r="ASC1691" s="45"/>
      <c r="ASE1691" s="28"/>
      <c r="ASG1691" s="45"/>
      <c r="ASI1691" s="28"/>
      <c r="ASK1691" s="45"/>
      <c r="ASM1691" s="28"/>
      <c r="ASO1691" s="45"/>
      <c r="ASQ1691" s="28"/>
      <c r="ASS1691" s="45"/>
      <c r="ASU1691" s="28"/>
      <c r="ASW1691" s="45"/>
      <c r="ASY1691" s="28"/>
      <c r="ATA1691" s="45"/>
      <c r="ATC1691" s="28"/>
      <c r="ATE1691" s="45"/>
      <c r="ATG1691" s="28"/>
      <c r="ATI1691" s="45"/>
      <c r="ATK1691" s="28"/>
      <c r="ATM1691" s="45"/>
      <c r="ATO1691" s="28"/>
      <c r="ATQ1691" s="45"/>
      <c r="ATS1691" s="28"/>
      <c r="ATU1691" s="45"/>
      <c r="ATW1691" s="28"/>
      <c r="ATY1691" s="45"/>
      <c r="AUA1691" s="28"/>
      <c r="AUC1691" s="45"/>
      <c r="AUE1691" s="28"/>
      <c r="AUG1691" s="45"/>
      <c r="AUI1691" s="28"/>
      <c r="AUK1691" s="45"/>
      <c r="AUM1691" s="28"/>
      <c r="AUO1691" s="45"/>
      <c r="AUQ1691" s="28"/>
      <c r="AUS1691" s="45"/>
      <c r="AUU1691" s="28"/>
      <c r="AUW1691" s="45"/>
      <c r="AUY1691" s="28"/>
      <c r="AVA1691" s="45"/>
      <c r="AVC1691" s="28"/>
      <c r="AVE1691" s="45"/>
      <c r="AVG1691" s="28"/>
      <c r="AVI1691" s="45"/>
      <c r="AVK1691" s="28"/>
      <c r="AVM1691" s="45"/>
      <c r="AVO1691" s="28"/>
      <c r="AVQ1691" s="45"/>
      <c r="AVS1691" s="28"/>
      <c r="AVU1691" s="45"/>
      <c r="AVW1691" s="28"/>
      <c r="AVY1691" s="45"/>
      <c r="AWA1691" s="28"/>
      <c r="AWC1691" s="45"/>
      <c r="AWE1691" s="28"/>
      <c r="AWG1691" s="45"/>
      <c r="AWI1691" s="28"/>
      <c r="AWK1691" s="45"/>
      <c r="AWM1691" s="28"/>
      <c r="AWO1691" s="45"/>
      <c r="AWQ1691" s="28"/>
      <c r="AWS1691" s="45"/>
      <c r="AWU1691" s="28"/>
      <c r="AWW1691" s="45"/>
      <c r="AWY1691" s="28"/>
      <c r="AXA1691" s="45"/>
      <c r="AXC1691" s="28"/>
      <c r="AXE1691" s="45"/>
      <c r="AXG1691" s="28"/>
      <c r="AXI1691" s="45"/>
      <c r="AXK1691" s="28"/>
      <c r="AXM1691" s="45"/>
      <c r="AXO1691" s="28"/>
      <c r="AXQ1691" s="45"/>
      <c r="AXS1691" s="28"/>
      <c r="AXU1691" s="45"/>
      <c r="AXW1691" s="28"/>
      <c r="AXY1691" s="45"/>
      <c r="AYA1691" s="28"/>
      <c r="AYC1691" s="45"/>
      <c r="AYE1691" s="28"/>
      <c r="AYG1691" s="45"/>
      <c r="AYI1691" s="28"/>
      <c r="AYK1691" s="45"/>
      <c r="AYM1691" s="28"/>
      <c r="AYO1691" s="45"/>
      <c r="AYQ1691" s="28"/>
      <c r="AYS1691" s="45"/>
      <c r="AYU1691" s="28"/>
      <c r="AYW1691" s="45"/>
      <c r="AYY1691" s="28"/>
      <c r="AZA1691" s="45"/>
      <c r="AZC1691" s="28"/>
      <c r="AZE1691" s="45"/>
      <c r="AZG1691" s="28"/>
      <c r="AZI1691" s="45"/>
      <c r="AZK1691" s="28"/>
      <c r="AZM1691" s="45"/>
      <c r="AZO1691" s="28"/>
      <c r="AZQ1691" s="45"/>
      <c r="AZS1691" s="28"/>
      <c r="AZU1691" s="45"/>
      <c r="AZW1691" s="28"/>
      <c r="AZY1691" s="45"/>
      <c r="BAA1691" s="28"/>
      <c r="BAC1691" s="45"/>
      <c r="BAE1691" s="28"/>
      <c r="BAG1691" s="45"/>
      <c r="BAI1691" s="28"/>
      <c r="BAK1691" s="45"/>
      <c r="BAM1691" s="28"/>
      <c r="BAO1691" s="45"/>
      <c r="BAQ1691" s="28"/>
      <c r="BAS1691" s="45"/>
      <c r="BAU1691" s="28"/>
      <c r="BAW1691" s="45"/>
      <c r="BAY1691" s="28"/>
      <c r="BBA1691" s="45"/>
      <c r="BBC1691" s="28"/>
      <c r="BBE1691" s="45"/>
      <c r="BBG1691" s="28"/>
      <c r="BBI1691" s="45"/>
      <c r="BBK1691" s="28"/>
      <c r="BBM1691" s="45"/>
      <c r="BBO1691" s="28"/>
      <c r="BBQ1691" s="45"/>
      <c r="BBS1691" s="28"/>
      <c r="BBU1691" s="45"/>
      <c r="BBW1691" s="28"/>
      <c r="BBY1691" s="45"/>
      <c r="BCA1691" s="28"/>
      <c r="BCC1691" s="45"/>
      <c r="BCE1691" s="28"/>
      <c r="BCG1691" s="45"/>
      <c r="BCI1691" s="28"/>
      <c r="BCK1691" s="45"/>
      <c r="BCM1691" s="28"/>
      <c r="BCO1691" s="45"/>
      <c r="BCQ1691" s="28"/>
      <c r="BCS1691" s="45"/>
      <c r="BCU1691" s="28"/>
      <c r="BCW1691" s="45"/>
      <c r="BCY1691" s="28"/>
      <c r="BDA1691" s="45"/>
      <c r="BDC1691" s="28"/>
      <c r="BDE1691" s="45"/>
      <c r="BDG1691" s="28"/>
      <c r="BDI1691" s="45"/>
      <c r="BDK1691" s="28"/>
      <c r="BDM1691" s="45"/>
      <c r="BDO1691" s="28"/>
      <c r="BDQ1691" s="45"/>
      <c r="BDS1691" s="28"/>
      <c r="BDU1691" s="45"/>
      <c r="BDW1691" s="28"/>
      <c r="BDY1691" s="45"/>
      <c r="BEA1691" s="28"/>
      <c r="BEC1691" s="45"/>
      <c r="BEE1691" s="28"/>
      <c r="BEG1691" s="45"/>
      <c r="BEI1691" s="28"/>
      <c r="BEK1691" s="45"/>
      <c r="BEM1691" s="28"/>
      <c r="BEO1691" s="45"/>
      <c r="BEQ1691" s="28"/>
      <c r="BES1691" s="45"/>
      <c r="BEU1691" s="28"/>
      <c r="BEW1691" s="45"/>
      <c r="BEY1691" s="28"/>
      <c r="BFA1691" s="45"/>
      <c r="BFC1691" s="28"/>
      <c r="BFE1691" s="45"/>
      <c r="BFG1691" s="28"/>
      <c r="BFI1691" s="45"/>
      <c r="BFK1691" s="28"/>
      <c r="BFM1691" s="45"/>
      <c r="BFO1691" s="28"/>
      <c r="BFQ1691" s="45"/>
      <c r="BFS1691" s="28"/>
      <c r="BFU1691" s="45"/>
      <c r="BFW1691" s="28"/>
      <c r="BFY1691" s="45"/>
      <c r="BGA1691" s="28"/>
      <c r="BGC1691" s="45"/>
      <c r="BGE1691" s="28"/>
      <c r="BGG1691" s="45"/>
      <c r="BGI1691" s="28"/>
      <c r="BGK1691" s="45"/>
      <c r="BGM1691" s="28"/>
      <c r="BGO1691" s="45"/>
      <c r="BGQ1691" s="28"/>
      <c r="BGS1691" s="45"/>
      <c r="BGU1691" s="28"/>
      <c r="BGW1691" s="45"/>
      <c r="BGY1691" s="28"/>
      <c r="BHA1691" s="45"/>
      <c r="BHC1691" s="28"/>
      <c r="BHE1691" s="45"/>
      <c r="BHG1691" s="28"/>
      <c r="BHI1691" s="45"/>
      <c r="BHK1691" s="28"/>
      <c r="BHM1691" s="45"/>
      <c r="BHO1691" s="28"/>
      <c r="BHQ1691" s="45"/>
      <c r="BHS1691" s="28"/>
      <c r="BHU1691" s="45"/>
      <c r="BHW1691" s="28"/>
      <c r="BHY1691" s="45"/>
      <c r="BIA1691" s="28"/>
      <c r="BIC1691" s="45"/>
      <c r="BIE1691" s="28"/>
      <c r="BIG1691" s="45"/>
      <c r="BII1691" s="28"/>
      <c r="BIK1691" s="45"/>
      <c r="BIM1691" s="28"/>
      <c r="BIO1691" s="45"/>
      <c r="BIQ1691" s="28"/>
      <c r="BIS1691" s="45"/>
      <c r="BIU1691" s="28"/>
      <c r="BIW1691" s="45"/>
      <c r="BIY1691" s="28"/>
      <c r="BJA1691" s="45"/>
      <c r="BJC1691" s="28"/>
      <c r="BJE1691" s="45"/>
      <c r="BJG1691" s="28"/>
      <c r="BJI1691" s="45"/>
      <c r="BJK1691" s="28"/>
      <c r="BJM1691" s="45"/>
      <c r="BJO1691" s="28"/>
      <c r="BJQ1691" s="45"/>
      <c r="BJS1691" s="28"/>
      <c r="BJU1691" s="45"/>
      <c r="BJW1691" s="28"/>
      <c r="BJY1691" s="45"/>
      <c r="BKA1691" s="28"/>
      <c r="BKC1691" s="45"/>
      <c r="BKE1691" s="28"/>
      <c r="BKG1691" s="45"/>
      <c r="BKI1691" s="28"/>
      <c r="BKK1691" s="45"/>
      <c r="BKM1691" s="28"/>
      <c r="BKO1691" s="45"/>
      <c r="BKQ1691" s="28"/>
      <c r="BKS1691" s="45"/>
      <c r="BKU1691" s="28"/>
      <c r="BKW1691" s="45"/>
      <c r="BKY1691" s="28"/>
      <c r="BLA1691" s="45"/>
      <c r="BLC1691" s="28"/>
      <c r="BLE1691" s="45"/>
      <c r="BLG1691" s="28"/>
      <c r="BLI1691" s="45"/>
      <c r="BLK1691" s="28"/>
      <c r="BLM1691" s="45"/>
      <c r="BLO1691" s="28"/>
      <c r="BLQ1691" s="45"/>
      <c r="BLS1691" s="28"/>
      <c r="BLU1691" s="45"/>
      <c r="BLW1691" s="28"/>
      <c r="BLY1691" s="45"/>
      <c r="BMA1691" s="28"/>
      <c r="BMC1691" s="45"/>
      <c r="BME1691" s="28"/>
      <c r="BMG1691" s="45"/>
      <c r="BMI1691" s="28"/>
      <c r="BMK1691" s="45"/>
      <c r="BMM1691" s="28"/>
      <c r="BMO1691" s="45"/>
      <c r="BMQ1691" s="28"/>
      <c r="BMS1691" s="45"/>
      <c r="BMU1691" s="28"/>
      <c r="BMW1691" s="45"/>
      <c r="BMY1691" s="28"/>
      <c r="BNA1691" s="45"/>
      <c r="BNC1691" s="28"/>
      <c r="BNE1691" s="45"/>
      <c r="BNG1691" s="28"/>
      <c r="BNI1691" s="45"/>
      <c r="BNK1691" s="28"/>
      <c r="BNM1691" s="45"/>
      <c r="BNO1691" s="28"/>
      <c r="BNQ1691" s="45"/>
      <c r="BNS1691" s="28"/>
      <c r="BNU1691" s="45"/>
      <c r="BNW1691" s="28"/>
      <c r="BNY1691" s="45"/>
      <c r="BOA1691" s="28"/>
      <c r="BOC1691" s="45"/>
      <c r="BOE1691" s="28"/>
      <c r="BOG1691" s="45"/>
      <c r="BOI1691" s="28"/>
      <c r="BOK1691" s="45"/>
      <c r="BOM1691" s="28"/>
      <c r="BOO1691" s="45"/>
      <c r="BOQ1691" s="28"/>
      <c r="BOS1691" s="45"/>
      <c r="BOU1691" s="28"/>
      <c r="BOW1691" s="45"/>
      <c r="BOY1691" s="28"/>
      <c r="BPA1691" s="45"/>
      <c r="BPC1691" s="28"/>
      <c r="BPE1691" s="45"/>
      <c r="BPG1691" s="28"/>
      <c r="BPI1691" s="45"/>
      <c r="BPK1691" s="28"/>
      <c r="BPM1691" s="45"/>
      <c r="BPO1691" s="28"/>
      <c r="BPQ1691" s="45"/>
      <c r="BPS1691" s="28"/>
      <c r="BPU1691" s="45"/>
      <c r="BPW1691" s="28"/>
      <c r="BPY1691" s="45"/>
      <c r="BQA1691" s="28"/>
      <c r="BQC1691" s="45"/>
      <c r="BQE1691" s="28"/>
      <c r="BQG1691" s="45"/>
      <c r="BQI1691" s="28"/>
      <c r="BQK1691" s="45"/>
      <c r="BQM1691" s="28"/>
      <c r="BQO1691" s="45"/>
      <c r="BQQ1691" s="28"/>
      <c r="BQS1691" s="45"/>
      <c r="BQU1691" s="28"/>
      <c r="BQW1691" s="45"/>
      <c r="BQY1691" s="28"/>
      <c r="BRA1691" s="45"/>
      <c r="BRC1691" s="28"/>
      <c r="BRE1691" s="45"/>
      <c r="BRG1691" s="28"/>
      <c r="BRI1691" s="45"/>
      <c r="BRK1691" s="28"/>
      <c r="BRM1691" s="45"/>
      <c r="BRO1691" s="28"/>
      <c r="BRQ1691" s="45"/>
      <c r="BRS1691" s="28"/>
      <c r="BRU1691" s="45"/>
      <c r="BRW1691" s="28"/>
      <c r="BRY1691" s="45"/>
      <c r="BSA1691" s="28"/>
      <c r="BSC1691" s="45"/>
      <c r="BSE1691" s="28"/>
      <c r="BSG1691" s="45"/>
      <c r="BSI1691" s="28"/>
      <c r="BSK1691" s="45"/>
      <c r="BSM1691" s="28"/>
      <c r="BSO1691" s="45"/>
      <c r="BSQ1691" s="28"/>
      <c r="BSS1691" s="45"/>
      <c r="BSU1691" s="28"/>
      <c r="BSW1691" s="45"/>
      <c r="BSY1691" s="28"/>
      <c r="BTA1691" s="45"/>
      <c r="BTC1691" s="28"/>
      <c r="BTE1691" s="45"/>
      <c r="BTG1691" s="28"/>
      <c r="BTI1691" s="45"/>
      <c r="BTK1691" s="28"/>
      <c r="BTM1691" s="45"/>
      <c r="BTO1691" s="28"/>
      <c r="BTQ1691" s="45"/>
      <c r="BTS1691" s="28"/>
      <c r="BTU1691" s="45"/>
      <c r="BTW1691" s="28"/>
      <c r="BTY1691" s="45"/>
      <c r="BUA1691" s="28"/>
      <c r="BUC1691" s="45"/>
      <c r="BUE1691" s="28"/>
      <c r="BUG1691" s="45"/>
      <c r="BUI1691" s="28"/>
      <c r="BUK1691" s="45"/>
      <c r="BUM1691" s="28"/>
      <c r="BUO1691" s="45"/>
      <c r="BUQ1691" s="28"/>
      <c r="BUS1691" s="45"/>
      <c r="BUU1691" s="28"/>
      <c r="BUW1691" s="45"/>
      <c r="BUY1691" s="28"/>
      <c r="BVA1691" s="45"/>
      <c r="BVC1691" s="28"/>
      <c r="BVE1691" s="45"/>
      <c r="BVG1691" s="28"/>
      <c r="BVI1691" s="45"/>
      <c r="BVK1691" s="28"/>
      <c r="BVM1691" s="45"/>
      <c r="BVO1691" s="28"/>
      <c r="BVQ1691" s="45"/>
      <c r="BVS1691" s="28"/>
      <c r="BVU1691" s="45"/>
      <c r="BVW1691" s="28"/>
      <c r="BVY1691" s="45"/>
      <c r="BWA1691" s="28"/>
      <c r="BWC1691" s="45"/>
      <c r="BWE1691" s="28"/>
      <c r="BWG1691" s="45"/>
      <c r="BWI1691" s="28"/>
      <c r="BWK1691" s="45"/>
      <c r="BWM1691" s="28"/>
      <c r="BWO1691" s="45"/>
      <c r="BWQ1691" s="28"/>
      <c r="BWS1691" s="45"/>
      <c r="BWU1691" s="28"/>
      <c r="BWW1691" s="45"/>
      <c r="BWY1691" s="28"/>
      <c r="BXA1691" s="45"/>
      <c r="BXC1691" s="28"/>
      <c r="BXE1691" s="45"/>
      <c r="BXG1691" s="28"/>
      <c r="BXI1691" s="45"/>
      <c r="BXK1691" s="28"/>
      <c r="BXM1691" s="45"/>
      <c r="BXO1691" s="28"/>
      <c r="BXQ1691" s="45"/>
      <c r="BXS1691" s="28"/>
      <c r="BXU1691" s="45"/>
      <c r="BXW1691" s="28"/>
      <c r="BXY1691" s="45"/>
      <c r="BYA1691" s="28"/>
      <c r="BYC1691" s="45"/>
      <c r="BYE1691" s="28"/>
      <c r="BYG1691" s="45"/>
      <c r="BYI1691" s="28"/>
      <c r="BYK1691" s="45"/>
      <c r="BYM1691" s="28"/>
      <c r="BYO1691" s="45"/>
      <c r="BYQ1691" s="28"/>
      <c r="BYS1691" s="45"/>
      <c r="BYU1691" s="28"/>
      <c r="BYW1691" s="45"/>
      <c r="BYY1691" s="28"/>
      <c r="BZA1691" s="45"/>
      <c r="BZC1691" s="28"/>
      <c r="BZE1691" s="45"/>
      <c r="BZG1691" s="28"/>
      <c r="BZI1691" s="45"/>
      <c r="BZK1691" s="28"/>
      <c r="BZM1691" s="45"/>
      <c r="BZO1691" s="28"/>
      <c r="BZQ1691" s="45"/>
      <c r="BZS1691" s="28"/>
      <c r="BZU1691" s="45"/>
      <c r="BZW1691" s="28"/>
      <c r="BZY1691" s="45"/>
      <c r="CAA1691" s="28"/>
      <c r="CAC1691" s="45"/>
      <c r="CAE1691" s="28"/>
      <c r="CAG1691" s="45"/>
      <c r="CAI1691" s="28"/>
      <c r="CAK1691" s="45"/>
      <c r="CAM1691" s="28"/>
      <c r="CAO1691" s="45"/>
      <c r="CAQ1691" s="28"/>
      <c r="CAS1691" s="45"/>
      <c r="CAU1691" s="28"/>
      <c r="CAW1691" s="45"/>
      <c r="CAY1691" s="28"/>
      <c r="CBA1691" s="45"/>
      <c r="CBC1691" s="28"/>
      <c r="CBE1691" s="45"/>
      <c r="CBG1691" s="28"/>
      <c r="CBI1691" s="45"/>
      <c r="CBK1691" s="28"/>
      <c r="CBM1691" s="45"/>
      <c r="CBO1691" s="28"/>
      <c r="CBQ1691" s="45"/>
      <c r="CBS1691" s="28"/>
      <c r="CBU1691" s="45"/>
      <c r="CBW1691" s="28"/>
      <c r="CBY1691" s="45"/>
      <c r="CCA1691" s="28"/>
      <c r="CCC1691" s="45"/>
      <c r="CCE1691" s="28"/>
      <c r="CCG1691" s="45"/>
      <c r="CCI1691" s="28"/>
      <c r="CCK1691" s="45"/>
      <c r="CCM1691" s="28"/>
      <c r="CCO1691" s="45"/>
      <c r="CCQ1691" s="28"/>
      <c r="CCS1691" s="45"/>
      <c r="CCU1691" s="28"/>
      <c r="CCW1691" s="45"/>
      <c r="CCY1691" s="28"/>
      <c r="CDA1691" s="45"/>
      <c r="CDC1691" s="28"/>
      <c r="CDE1691" s="45"/>
      <c r="CDG1691" s="28"/>
      <c r="CDI1691" s="45"/>
      <c r="CDK1691" s="28"/>
      <c r="CDM1691" s="45"/>
      <c r="CDO1691" s="28"/>
      <c r="CDQ1691" s="45"/>
      <c r="CDS1691" s="28"/>
      <c r="CDU1691" s="45"/>
      <c r="CDW1691" s="28"/>
      <c r="CDY1691" s="45"/>
      <c r="CEA1691" s="28"/>
      <c r="CEC1691" s="45"/>
      <c r="CEE1691" s="28"/>
      <c r="CEG1691" s="45"/>
      <c r="CEI1691" s="28"/>
      <c r="CEK1691" s="45"/>
      <c r="CEM1691" s="28"/>
      <c r="CEO1691" s="45"/>
      <c r="CEQ1691" s="28"/>
      <c r="CES1691" s="45"/>
      <c r="CEU1691" s="28"/>
      <c r="CEW1691" s="45"/>
      <c r="CEY1691" s="28"/>
      <c r="CFA1691" s="45"/>
      <c r="CFC1691" s="28"/>
      <c r="CFE1691" s="45"/>
      <c r="CFG1691" s="28"/>
      <c r="CFI1691" s="45"/>
      <c r="CFK1691" s="28"/>
      <c r="CFM1691" s="45"/>
      <c r="CFO1691" s="28"/>
      <c r="CFQ1691" s="45"/>
      <c r="CFS1691" s="28"/>
      <c r="CFU1691" s="45"/>
      <c r="CFW1691" s="28"/>
      <c r="CFY1691" s="45"/>
      <c r="CGA1691" s="28"/>
      <c r="CGC1691" s="45"/>
      <c r="CGE1691" s="28"/>
      <c r="CGG1691" s="45"/>
      <c r="CGI1691" s="28"/>
      <c r="CGK1691" s="45"/>
      <c r="CGM1691" s="28"/>
      <c r="CGO1691" s="45"/>
      <c r="CGQ1691" s="28"/>
      <c r="CGS1691" s="45"/>
      <c r="CGU1691" s="28"/>
      <c r="CGW1691" s="45"/>
      <c r="CGY1691" s="28"/>
      <c r="CHA1691" s="45"/>
      <c r="CHC1691" s="28"/>
      <c r="CHE1691" s="45"/>
      <c r="CHG1691" s="28"/>
      <c r="CHI1691" s="45"/>
      <c r="CHK1691" s="28"/>
      <c r="CHM1691" s="45"/>
      <c r="CHO1691" s="28"/>
      <c r="CHQ1691" s="45"/>
      <c r="CHS1691" s="28"/>
      <c r="CHU1691" s="45"/>
      <c r="CHW1691" s="28"/>
      <c r="CHY1691" s="45"/>
      <c r="CIA1691" s="28"/>
      <c r="CIC1691" s="45"/>
      <c r="CIE1691" s="28"/>
      <c r="CIG1691" s="45"/>
      <c r="CII1691" s="28"/>
      <c r="CIK1691" s="45"/>
      <c r="CIM1691" s="28"/>
      <c r="CIO1691" s="45"/>
      <c r="CIQ1691" s="28"/>
      <c r="CIS1691" s="45"/>
      <c r="CIU1691" s="28"/>
      <c r="CIW1691" s="45"/>
      <c r="CIY1691" s="28"/>
      <c r="CJA1691" s="45"/>
      <c r="CJC1691" s="28"/>
      <c r="CJE1691" s="45"/>
      <c r="CJG1691" s="28"/>
      <c r="CJI1691" s="45"/>
      <c r="CJK1691" s="28"/>
      <c r="CJM1691" s="45"/>
      <c r="CJO1691" s="28"/>
      <c r="CJQ1691" s="45"/>
      <c r="CJS1691" s="28"/>
      <c r="CJU1691" s="45"/>
      <c r="CJW1691" s="28"/>
      <c r="CJY1691" s="45"/>
      <c r="CKA1691" s="28"/>
      <c r="CKC1691" s="45"/>
      <c r="CKE1691" s="28"/>
      <c r="CKG1691" s="45"/>
      <c r="CKI1691" s="28"/>
      <c r="CKK1691" s="45"/>
      <c r="CKM1691" s="28"/>
      <c r="CKO1691" s="45"/>
      <c r="CKQ1691" s="28"/>
      <c r="CKS1691" s="45"/>
      <c r="CKU1691" s="28"/>
      <c r="CKW1691" s="45"/>
      <c r="CKY1691" s="28"/>
      <c r="CLA1691" s="45"/>
      <c r="CLC1691" s="28"/>
      <c r="CLE1691" s="45"/>
      <c r="CLG1691" s="28"/>
      <c r="CLI1691" s="45"/>
      <c r="CLK1691" s="28"/>
      <c r="CLM1691" s="45"/>
      <c r="CLO1691" s="28"/>
      <c r="CLQ1691" s="45"/>
      <c r="CLS1691" s="28"/>
      <c r="CLU1691" s="45"/>
      <c r="CLW1691" s="28"/>
      <c r="CLY1691" s="45"/>
      <c r="CMA1691" s="28"/>
      <c r="CMC1691" s="45"/>
      <c r="CME1691" s="28"/>
      <c r="CMG1691" s="45"/>
      <c r="CMI1691" s="28"/>
      <c r="CMK1691" s="45"/>
      <c r="CMM1691" s="28"/>
      <c r="CMO1691" s="45"/>
      <c r="CMQ1691" s="28"/>
      <c r="CMS1691" s="45"/>
      <c r="CMU1691" s="28"/>
      <c r="CMW1691" s="45"/>
      <c r="CMY1691" s="28"/>
      <c r="CNA1691" s="45"/>
      <c r="CNC1691" s="28"/>
      <c r="CNE1691" s="45"/>
      <c r="CNG1691" s="28"/>
      <c r="CNI1691" s="45"/>
      <c r="CNK1691" s="28"/>
      <c r="CNM1691" s="45"/>
      <c r="CNO1691" s="28"/>
      <c r="CNQ1691" s="45"/>
      <c r="CNS1691" s="28"/>
      <c r="CNU1691" s="45"/>
      <c r="CNW1691" s="28"/>
      <c r="CNY1691" s="45"/>
      <c r="COA1691" s="28"/>
      <c r="COC1691" s="45"/>
      <c r="COE1691" s="28"/>
      <c r="COG1691" s="45"/>
      <c r="COI1691" s="28"/>
      <c r="COK1691" s="45"/>
      <c r="COM1691" s="28"/>
      <c r="COO1691" s="45"/>
      <c r="COQ1691" s="28"/>
      <c r="COS1691" s="45"/>
      <c r="COU1691" s="28"/>
      <c r="COW1691" s="45"/>
      <c r="COY1691" s="28"/>
      <c r="CPA1691" s="45"/>
      <c r="CPC1691" s="28"/>
      <c r="CPE1691" s="45"/>
      <c r="CPG1691" s="28"/>
      <c r="CPI1691" s="45"/>
      <c r="CPK1691" s="28"/>
      <c r="CPM1691" s="45"/>
      <c r="CPO1691" s="28"/>
      <c r="CPQ1691" s="45"/>
      <c r="CPS1691" s="28"/>
      <c r="CPU1691" s="45"/>
      <c r="CPW1691" s="28"/>
      <c r="CPY1691" s="45"/>
      <c r="CQA1691" s="28"/>
      <c r="CQC1691" s="45"/>
      <c r="CQE1691" s="28"/>
      <c r="CQG1691" s="45"/>
      <c r="CQI1691" s="28"/>
      <c r="CQK1691" s="45"/>
      <c r="CQM1691" s="28"/>
      <c r="CQO1691" s="45"/>
      <c r="CQQ1691" s="28"/>
      <c r="CQS1691" s="45"/>
      <c r="CQU1691" s="28"/>
      <c r="CQW1691" s="45"/>
      <c r="CQY1691" s="28"/>
      <c r="CRA1691" s="45"/>
      <c r="CRC1691" s="28"/>
      <c r="CRE1691" s="45"/>
      <c r="CRG1691" s="28"/>
      <c r="CRI1691" s="45"/>
      <c r="CRK1691" s="28"/>
      <c r="CRM1691" s="45"/>
      <c r="CRO1691" s="28"/>
      <c r="CRQ1691" s="45"/>
      <c r="CRS1691" s="28"/>
      <c r="CRU1691" s="45"/>
      <c r="CRW1691" s="28"/>
      <c r="CRY1691" s="45"/>
      <c r="CSA1691" s="28"/>
      <c r="CSC1691" s="45"/>
      <c r="CSE1691" s="28"/>
      <c r="CSG1691" s="45"/>
      <c r="CSI1691" s="28"/>
      <c r="CSK1691" s="45"/>
      <c r="CSM1691" s="28"/>
      <c r="CSO1691" s="45"/>
      <c r="CSQ1691" s="28"/>
      <c r="CSS1691" s="45"/>
      <c r="CSU1691" s="28"/>
      <c r="CSW1691" s="45"/>
      <c r="CSY1691" s="28"/>
      <c r="CTA1691" s="45"/>
      <c r="CTC1691" s="28"/>
      <c r="CTE1691" s="45"/>
      <c r="CTG1691" s="28"/>
      <c r="CTI1691" s="45"/>
      <c r="CTK1691" s="28"/>
      <c r="CTM1691" s="45"/>
      <c r="CTO1691" s="28"/>
      <c r="CTQ1691" s="45"/>
      <c r="CTS1691" s="28"/>
      <c r="CTU1691" s="45"/>
      <c r="CTW1691" s="28"/>
      <c r="CTY1691" s="45"/>
      <c r="CUA1691" s="28"/>
      <c r="CUC1691" s="45"/>
      <c r="CUE1691" s="28"/>
      <c r="CUG1691" s="45"/>
      <c r="CUI1691" s="28"/>
      <c r="CUK1691" s="45"/>
      <c r="CUM1691" s="28"/>
      <c r="CUO1691" s="45"/>
      <c r="CUQ1691" s="28"/>
      <c r="CUS1691" s="45"/>
      <c r="CUU1691" s="28"/>
      <c r="CUW1691" s="45"/>
      <c r="CUY1691" s="28"/>
      <c r="CVA1691" s="45"/>
      <c r="CVC1691" s="28"/>
      <c r="CVE1691" s="45"/>
      <c r="CVG1691" s="28"/>
      <c r="CVI1691" s="45"/>
      <c r="CVK1691" s="28"/>
      <c r="CVM1691" s="45"/>
      <c r="CVO1691" s="28"/>
      <c r="CVQ1691" s="45"/>
      <c r="CVS1691" s="28"/>
      <c r="CVU1691" s="45"/>
      <c r="CVW1691" s="28"/>
      <c r="CVY1691" s="45"/>
      <c r="CWA1691" s="28"/>
      <c r="CWC1691" s="45"/>
      <c r="CWE1691" s="28"/>
      <c r="CWG1691" s="45"/>
      <c r="CWI1691" s="28"/>
      <c r="CWK1691" s="45"/>
      <c r="CWM1691" s="28"/>
      <c r="CWO1691" s="45"/>
      <c r="CWQ1691" s="28"/>
      <c r="CWS1691" s="45"/>
      <c r="CWU1691" s="28"/>
      <c r="CWW1691" s="45"/>
      <c r="CWY1691" s="28"/>
      <c r="CXA1691" s="45"/>
      <c r="CXC1691" s="28"/>
      <c r="CXE1691" s="45"/>
      <c r="CXG1691" s="28"/>
      <c r="CXI1691" s="45"/>
      <c r="CXK1691" s="28"/>
      <c r="CXM1691" s="45"/>
      <c r="CXO1691" s="28"/>
      <c r="CXQ1691" s="45"/>
      <c r="CXS1691" s="28"/>
      <c r="CXU1691" s="45"/>
      <c r="CXW1691" s="28"/>
      <c r="CXY1691" s="45"/>
      <c r="CYA1691" s="28"/>
      <c r="CYC1691" s="45"/>
      <c r="CYE1691" s="28"/>
      <c r="CYG1691" s="45"/>
      <c r="CYI1691" s="28"/>
      <c r="CYK1691" s="45"/>
      <c r="CYM1691" s="28"/>
      <c r="CYO1691" s="45"/>
      <c r="CYQ1691" s="28"/>
      <c r="CYS1691" s="45"/>
      <c r="CYU1691" s="28"/>
      <c r="CYW1691" s="45"/>
      <c r="CYY1691" s="28"/>
      <c r="CZA1691" s="45"/>
      <c r="CZC1691" s="28"/>
      <c r="CZE1691" s="45"/>
      <c r="CZG1691" s="28"/>
      <c r="CZI1691" s="45"/>
      <c r="CZK1691" s="28"/>
      <c r="CZM1691" s="45"/>
      <c r="CZO1691" s="28"/>
      <c r="CZQ1691" s="45"/>
      <c r="CZS1691" s="28"/>
      <c r="CZU1691" s="45"/>
      <c r="CZW1691" s="28"/>
      <c r="CZY1691" s="45"/>
      <c r="DAA1691" s="28"/>
      <c r="DAC1691" s="45"/>
      <c r="DAE1691" s="28"/>
      <c r="DAG1691" s="45"/>
      <c r="DAI1691" s="28"/>
      <c r="DAK1691" s="45"/>
      <c r="DAM1691" s="28"/>
      <c r="DAO1691" s="45"/>
      <c r="DAQ1691" s="28"/>
      <c r="DAS1691" s="45"/>
      <c r="DAU1691" s="28"/>
      <c r="DAW1691" s="45"/>
      <c r="DAY1691" s="28"/>
      <c r="DBA1691" s="45"/>
      <c r="DBC1691" s="28"/>
      <c r="DBE1691" s="45"/>
      <c r="DBG1691" s="28"/>
      <c r="DBI1691" s="45"/>
      <c r="DBK1691" s="28"/>
      <c r="DBM1691" s="45"/>
      <c r="DBO1691" s="28"/>
      <c r="DBQ1691" s="45"/>
      <c r="DBS1691" s="28"/>
      <c r="DBU1691" s="45"/>
      <c r="DBW1691" s="28"/>
      <c r="DBY1691" s="45"/>
      <c r="DCA1691" s="28"/>
      <c r="DCC1691" s="45"/>
      <c r="DCE1691" s="28"/>
      <c r="DCG1691" s="45"/>
      <c r="DCI1691" s="28"/>
      <c r="DCK1691" s="45"/>
      <c r="DCM1691" s="28"/>
      <c r="DCO1691" s="45"/>
      <c r="DCQ1691" s="28"/>
      <c r="DCS1691" s="45"/>
      <c r="DCU1691" s="28"/>
      <c r="DCW1691" s="45"/>
      <c r="DCY1691" s="28"/>
      <c r="DDA1691" s="45"/>
      <c r="DDC1691" s="28"/>
      <c r="DDE1691" s="45"/>
      <c r="DDG1691" s="28"/>
      <c r="DDI1691" s="45"/>
      <c r="DDK1691" s="28"/>
      <c r="DDM1691" s="45"/>
      <c r="DDO1691" s="28"/>
      <c r="DDQ1691" s="45"/>
      <c r="DDS1691" s="28"/>
      <c r="DDU1691" s="45"/>
      <c r="DDW1691" s="28"/>
      <c r="DDY1691" s="45"/>
      <c r="DEA1691" s="28"/>
      <c r="DEC1691" s="45"/>
      <c r="DEE1691" s="28"/>
      <c r="DEG1691" s="45"/>
      <c r="DEI1691" s="28"/>
      <c r="DEK1691" s="45"/>
      <c r="DEM1691" s="28"/>
      <c r="DEO1691" s="45"/>
      <c r="DEQ1691" s="28"/>
      <c r="DES1691" s="45"/>
      <c r="DEU1691" s="28"/>
      <c r="DEW1691" s="45"/>
      <c r="DEY1691" s="28"/>
      <c r="DFA1691" s="45"/>
      <c r="DFC1691" s="28"/>
      <c r="DFE1691" s="45"/>
      <c r="DFG1691" s="28"/>
      <c r="DFI1691" s="45"/>
      <c r="DFK1691" s="28"/>
      <c r="DFM1691" s="45"/>
      <c r="DFO1691" s="28"/>
      <c r="DFQ1691" s="45"/>
      <c r="DFS1691" s="28"/>
      <c r="DFU1691" s="45"/>
      <c r="DFW1691" s="28"/>
      <c r="DFY1691" s="45"/>
      <c r="DGA1691" s="28"/>
      <c r="DGC1691" s="45"/>
      <c r="DGE1691" s="28"/>
      <c r="DGG1691" s="45"/>
      <c r="DGI1691" s="28"/>
      <c r="DGK1691" s="45"/>
      <c r="DGM1691" s="28"/>
      <c r="DGO1691" s="45"/>
      <c r="DGQ1691" s="28"/>
      <c r="DGS1691" s="45"/>
      <c r="DGU1691" s="28"/>
      <c r="DGW1691" s="45"/>
      <c r="DGY1691" s="28"/>
      <c r="DHA1691" s="45"/>
      <c r="DHC1691" s="28"/>
      <c r="DHE1691" s="45"/>
      <c r="DHG1691" s="28"/>
      <c r="DHI1691" s="45"/>
      <c r="DHK1691" s="28"/>
      <c r="DHM1691" s="45"/>
      <c r="DHO1691" s="28"/>
      <c r="DHQ1691" s="45"/>
      <c r="DHS1691" s="28"/>
      <c r="DHU1691" s="45"/>
      <c r="DHW1691" s="28"/>
      <c r="DHY1691" s="45"/>
      <c r="DIA1691" s="28"/>
      <c r="DIC1691" s="45"/>
      <c r="DIE1691" s="28"/>
      <c r="DIG1691" s="45"/>
      <c r="DII1691" s="28"/>
      <c r="DIK1691" s="45"/>
      <c r="DIM1691" s="28"/>
      <c r="DIO1691" s="45"/>
      <c r="DIQ1691" s="28"/>
      <c r="DIS1691" s="45"/>
      <c r="DIU1691" s="28"/>
      <c r="DIW1691" s="45"/>
      <c r="DIY1691" s="28"/>
      <c r="DJA1691" s="45"/>
      <c r="DJC1691" s="28"/>
      <c r="DJE1691" s="45"/>
      <c r="DJG1691" s="28"/>
      <c r="DJI1691" s="45"/>
      <c r="DJK1691" s="28"/>
      <c r="DJM1691" s="45"/>
      <c r="DJO1691" s="28"/>
      <c r="DJQ1691" s="45"/>
      <c r="DJS1691" s="28"/>
      <c r="DJU1691" s="45"/>
      <c r="DJW1691" s="28"/>
      <c r="DJY1691" s="45"/>
      <c r="DKA1691" s="28"/>
      <c r="DKC1691" s="45"/>
      <c r="DKE1691" s="28"/>
      <c r="DKG1691" s="45"/>
      <c r="DKI1691" s="28"/>
      <c r="DKK1691" s="45"/>
      <c r="DKM1691" s="28"/>
      <c r="DKO1691" s="45"/>
      <c r="DKQ1691" s="28"/>
      <c r="DKS1691" s="45"/>
      <c r="DKU1691" s="28"/>
      <c r="DKW1691" s="45"/>
      <c r="DKY1691" s="28"/>
      <c r="DLA1691" s="45"/>
      <c r="DLC1691" s="28"/>
      <c r="DLE1691" s="45"/>
      <c r="DLG1691" s="28"/>
      <c r="DLI1691" s="45"/>
      <c r="DLK1691" s="28"/>
      <c r="DLM1691" s="45"/>
      <c r="DLO1691" s="28"/>
      <c r="DLQ1691" s="45"/>
      <c r="DLS1691" s="28"/>
      <c r="DLU1691" s="45"/>
      <c r="DLW1691" s="28"/>
      <c r="DLY1691" s="45"/>
      <c r="DMA1691" s="28"/>
      <c r="DMC1691" s="45"/>
      <c r="DME1691" s="28"/>
      <c r="DMG1691" s="45"/>
      <c r="DMI1691" s="28"/>
      <c r="DMK1691" s="45"/>
      <c r="DMM1691" s="28"/>
      <c r="DMO1691" s="45"/>
      <c r="DMQ1691" s="28"/>
      <c r="DMS1691" s="45"/>
      <c r="DMU1691" s="28"/>
      <c r="DMW1691" s="45"/>
      <c r="DMY1691" s="28"/>
      <c r="DNA1691" s="45"/>
      <c r="DNC1691" s="28"/>
      <c r="DNE1691" s="45"/>
      <c r="DNG1691" s="28"/>
      <c r="DNI1691" s="45"/>
      <c r="DNK1691" s="28"/>
      <c r="DNM1691" s="45"/>
      <c r="DNO1691" s="28"/>
      <c r="DNQ1691" s="45"/>
      <c r="DNS1691" s="28"/>
      <c r="DNU1691" s="45"/>
      <c r="DNW1691" s="28"/>
      <c r="DNY1691" s="45"/>
      <c r="DOA1691" s="28"/>
      <c r="DOC1691" s="45"/>
      <c r="DOE1691" s="28"/>
      <c r="DOG1691" s="45"/>
      <c r="DOI1691" s="28"/>
      <c r="DOK1691" s="45"/>
      <c r="DOM1691" s="28"/>
      <c r="DOO1691" s="45"/>
      <c r="DOQ1691" s="28"/>
      <c r="DOS1691" s="45"/>
      <c r="DOU1691" s="28"/>
      <c r="DOW1691" s="45"/>
      <c r="DOY1691" s="28"/>
      <c r="DPA1691" s="45"/>
      <c r="DPC1691" s="28"/>
      <c r="DPE1691" s="45"/>
      <c r="DPG1691" s="28"/>
      <c r="DPI1691" s="45"/>
      <c r="DPK1691" s="28"/>
      <c r="DPM1691" s="45"/>
      <c r="DPO1691" s="28"/>
      <c r="DPQ1691" s="45"/>
      <c r="DPS1691" s="28"/>
      <c r="DPU1691" s="45"/>
      <c r="DPW1691" s="28"/>
      <c r="DPY1691" s="45"/>
      <c r="DQA1691" s="28"/>
      <c r="DQC1691" s="45"/>
      <c r="DQE1691" s="28"/>
      <c r="DQG1691" s="45"/>
      <c r="DQI1691" s="28"/>
      <c r="DQK1691" s="45"/>
      <c r="DQM1691" s="28"/>
      <c r="DQO1691" s="45"/>
      <c r="DQQ1691" s="28"/>
      <c r="DQS1691" s="45"/>
      <c r="DQU1691" s="28"/>
      <c r="DQW1691" s="45"/>
      <c r="DQY1691" s="28"/>
      <c r="DRA1691" s="45"/>
      <c r="DRC1691" s="28"/>
      <c r="DRE1691" s="45"/>
      <c r="DRG1691" s="28"/>
      <c r="DRI1691" s="45"/>
      <c r="DRK1691" s="28"/>
      <c r="DRM1691" s="45"/>
      <c r="DRO1691" s="28"/>
      <c r="DRQ1691" s="45"/>
      <c r="DRS1691" s="28"/>
      <c r="DRU1691" s="45"/>
      <c r="DRW1691" s="28"/>
      <c r="DRY1691" s="45"/>
      <c r="DSA1691" s="28"/>
      <c r="DSC1691" s="45"/>
      <c r="DSE1691" s="28"/>
      <c r="DSG1691" s="45"/>
      <c r="DSI1691" s="28"/>
      <c r="DSK1691" s="45"/>
      <c r="DSM1691" s="28"/>
      <c r="DSO1691" s="45"/>
      <c r="DSQ1691" s="28"/>
      <c r="DSS1691" s="45"/>
      <c r="DSU1691" s="28"/>
      <c r="DSW1691" s="45"/>
      <c r="DSY1691" s="28"/>
      <c r="DTA1691" s="45"/>
      <c r="DTC1691" s="28"/>
      <c r="DTE1691" s="45"/>
      <c r="DTG1691" s="28"/>
      <c r="DTI1691" s="45"/>
      <c r="DTK1691" s="28"/>
      <c r="DTM1691" s="45"/>
      <c r="DTO1691" s="28"/>
      <c r="DTQ1691" s="45"/>
      <c r="DTS1691" s="28"/>
      <c r="DTU1691" s="45"/>
      <c r="DTW1691" s="28"/>
      <c r="DTY1691" s="45"/>
      <c r="DUA1691" s="28"/>
      <c r="DUC1691" s="45"/>
      <c r="DUE1691" s="28"/>
      <c r="DUG1691" s="45"/>
      <c r="DUI1691" s="28"/>
      <c r="DUK1691" s="45"/>
      <c r="DUM1691" s="28"/>
      <c r="DUO1691" s="45"/>
      <c r="DUQ1691" s="28"/>
      <c r="DUS1691" s="45"/>
      <c r="DUU1691" s="28"/>
      <c r="DUW1691" s="45"/>
      <c r="DUY1691" s="28"/>
      <c r="DVA1691" s="45"/>
      <c r="DVC1691" s="28"/>
      <c r="DVE1691" s="45"/>
      <c r="DVG1691" s="28"/>
      <c r="DVI1691" s="45"/>
      <c r="DVK1691" s="28"/>
      <c r="DVM1691" s="45"/>
      <c r="DVO1691" s="28"/>
      <c r="DVQ1691" s="45"/>
      <c r="DVS1691" s="28"/>
      <c r="DVU1691" s="45"/>
      <c r="DVW1691" s="28"/>
      <c r="DVY1691" s="45"/>
      <c r="DWA1691" s="28"/>
      <c r="DWC1691" s="45"/>
      <c r="DWE1691" s="28"/>
      <c r="DWG1691" s="45"/>
      <c r="DWI1691" s="28"/>
      <c r="DWK1691" s="45"/>
      <c r="DWM1691" s="28"/>
      <c r="DWO1691" s="45"/>
      <c r="DWQ1691" s="28"/>
      <c r="DWS1691" s="45"/>
      <c r="DWU1691" s="28"/>
      <c r="DWW1691" s="45"/>
      <c r="DWY1691" s="28"/>
      <c r="DXA1691" s="45"/>
      <c r="DXC1691" s="28"/>
      <c r="DXE1691" s="45"/>
      <c r="DXG1691" s="28"/>
      <c r="DXI1691" s="45"/>
      <c r="DXK1691" s="28"/>
      <c r="DXM1691" s="45"/>
      <c r="DXO1691" s="28"/>
      <c r="DXQ1691" s="45"/>
      <c r="DXS1691" s="28"/>
      <c r="DXU1691" s="45"/>
      <c r="DXW1691" s="28"/>
      <c r="DXY1691" s="45"/>
      <c r="DYA1691" s="28"/>
      <c r="DYC1691" s="45"/>
      <c r="DYE1691" s="28"/>
      <c r="DYG1691" s="45"/>
      <c r="DYI1691" s="28"/>
      <c r="DYK1691" s="45"/>
      <c r="DYM1691" s="28"/>
      <c r="DYO1691" s="45"/>
      <c r="DYQ1691" s="28"/>
      <c r="DYS1691" s="45"/>
      <c r="DYU1691" s="28"/>
      <c r="DYW1691" s="45"/>
      <c r="DYY1691" s="28"/>
      <c r="DZA1691" s="45"/>
      <c r="DZC1691" s="28"/>
      <c r="DZE1691" s="45"/>
      <c r="DZG1691" s="28"/>
      <c r="DZI1691" s="45"/>
      <c r="DZK1691" s="28"/>
      <c r="DZM1691" s="45"/>
      <c r="DZO1691" s="28"/>
      <c r="DZQ1691" s="45"/>
      <c r="DZS1691" s="28"/>
      <c r="DZU1691" s="45"/>
      <c r="DZW1691" s="28"/>
      <c r="DZY1691" s="45"/>
      <c r="EAA1691" s="28"/>
      <c r="EAC1691" s="45"/>
      <c r="EAE1691" s="28"/>
      <c r="EAG1691" s="45"/>
      <c r="EAI1691" s="28"/>
      <c r="EAK1691" s="45"/>
      <c r="EAM1691" s="28"/>
      <c r="EAO1691" s="45"/>
      <c r="EAQ1691" s="28"/>
      <c r="EAS1691" s="45"/>
      <c r="EAU1691" s="28"/>
      <c r="EAW1691" s="45"/>
      <c r="EAY1691" s="28"/>
      <c r="EBA1691" s="45"/>
      <c r="EBC1691" s="28"/>
      <c r="EBE1691" s="45"/>
      <c r="EBG1691" s="28"/>
      <c r="EBI1691" s="45"/>
      <c r="EBK1691" s="28"/>
      <c r="EBM1691" s="45"/>
      <c r="EBO1691" s="28"/>
      <c r="EBQ1691" s="45"/>
      <c r="EBS1691" s="28"/>
      <c r="EBU1691" s="45"/>
      <c r="EBW1691" s="28"/>
      <c r="EBY1691" s="45"/>
      <c r="ECA1691" s="28"/>
      <c r="ECC1691" s="45"/>
      <c r="ECE1691" s="28"/>
      <c r="ECG1691" s="45"/>
      <c r="ECI1691" s="28"/>
      <c r="ECK1691" s="45"/>
      <c r="ECM1691" s="28"/>
      <c r="ECO1691" s="45"/>
      <c r="ECQ1691" s="28"/>
      <c r="ECS1691" s="45"/>
      <c r="ECU1691" s="28"/>
      <c r="ECW1691" s="45"/>
      <c r="ECY1691" s="28"/>
      <c r="EDA1691" s="45"/>
      <c r="EDC1691" s="28"/>
      <c r="EDE1691" s="45"/>
      <c r="EDG1691" s="28"/>
      <c r="EDI1691" s="45"/>
      <c r="EDK1691" s="28"/>
      <c r="EDM1691" s="45"/>
      <c r="EDO1691" s="28"/>
      <c r="EDQ1691" s="45"/>
      <c r="EDS1691" s="28"/>
      <c r="EDU1691" s="45"/>
      <c r="EDW1691" s="28"/>
      <c r="EDY1691" s="45"/>
      <c r="EEA1691" s="28"/>
      <c r="EEC1691" s="45"/>
      <c r="EEE1691" s="28"/>
      <c r="EEG1691" s="45"/>
      <c r="EEI1691" s="28"/>
      <c r="EEK1691" s="45"/>
      <c r="EEM1691" s="28"/>
      <c r="EEO1691" s="45"/>
      <c r="EEQ1691" s="28"/>
      <c r="EES1691" s="45"/>
      <c r="EEU1691" s="28"/>
      <c r="EEW1691" s="45"/>
      <c r="EEY1691" s="28"/>
      <c r="EFA1691" s="45"/>
      <c r="EFC1691" s="28"/>
      <c r="EFE1691" s="45"/>
      <c r="EFG1691" s="28"/>
      <c r="EFI1691" s="45"/>
      <c r="EFK1691" s="28"/>
      <c r="EFM1691" s="45"/>
      <c r="EFO1691" s="28"/>
      <c r="EFQ1691" s="45"/>
      <c r="EFS1691" s="28"/>
      <c r="EFU1691" s="45"/>
      <c r="EFW1691" s="28"/>
      <c r="EFY1691" s="45"/>
      <c r="EGA1691" s="28"/>
      <c r="EGC1691" s="45"/>
      <c r="EGE1691" s="28"/>
      <c r="EGG1691" s="45"/>
      <c r="EGI1691" s="28"/>
      <c r="EGK1691" s="45"/>
      <c r="EGM1691" s="28"/>
      <c r="EGO1691" s="45"/>
      <c r="EGQ1691" s="28"/>
      <c r="EGS1691" s="45"/>
      <c r="EGU1691" s="28"/>
      <c r="EGW1691" s="45"/>
      <c r="EGY1691" s="28"/>
      <c r="EHA1691" s="45"/>
      <c r="EHC1691" s="28"/>
      <c r="EHE1691" s="45"/>
      <c r="EHG1691" s="28"/>
      <c r="EHI1691" s="45"/>
      <c r="EHK1691" s="28"/>
      <c r="EHM1691" s="45"/>
      <c r="EHO1691" s="28"/>
      <c r="EHQ1691" s="45"/>
      <c r="EHS1691" s="28"/>
      <c r="EHU1691" s="45"/>
      <c r="EHW1691" s="28"/>
      <c r="EHY1691" s="45"/>
      <c r="EIA1691" s="28"/>
      <c r="EIC1691" s="45"/>
      <c r="EIE1691" s="28"/>
      <c r="EIG1691" s="45"/>
      <c r="EII1691" s="28"/>
      <c r="EIK1691" s="45"/>
      <c r="EIM1691" s="28"/>
      <c r="EIO1691" s="45"/>
      <c r="EIQ1691" s="28"/>
      <c r="EIS1691" s="45"/>
      <c r="EIU1691" s="28"/>
      <c r="EIW1691" s="45"/>
      <c r="EIY1691" s="28"/>
      <c r="EJA1691" s="45"/>
      <c r="EJC1691" s="28"/>
      <c r="EJE1691" s="45"/>
      <c r="EJG1691" s="28"/>
      <c r="EJI1691" s="45"/>
      <c r="EJK1691" s="28"/>
      <c r="EJM1691" s="45"/>
      <c r="EJO1691" s="28"/>
      <c r="EJQ1691" s="45"/>
      <c r="EJS1691" s="28"/>
      <c r="EJU1691" s="45"/>
      <c r="EJW1691" s="28"/>
      <c r="EJY1691" s="45"/>
      <c r="EKA1691" s="28"/>
      <c r="EKC1691" s="45"/>
      <c r="EKE1691" s="28"/>
      <c r="EKG1691" s="45"/>
      <c r="EKI1691" s="28"/>
      <c r="EKK1691" s="45"/>
      <c r="EKM1691" s="28"/>
      <c r="EKO1691" s="45"/>
      <c r="EKQ1691" s="28"/>
      <c r="EKS1691" s="45"/>
      <c r="EKU1691" s="28"/>
      <c r="EKW1691" s="45"/>
      <c r="EKY1691" s="28"/>
      <c r="ELA1691" s="45"/>
      <c r="ELC1691" s="28"/>
      <c r="ELE1691" s="45"/>
      <c r="ELG1691" s="28"/>
      <c r="ELI1691" s="45"/>
      <c r="ELK1691" s="28"/>
      <c r="ELM1691" s="45"/>
      <c r="ELO1691" s="28"/>
      <c r="ELQ1691" s="45"/>
      <c r="ELS1691" s="28"/>
      <c r="ELU1691" s="45"/>
      <c r="ELW1691" s="28"/>
      <c r="ELY1691" s="45"/>
      <c r="EMA1691" s="28"/>
      <c r="EMC1691" s="45"/>
      <c r="EME1691" s="28"/>
      <c r="EMG1691" s="45"/>
      <c r="EMI1691" s="28"/>
      <c r="EMK1691" s="45"/>
      <c r="EMM1691" s="28"/>
      <c r="EMO1691" s="45"/>
      <c r="EMQ1691" s="28"/>
      <c r="EMS1691" s="45"/>
      <c r="EMU1691" s="28"/>
      <c r="EMW1691" s="45"/>
      <c r="EMY1691" s="28"/>
      <c r="ENA1691" s="45"/>
      <c r="ENC1691" s="28"/>
      <c r="ENE1691" s="45"/>
      <c r="ENG1691" s="28"/>
      <c r="ENI1691" s="45"/>
      <c r="ENK1691" s="28"/>
      <c r="ENM1691" s="45"/>
      <c r="ENO1691" s="28"/>
      <c r="ENQ1691" s="45"/>
      <c r="ENS1691" s="28"/>
      <c r="ENU1691" s="45"/>
      <c r="ENW1691" s="28"/>
      <c r="ENY1691" s="45"/>
      <c r="EOA1691" s="28"/>
      <c r="EOC1691" s="45"/>
      <c r="EOE1691" s="28"/>
      <c r="EOG1691" s="45"/>
      <c r="EOI1691" s="28"/>
      <c r="EOK1691" s="45"/>
      <c r="EOM1691" s="28"/>
      <c r="EOO1691" s="45"/>
      <c r="EOQ1691" s="28"/>
      <c r="EOS1691" s="45"/>
      <c r="EOU1691" s="28"/>
      <c r="EOW1691" s="45"/>
      <c r="EOY1691" s="28"/>
      <c r="EPA1691" s="45"/>
      <c r="EPC1691" s="28"/>
      <c r="EPE1691" s="45"/>
      <c r="EPG1691" s="28"/>
      <c r="EPI1691" s="45"/>
      <c r="EPK1691" s="28"/>
      <c r="EPM1691" s="45"/>
      <c r="EPO1691" s="28"/>
      <c r="EPQ1691" s="45"/>
      <c r="EPS1691" s="28"/>
      <c r="EPU1691" s="45"/>
      <c r="EPW1691" s="28"/>
      <c r="EPY1691" s="45"/>
      <c r="EQA1691" s="28"/>
      <c r="EQC1691" s="45"/>
      <c r="EQE1691" s="28"/>
      <c r="EQG1691" s="45"/>
      <c r="EQI1691" s="28"/>
      <c r="EQK1691" s="45"/>
      <c r="EQM1691" s="28"/>
      <c r="EQO1691" s="45"/>
      <c r="EQQ1691" s="28"/>
      <c r="EQS1691" s="45"/>
      <c r="EQU1691" s="28"/>
      <c r="EQW1691" s="45"/>
      <c r="EQY1691" s="28"/>
      <c r="ERA1691" s="45"/>
      <c r="ERC1691" s="28"/>
      <c r="ERE1691" s="45"/>
      <c r="ERG1691" s="28"/>
      <c r="ERI1691" s="45"/>
      <c r="ERK1691" s="28"/>
      <c r="ERM1691" s="45"/>
      <c r="ERO1691" s="28"/>
      <c r="ERQ1691" s="45"/>
      <c r="ERS1691" s="28"/>
      <c r="ERU1691" s="45"/>
      <c r="ERW1691" s="28"/>
      <c r="ERY1691" s="45"/>
      <c r="ESA1691" s="28"/>
      <c r="ESC1691" s="45"/>
      <c r="ESE1691" s="28"/>
      <c r="ESG1691" s="45"/>
      <c r="ESI1691" s="28"/>
      <c r="ESK1691" s="45"/>
      <c r="ESM1691" s="28"/>
      <c r="ESO1691" s="45"/>
      <c r="ESQ1691" s="28"/>
      <c r="ESS1691" s="45"/>
      <c r="ESU1691" s="28"/>
      <c r="ESW1691" s="45"/>
      <c r="ESY1691" s="28"/>
      <c r="ETA1691" s="45"/>
      <c r="ETC1691" s="28"/>
      <c r="ETE1691" s="45"/>
      <c r="ETG1691" s="28"/>
      <c r="ETI1691" s="45"/>
      <c r="ETK1691" s="28"/>
      <c r="ETM1691" s="45"/>
      <c r="ETO1691" s="28"/>
      <c r="ETQ1691" s="45"/>
      <c r="ETS1691" s="28"/>
      <c r="ETU1691" s="45"/>
      <c r="ETW1691" s="28"/>
      <c r="ETY1691" s="45"/>
      <c r="EUA1691" s="28"/>
      <c r="EUC1691" s="45"/>
      <c r="EUE1691" s="28"/>
      <c r="EUG1691" s="45"/>
      <c r="EUI1691" s="28"/>
      <c r="EUK1691" s="45"/>
      <c r="EUM1691" s="28"/>
      <c r="EUO1691" s="45"/>
      <c r="EUQ1691" s="28"/>
      <c r="EUS1691" s="45"/>
      <c r="EUU1691" s="28"/>
      <c r="EUW1691" s="45"/>
      <c r="EUY1691" s="28"/>
      <c r="EVA1691" s="45"/>
      <c r="EVC1691" s="28"/>
      <c r="EVE1691" s="45"/>
      <c r="EVG1691" s="28"/>
      <c r="EVI1691" s="45"/>
      <c r="EVK1691" s="28"/>
      <c r="EVM1691" s="45"/>
      <c r="EVO1691" s="28"/>
      <c r="EVQ1691" s="45"/>
      <c r="EVS1691" s="28"/>
      <c r="EVU1691" s="45"/>
      <c r="EVW1691" s="28"/>
      <c r="EVY1691" s="45"/>
      <c r="EWA1691" s="28"/>
      <c r="EWC1691" s="45"/>
      <c r="EWE1691" s="28"/>
      <c r="EWG1691" s="45"/>
      <c r="EWI1691" s="28"/>
      <c r="EWK1691" s="45"/>
      <c r="EWM1691" s="28"/>
      <c r="EWO1691" s="45"/>
      <c r="EWQ1691" s="28"/>
      <c r="EWS1691" s="45"/>
      <c r="EWU1691" s="28"/>
      <c r="EWW1691" s="45"/>
      <c r="EWY1691" s="28"/>
      <c r="EXA1691" s="45"/>
      <c r="EXC1691" s="28"/>
      <c r="EXE1691" s="45"/>
      <c r="EXG1691" s="28"/>
      <c r="EXI1691" s="45"/>
      <c r="EXK1691" s="28"/>
      <c r="EXM1691" s="45"/>
      <c r="EXO1691" s="28"/>
      <c r="EXQ1691" s="45"/>
      <c r="EXS1691" s="28"/>
      <c r="EXU1691" s="45"/>
      <c r="EXW1691" s="28"/>
      <c r="EXY1691" s="45"/>
      <c r="EYA1691" s="28"/>
      <c r="EYC1691" s="45"/>
      <c r="EYE1691" s="28"/>
      <c r="EYG1691" s="45"/>
      <c r="EYI1691" s="28"/>
      <c r="EYK1691" s="45"/>
      <c r="EYM1691" s="28"/>
      <c r="EYO1691" s="45"/>
      <c r="EYQ1691" s="28"/>
      <c r="EYS1691" s="45"/>
      <c r="EYU1691" s="28"/>
      <c r="EYW1691" s="45"/>
      <c r="EYY1691" s="28"/>
      <c r="EZA1691" s="45"/>
      <c r="EZC1691" s="28"/>
      <c r="EZE1691" s="45"/>
      <c r="EZG1691" s="28"/>
      <c r="EZI1691" s="45"/>
      <c r="EZK1691" s="28"/>
      <c r="EZM1691" s="45"/>
      <c r="EZO1691" s="28"/>
      <c r="EZQ1691" s="45"/>
      <c r="EZS1691" s="28"/>
      <c r="EZU1691" s="45"/>
      <c r="EZW1691" s="28"/>
      <c r="EZY1691" s="45"/>
      <c r="FAA1691" s="28"/>
      <c r="FAC1691" s="45"/>
      <c r="FAE1691" s="28"/>
      <c r="FAG1691" s="45"/>
      <c r="FAI1691" s="28"/>
      <c r="FAK1691" s="45"/>
      <c r="FAM1691" s="28"/>
      <c r="FAO1691" s="45"/>
      <c r="FAQ1691" s="28"/>
      <c r="FAS1691" s="45"/>
      <c r="FAU1691" s="28"/>
      <c r="FAW1691" s="45"/>
      <c r="FAY1691" s="28"/>
      <c r="FBA1691" s="45"/>
      <c r="FBC1691" s="28"/>
      <c r="FBE1691" s="45"/>
      <c r="FBG1691" s="28"/>
      <c r="FBI1691" s="45"/>
      <c r="FBK1691" s="28"/>
      <c r="FBM1691" s="45"/>
      <c r="FBO1691" s="28"/>
      <c r="FBQ1691" s="45"/>
      <c r="FBS1691" s="28"/>
      <c r="FBU1691" s="45"/>
      <c r="FBW1691" s="28"/>
      <c r="FBY1691" s="45"/>
      <c r="FCA1691" s="28"/>
      <c r="FCC1691" s="45"/>
      <c r="FCE1691" s="28"/>
      <c r="FCG1691" s="45"/>
      <c r="FCI1691" s="28"/>
      <c r="FCK1691" s="45"/>
      <c r="FCM1691" s="28"/>
      <c r="FCO1691" s="45"/>
      <c r="FCQ1691" s="28"/>
      <c r="FCS1691" s="45"/>
      <c r="FCU1691" s="28"/>
      <c r="FCW1691" s="45"/>
      <c r="FCY1691" s="28"/>
      <c r="FDA1691" s="45"/>
      <c r="FDC1691" s="28"/>
      <c r="FDE1691" s="45"/>
      <c r="FDG1691" s="28"/>
      <c r="FDI1691" s="45"/>
      <c r="FDK1691" s="28"/>
      <c r="FDM1691" s="45"/>
      <c r="FDO1691" s="28"/>
      <c r="FDQ1691" s="45"/>
      <c r="FDS1691" s="28"/>
      <c r="FDU1691" s="45"/>
      <c r="FDW1691" s="28"/>
      <c r="FDY1691" s="45"/>
      <c r="FEA1691" s="28"/>
      <c r="FEC1691" s="45"/>
      <c r="FEE1691" s="28"/>
      <c r="FEG1691" s="45"/>
      <c r="FEI1691" s="28"/>
      <c r="FEK1691" s="45"/>
      <c r="FEM1691" s="28"/>
      <c r="FEO1691" s="45"/>
      <c r="FEQ1691" s="28"/>
      <c r="FES1691" s="45"/>
      <c r="FEU1691" s="28"/>
      <c r="FEW1691" s="45"/>
      <c r="FEY1691" s="28"/>
      <c r="FFA1691" s="45"/>
      <c r="FFC1691" s="28"/>
      <c r="FFE1691" s="45"/>
      <c r="FFG1691" s="28"/>
      <c r="FFI1691" s="45"/>
      <c r="FFK1691" s="28"/>
      <c r="FFM1691" s="45"/>
      <c r="FFO1691" s="28"/>
      <c r="FFQ1691" s="45"/>
      <c r="FFS1691" s="28"/>
      <c r="FFU1691" s="45"/>
      <c r="FFW1691" s="28"/>
      <c r="FFY1691" s="45"/>
      <c r="FGA1691" s="28"/>
      <c r="FGC1691" s="45"/>
      <c r="FGE1691" s="28"/>
      <c r="FGG1691" s="45"/>
      <c r="FGI1691" s="28"/>
      <c r="FGK1691" s="45"/>
      <c r="FGM1691" s="28"/>
      <c r="FGO1691" s="45"/>
      <c r="FGQ1691" s="28"/>
      <c r="FGS1691" s="45"/>
      <c r="FGU1691" s="28"/>
      <c r="FGW1691" s="45"/>
      <c r="FGY1691" s="28"/>
      <c r="FHA1691" s="45"/>
      <c r="FHC1691" s="28"/>
      <c r="FHE1691" s="45"/>
      <c r="FHG1691" s="28"/>
      <c r="FHI1691" s="45"/>
      <c r="FHK1691" s="28"/>
      <c r="FHM1691" s="45"/>
      <c r="FHO1691" s="28"/>
      <c r="FHQ1691" s="45"/>
      <c r="FHS1691" s="28"/>
      <c r="FHU1691" s="45"/>
      <c r="FHW1691" s="28"/>
      <c r="FHY1691" s="45"/>
      <c r="FIA1691" s="28"/>
      <c r="FIC1691" s="45"/>
      <c r="FIE1691" s="28"/>
      <c r="FIG1691" s="45"/>
      <c r="FII1691" s="28"/>
      <c r="FIK1691" s="45"/>
      <c r="FIM1691" s="28"/>
      <c r="FIO1691" s="45"/>
      <c r="FIQ1691" s="28"/>
      <c r="FIS1691" s="45"/>
      <c r="FIU1691" s="28"/>
      <c r="FIW1691" s="45"/>
      <c r="FIY1691" s="28"/>
      <c r="FJA1691" s="45"/>
      <c r="FJC1691" s="28"/>
      <c r="FJE1691" s="45"/>
      <c r="FJG1691" s="28"/>
      <c r="FJI1691" s="45"/>
      <c r="FJK1691" s="28"/>
      <c r="FJM1691" s="45"/>
      <c r="FJO1691" s="28"/>
      <c r="FJQ1691" s="45"/>
      <c r="FJS1691" s="28"/>
      <c r="FJU1691" s="45"/>
      <c r="FJW1691" s="28"/>
      <c r="FJY1691" s="45"/>
      <c r="FKA1691" s="28"/>
      <c r="FKC1691" s="45"/>
      <c r="FKE1691" s="28"/>
      <c r="FKG1691" s="45"/>
      <c r="FKI1691" s="28"/>
      <c r="FKK1691" s="45"/>
      <c r="FKM1691" s="28"/>
      <c r="FKO1691" s="45"/>
      <c r="FKQ1691" s="28"/>
      <c r="FKS1691" s="45"/>
      <c r="FKU1691" s="28"/>
      <c r="FKW1691" s="45"/>
      <c r="FKY1691" s="28"/>
      <c r="FLA1691" s="45"/>
      <c r="FLC1691" s="28"/>
      <c r="FLE1691" s="45"/>
      <c r="FLG1691" s="28"/>
      <c r="FLI1691" s="45"/>
      <c r="FLK1691" s="28"/>
      <c r="FLM1691" s="45"/>
      <c r="FLO1691" s="28"/>
      <c r="FLQ1691" s="45"/>
      <c r="FLS1691" s="28"/>
      <c r="FLU1691" s="45"/>
      <c r="FLW1691" s="28"/>
      <c r="FLY1691" s="45"/>
      <c r="FMA1691" s="28"/>
      <c r="FMC1691" s="45"/>
      <c r="FME1691" s="28"/>
      <c r="FMG1691" s="45"/>
      <c r="FMI1691" s="28"/>
      <c r="FMK1691" s="45"/>
      <c r="FMM1691" s="28"/>
      <c r="FMO1691" s="45"/>
      <c r="FMQ1691" s="28"/>
      <c r="FMS1691" s="45"/>
      <c r="FMU1691" s="28"/>
      <c r="FMW1691" s="45"/>
      <c r="FMY1691" s="28"/>
      <c r="FNA1691" s="45"/>
      <c r="FNC1691" s="28"/>
      <c r="FNE1691" s="45"/>
      <c r="FNG1691" s="28"/>
      <c r="FNI1691" s="45"/>
      <c r="FNK1691" s="28"/>
      <c r="FNM1691" s="45"/>
      <c r="FNO1691" s="28"/>
      <c r="FNQ1691" s="45"/>
      <c r="FNS1691" s="28"/>
      <c r="FNU1691" s="45"/>
      <c r="FNW1691" s="28"/>
      <c r="FNY1691" s="45"/>
      <c r="FOA1691" s="28"/>
      <c r="FOC1691" s="45"/>
      <c r="FOE1691" s="28"/>
      <c r="FOG1691" s="45"/>
      <c r="FOI1691" s="28"/>
      <c r="FOK1691" s="45"/>
      <c r="FOM1691" s="28"/>
      <c r="FOO1691" s="45"/>
      <c r="FOQ1691" s="28"/>
      <c r="FOS1691" s="45"/>
      <c r="FOU1691" s="28"/>
      <c r="FOW1691" s="45"/>
      <c r="FOY1691" s="28"/>
      <c r="FPA1691" s="45"/>
      <c r="FPC1691" s="28"/>
      <c r="FPE1691" s="45"/>
      <c r="FPG1691" s="28"/>
      <c r="FPI1691" s="45"/>
      <c r="FPK1691" s="28"/>
      <c r="FPM1691" s="45"/>
      <c r="FPO1691" s="28"/>
      <c r="FPQ1691" s="45"/>
      <c r="FPS1691" s="28"/>
      <c r="FPU1691" s="45"/>
      <c r="FPW1691" s="28"/>
      <c r="FPY1691" s="45"/>
      <c r="FQA1691" s="28"/>
      <c r="FQC1691" s="45"/>
      <c r="FQE1691" s="28"/>
      <c r="FQG1691" s="45"/>
      <c r="FQI1691" s="28"/>
      <c r="FQK1691" s="45"/>
      <c r="FQM1691" s="28"/>
      <c r="FQO1691" s="45"/>
      <c r="FQQ1691" s="28"/>
      <c r="FQS1691" s="45"/>
      <c r="FQU1691" s="28"/>
      <c r="FQW1691" s="45"/>
      <c r="FQY1691" s="28"/>
      <c r="FRA1691" s="45"/>
      <c r="FRC1691" s="28"/>
      <c r="FRE1691" s="45"/>
      <c r="FRG1691" s="28"/>
      <c r="FRI1691" s="45"/>
      <c r="FRK1691" s="28"/>
      <c r="FRM1691" s="45"/>
      <c r="FRO1691" s="28"/>
      <c r="FRQ1691" s="45"/>
      <c r="FRS1691" s="28"/>
      <c r="FRU1691" s="45"/>
      <c r="FRW1691" s="28"/>
      <c r="FRY1691" s="45"/>
      <c r="FSA1691" s="28"/>
      <c r="FSC1691" s="45"/>
      <c r="FSE1691" s="28"/>
      <c r="FSG1691" s="45"/>
      <c r="FSI1691" s="28"/>
      <c r="FSK1691" s="45"/>
      <c r="FSM1691" s="28"/>
      <c r="FSO1691" s="45"/>
      <c r="FSQ1691" s="28"/>
      <c r="FSS1691" s="45"/>
      <c r="FSU1691" s="28"/>
      <c r="FSW1691" s="45"/>
      <c r="FSY1691" s="28"/>
      <c r="FTA1691" s="45"/>
      <c r="FTC1691" s="28"/>
      <c r="FTE1691" s="45"/>
      <c r="FTG1691" s="28"/>
      <c r="FTI1691" s="45"/>
      <c r="FTK1691" s="28"/>
      <c r="FTM1691" s="45"/>
      <c r="FTO1691" s="28"/>
      <c r="FTQ1691" s="45"/>
      <c r="FTS1691" s="28"/>
      <c r="FTU1691" s="45"/>
      <c r="FTW1691" s="28"/>
      <c r="FTY1691" s="45"/>
      <c r="FUA1691" s="28"/>
      <c r="FUC1691" s="45"/>
      <c r="FUE1691" s="28"/>
      <c r="FUG1691" s="45"/>
      <c r="FUI1691" s="28"/>
      <c r="FUK1691" s="45"/>
      <c r="FUM1691" s="28"/>
      <c r="FUO1691" s="45"/>
      <c r="FUQ1691" s="28"/>
      <c r="FUS1691" s="45"/>
      <c r="FUU1691" s="28"/>
      <c r="FUW1691" s="45"/>
      <c r="FUY1691" s="28"/>
      <c r="FVA1691" s="45"/>
      <c r="FVC1691" s="28"/>
      <c r="FVE1691" s="45"/>
      <c r="FVG1691" s="28"/>
      <c r="FVI1691" s="45"/>
      <c r="FVK1691" s="28"/>
      <c r="FVM1691" s="45"/>
      <c r="FVO1691" s="28"/>
      <c r="FVQ1691" s="45"/>
      <c r="FVS1691" s="28"/>
      <c r="FVU1691" s="45"/>
      <c r="FVW1691" s="28"/>
      <c r="FVY1691" s="45"/>
      <c r="FWA1691" s="28"/>
      <c r="FWC1691" s="45"/>
      <c r="FWE1691" s="28"/>
      <c r="FWG1691" s="45"/>
      <c r="FWI1691" s="28"/>
      <c r="FWK1691" s="45"/>
      <c r="FWM1691" s="28"/>
      <c r="FWO1691" s="45"/>
      <c r="FWQ1691" s="28"/>
      <c r="FWS1691" s="45"/>
      <c r="FWU1691" s="28"/>
      <c r="FWW1691" s="45"/>
      <c r="FWY1691" s="28"/>
      <c r="FXA1691" s="45"/>
      <c r="FXC1691" s="28"/>
      <c r="FXE1691" s="45"/>
      <c r="FXG1691" s="28"/>
      <c r="FXI1691" s="45"/>
      <c r="FXK1691" s="28"/>
      <c r="FXM1691" s="45"/>
      <c r="FXO1691" s="28"/>
      <c r="FXQ1691" s="45"/>
      <c r="FXS1691" s="28"/>
      <c r="FXU1691" s="45"/>
      <c r="FXW1691" s="28"/>
      <c r="FXY1691" s="45"/>
      <c r="FYA1691" s="28"/>
      <c r="FYC1691" s="45"/>
      <c r="FYE1691" s="28"/>
      <c r="FYG1691" s="45"/>
      <c r="FYI1691" s="28"/>
      <c r="FYK1691" s="45"/>
      <c r="FYM1691" s="28"/>
      <c r="FYO1691" s="45"/>
      <c r="FYQ1691" s="28"/>
      <c r="FYS1691" s="45"/>
      <c r="FYU1691" s="28"/>
      <c r="FYW1691" s="45"/>
      <c r="FYY1691" s="28"/>
      <c r="FZA1691" s="45"/>
      <c r="FZC1691" s="28"/>
      <c r="FZE1691" s="45"/>
      <c r="FZG1691" s="28"/>
      <c r="FZI1691" s="45"/>
      <c r="FZK1691" s="28"/>
      <c r="FZM1691" s="45"/>
      <c r="FZO1691" s="28"/>
      <c r="FZQ1691" s="45"/>
      <c r="FZS1691" s="28"/>
      <c r="FZU1691" s="45"/>
      <c r="FZW1691" s="28"/>
      <c r="FZY1691" s="45"/>
      <c r="GAA1691" s="28"/>
      <c r="GAC1691" s="45"/>
      <c r="GAE1691" s="28"/>
      <c r="GAG1691" s="45"/>
      <c r="GAI1691" s="28"/>
      <c r="GAK1691" s="45"/>
      <c r="GAM1691" s="28"/>
      <c r="GAO1691" s="45"/>
      <c r="GAQ1691" s="28"/>
      <c r="GAS1691" s="45"/>
      <c r="GAU1691" s="28"/>
      <c r="GAW1691" s="45"/>
      <c r="GAY1691" s="28"/>
      <c r="GBA1691" s="45"/>
      <c r="GBC1691" s="28"/>
      <c r="GBE1691" s="45"/>
      <c r="GBG1691" s="28"/>
      <c r="GBI1691" s="45"/>
      <c r="GBK1691" s="28"/>
      <c r="GBM1691" s="45"/>
      <c r="GBO1691" s="28"/>
      <c r="GBQ1691" s="45"/>
      <c r="GBS1691" s="28"/>
      <c r="GBU1691" s="45"/>
      <c r="GBW1691" s="28"/>
      <c r="GBY1691" s="45"/>
      <c r="GCA1691" s="28"/>
      <c r="GCC1691" s="45"/>
      <c r="GCE1691" s="28"/>
      <c r="GCG1691" s="45"/>
      <c r="GCI1691" s="28"/>
      <c r="GCK1691" s="45"/>
      <c r="GCM1691" s="28"/>
      <c r="GCO1691" s="45"/>
      <c r="GCQ1691" s="28"/>
      <c r="GCS1691" s="45"/>
      <c r="GCU1691" s="28"/>
      <c r="GCW1691" s="45"/>
      <c r="GCY1691" s="28"/>
      <c r="GDA1691" s="45"/>
      <c r="GDC1691" s="28"/>
      <c r="GDE1691" s="45"/>
      <c r="GDG1691" s="28"/>
      <c r="GDI1691" s="45"/>
      <c r="GDK1691" s="28"/>
      <c r="GDM1691" s="45"/>
      <c r="GDO1691" s="28"/>
      <c r="GDQ1691" s="45"/>
      <c r="GDS1691" s="28"/>
      <c r="GDU1691" s="45"/>
      <c r="GDW1691" s="28"/>
      <c r="GDY1691" s="45"/>
      <c r="GEA1691" s="28"/>
      <c r="GEC1691" s="45"/>
      <c r="GEE1691" s="28"/>
      <c r="GEG1691" s="45"/>
      <c r="GEI1691" s="28"/>
      <c r="GEK1691" s="45"/>
      <c r="GEM1691" s="28"/>
      <c r="GEO1691" s="45"/>
      <c r="GEQ1691" s="28"/>
      <c r="GES1691" s="45"/>
      <c r="GEU1691" s="28"/>
      <c r="GEW1691" s="45"/>
      <c r="GEY1691" s="28"/>
      <c r="GFA1691" s="45"/>
      <c r="GFC1691" s="28"/>
      <c r="GFE1691" s="45"/>
      <c r="GFG1691" s="28"/>
      <c r="GFI1691" s="45"/>
      <c r="GFK1691" s="28"/>
      <c r="GFM1691" s="45"/>
      <c r="GFO1691" s="28"/>
      <c r="GFQ1691" s="45"/>
      <c r="GFS1691" s="28"/>
      <c r="GFU1691" s="45"/>
      <c r="GFW1691" s="28"/>
      <c r="GFY1691" s="45"/>
      <c r="GGA1691" s="28"/>
      <c r="GGC1691" s="45"/>
      <c r="GGE1691" s="28"/>
      <c r="GGG1691" s="45"/>
      <c r="GGI1691" s="28"/>
      <c r="GGK1691" s="45"/>
      <c r="GGM1691" s="28"/>
      <c r="GGO1691" s="45"/>
      <c r="GGQ1691" s="28"/>
      <c r="GGS1691" s="45"/>
      <c r="GGU1691" s="28"/>
      <c r="GGW1691" s="45"/>
      <c r="GGY1691" s="28"/>
      <c r="GHA1691" s="45"/>
      <c r="GHC1691" s="28"/>
      <c r="GHE1691" s="45"/>
      <c r="GHG1691" s="28"/>
      <c r="GHI1691" s="45"/>
      <c r="GHK1691" s="28"/>
      <c r="GHM1691" s="45"/>
      <c r="GHO1691" s="28"/>
      <c r="GHQ1691" s="45"/>
      <c r="GHS1691" s="28"/>
      <c r="GHU1691" s="45"/>
      <c r="GHW1691" s="28"/>
      <c r="GHY1691" s="45"/>
      <c r="GIA1691" s="28"/>
      <c r="GIC1691" s="45"/>
      <c r="GIE1691" s="28"/>
      <c r="GIG1691" s="45"/>
      <c r="GII1691" s="28"/>
      <c r="GIK1691" s="45"/>
      <c r="GIM1691" s="28"/>
      <c r="GIO1691" s="45"/>
      <c r="GIQ1691" s="28"/>
      <c r="GIS1691" s="45"/>
      <c r="GIU1691" s="28"/>
      <c r="GIW1691" s="45"/>
      <c r="GIY1691" s="28"/>
      <c r="GJA1691" s="45"/>
      <c r="GJC1691" s="28"/>
      <c r="GJE1691" s="45"/>
      <c r="GJG1691" s="28"/>
      <c r="GJI1691" s="45"/>
      <c r="GJK1691" s="28"/>
      <c r="GJM1691" s="45"/>
      <c r="GJO1691" s="28"/>
      <c r="GJQ1691" s="45"/>
      <c r="GJS1691" s="28"/>
      <c r="GJU1691" s="45"/>
      <c r="GJW1691" s="28"/>
      <c r="GJY1691" s="45"/>
      <c r="GKA1691" s="28"/>
      <c r="GKC1691" s="45"/>
      <c r="GKE1691" s="28"/>
      <c r="GKG1691" s="45"/>
      <c r="GKI1691" s="28"/>
      <c r="GKK1691" s="45"/>
      <c r="GKM1691" s="28"/>
      <c r="GKO1691" s="45"/>
      <c r="GKQ1691" s="28"/>
      <c r="GKS1691" s="45"/>
      <c r="GKU1691" s="28"/>
      <c r="GKW1691" s="45"/>
      <c r="GKY1691" s="28"/>
      <c r="GLA1691" s="45"/>
      <c r="GLC1691" s="28"/>
      <c r="GLE1691" s="45"/>
      <c r="GLG1691" s="28"/>
      <c r="GLI1691" s="45"/>
      <c r="GLK1691" s="28"/>
      <c r="GLM1691" s="45"/>
      <c r="GLO1691" s="28"/>
      <c r="GLQ1691" s="45"/>
      <c r="GLS1691" s="28"/>
      <c r="GLU1691" s="45"/>
      <c r="GLW1691" s="28"/>
      <c r="GLY1691" s="45"/>
      <c r="GMA1691" s="28"/>
      <c r="GMC1691" s="45"/>
      <c r="GME1691" s="28"/>
      <c r="GMG1691" s="45"/>
      <c r="GMI1691" s="28"/>
      <c r="GMK1691" s="45"/>
      <c r="GMM1691" s="28"/>
      <c r="GMO1691" s="45"/>
      <c r="GMQ1691" s="28"/>
      <c r="GMS1691" s="45"/>
      <c r="GMU1691" s="28"/>
      <c r="GMW1691" s="45"/>
      <c r="GMY1691" s="28"/>
      <c r="GNA1691" s="45"/>
      <c r="GNC1691" s="28"/>
      <c r="GNE1691" s="45"/>
      <c r="GNG1691" s="28"/>
      <c r="GNI1691" s="45"/>
      <c r="GNK1691" s="28"/>
      <c r="GNM1691" s="45"/>
      <c r="GNO1691" s="28"/>
      <c r="GNQ1691" s="45"/>
      <c r="GNS1691" s="28"/>
      <c r="GNU1691" s="45"/>
      <c r="GNW1691" s="28"/>
      <c r="GNY1691" s="45"/>
      <c r="GOA1691" s="28"/>
      <c r="GOC1691" s="45"/>
      <c r="GOE1691" s="28"/>
      <c r="GOG1691" s="45"/>
      <c r="GOI1691" s="28"/>
      <c r="GOK1691" s="45"/>
      <c r="GOM1691" s="28"/>
      <c r="GOO1691" s="45"/>
      <c r="GOQ1691" s="28"/>
      <c r="GOS1691" s="45"/>
      <c r="GOU1691" s="28"/>
      <c r="GOW1691" s="45"/>
      <c r="GOY1691" s="28"/>
      <c r="GPA1691" s="45"/>
      <c r="GPC1691" s="28"/>
      <c r="GPE1691" s="45"/>
      <c r="GPG1691" s="28"/>
      <c r="GPI1691" s="45"/>
      <c r="GPK1691" s="28"/>
      <c r="GPM1691" s="45"/>
      <c r="GPO1691" s="28"/>
      <c r="GPQ1691" s="45"/>
      <c r="GPS1691" s="28"/>
      <c r="GPU1691" s="45"/>
      <c r="GPW1691" s="28"/>
      <c r="GPY1691" s="45"/>
      <c r="GQA1691" s="28"/>
      <c r="GQC1691" s="45"/>
      <c r="GQE1691" s="28"/>
      <c r="GQG1691" s="45"/>
      <c r="GQI1691" s="28"/>
      <c r="GQK1691" s="45"/>
      <c r="GQM1691" s="28"/>
      <c r="GQO1691" s="45"/>
      <c r="GQQ1691" s="28"/>
      <c r="GQS1691" s="45"/>
      <c r="GQU1691" s="28"/>
      <c r="GQW1691" s="45"/>
      <c r="GQY1691" s="28"/>
      <c r="GRA1691" s="45"/>
      <c r="GRC1691" s="28"/>
      <c r="GRE1691" s="45"/>
      <c r="GRG1691" s="28"/>
      <c r="GRI1691" s="45"/>
      <c r="GRK1691" s="28"/>
      <c r="GRM1691" s="45"/>
      <c r="GRO1691" s="28"/>
      <c r="GRQ1691" s="45"/>
      <c r="GRS1691" s="28"/>
      <c r="GRU1691" s="45"/>
      <c r="GRW1691" s="28"/>
      <c r="GRY1691" s="45"/>
      <c r="GSA1691" s="28"/>
      <c r="GSC1691" s="45"/>
      <c r="GSE1691" s="28"/>
      <c r="GSG1691" s="45"/>
      <c r="GSI1691" s="28"/>
      <c r="GSK1691" s="45"/>
      <c r="GSM1691" s="28"/>
      <c r="GSO1691" s="45"/>
      <c r="GSQ1691" s="28"/>
      <c r="GSS1691" s="45"/>
      <c r="GSU1691" s="28"/>
      <c r="GSW1691" s="45"/>
      <c r="GSY1691" s="28"/>
      <c r="GTA1691" s="45"/>
      <c r="GTC1691" s="28"/>
      <c r="GTE1691" s="45"/>
      <c r="GTG1691" s="28"/>
      <c r="GTI1691" s="45"/>
      <c r="GTK1691" s="28"/>
      <c r="GTM1691" s="45"/>
      <c r="GTO1691" s="28"/>
      <c r="GTQ1691" s="45"/>
      <c r="GTS1691" s="28"/>
      <c r="GTU1691" s="45"/>
      <c r="GTW1691" s="28"/>
      <c r="GTY1691" s="45"/>
      <c r="GUA1691" s="28"/>
      <c r="GUC1691" s="45"/>
      <c r="GUE1691" s="28"/>
      <c r="GUG1691" s="45"/>
      <c r="GUI1691" s="28"/>
      <c r="GUK1691" s="45"/>
      <c r="GUM1691" s="28"/>
      <c r="GUO1691" s="45"/>
      <c r="GUQ1691" s="28"/>
      <c r="GUS1691" s="45"/>
      <c r="GUU1691" s="28"/>
      <c r="GUW1691" s="45"/>
      <c r="GUY1691" s="28"/>
      <c r="GVA1691" s="45"/>
      <c r="GVC1691" s="28"/>
      <c r="GVE1691" s="45"/>
      <c r="GVG1691" s="28"/>
      <c r="GVI1691" s="45"/>
      <c r="GVK1691" s="28"/>
      <c r="GVM1691" s="45"/>
      <c r="GVO1691" s="28"/>
      <c r="GVQ1691" s="45"/>
      <c r="GVS1691" s="28"/>
      <c r="GVU1691" s="45"/>
      <c r="GVW1691" s="28"/>
      <c r="GVY1691" s="45"/>
      <c r="GWA1691" s="28"/>
      <c r="GWC1691" s="45"/>
      <c r="GWE1691" s="28"/>
      <c r="GWG1691" s="45"/>
      <c r="GWI1691" s="28"/>
      <c r="GWK1691" s="45"/>
      <c r="GWM1691" s="28"/>
      <c r="GWO1691" s="45"/>
      <c r="GWQ1691" s="28"/>
      <c r="GWS1691" s="45"/>
      <c r="GWU1691" s="28"/>
      <c r="GWW1691" s="45"/>
      <c r="GWY1691" s="28"/>
      <c r="GXA1691" s="45"/>
      <c r="GXC1691" s="28"/>
      <c r="GXE1691" s="45"/>
      <c r="GXG1691" s="28"/>
      <c r="GXI1691" s="45"/>
      <c r="GXK1691" s="28"/>
      <c r="GXM1691" s="45"/>
      <c r="GXO1691" s="28"/>
      <c r="GXQ1691" s="45"/>
      <c r="GXS1691" s="28"/>
      <c r="GXU1691" s="45"/>
      <c r="GXW1691" s="28"/>
      <c r="GXY1691" s="45"/>
      <c r="GYA1691" s="28"/>
      <c r="GYC1691" s="45"/>
      <c r="GYE1691" s="28"/>
      <c r="GYG1691" s="45"/>
      <c r="GYI1691" s="28"/>
      <c r="GYK1691" s="45"/>
      <c r="GYM1691" s="28"/>
      <c r="GYO1691" s="45"/>
      <c r="GYQ1691" s="28"/>
      <c r="GYS1691" s="45"/>
      <c r="GYU1691" s="28"/>
      <c r="GYW1691" s="45"/>
      <c r="GYY1691" s="28"/>
      <c r="GZA1691" s="45"/>
      <c r="GZC1691" s="28"/>
      <c r="GZE1691" s="45"/>
      <c r="GZG1691" s="28"/>
      <c r="GZI1691" s="45"/>
      <c r="GZK1691" s="28"/>
      <c r="GZM1691" s="45"/>
      <c r="GZO1691" s="28"/>
      <c r="GZQ1691" s="45"/>
      <c r="GZS1691" s="28"/>
      <c r="GZU1691" s="45"/>
      <c r="GZW1691" s="28"/>
      <c r="GZY1691" s="45"/>
      <c r="HAA1691" s="28"/>
      <c r="HAC1691" s="45"/>
      <c r="HAE1691" s="28"/>
      <c r="HAG1691" s="45"/>
      <c r="HAI1691" s="28"/>
      <c r="HAK1691" s="45"/>
      <c r="HAM1691" s="28"/>
      <c r="HAO1691" s="45"/>
      <c r="HAQ1691" s="28"/>
      <c r="HAS1691" s="45"/>
      <c r="HAU1691" s="28"/>
      <c r="HAW1691" s="45"/>
      <c r="HAY1691" s="28"/>
      <c r="HBA1691" s="45"/>
      <c r="HBC1691" s="28"/>
      <c r="HBE1691" s="45"/>
      <c r="HBG1691" s="28"/>
      <c r="HBI1691" s="45"/>
      <c r="HBK1691" s="28"/>
      <c r="HBM1691" s="45"/>
      <c r="HBO1691" s="28"/>
      <c r="HBQ1691" s="45"/>
      <c r="HBS1691" s="28"/>
      <c r="HBU1691" s="45"/>
      <c r="HBW1691" s="28"/>
      <c r="HBY1691" s="45"/>
      <c r="HCA1691" s="28"/>
      <c r="HCC1691" s="45"/>
      <c r="HCE1691" s="28"/>
      <c r="HCG1691" s="45"/>
      <c r="HCI1691" s="28"/>
      <c r="HCK1691" s="45"/>
      <c r="HCM1691" s="28"/>
      <c r="HCO1691" s="45"/>
      <c r="HCQ1691" s="28"/>
      <c r="HCS1691" s="45"/>
      <c r="HCU1691" s="28"/>
      <c r="HCW1691" s="45"/>
      <c r="HCY1691" s="28"/>
      <c r="HDA1691" s="45"/>
      <c r="HDC1691" s="28"/>
      <c r="HDE1691" s="45"/>
      <c r="HDG1691" s="28"/>
      <c r="HDI1691" s="45"/>
      <c r="HDK1691" s="28"/>
      <c r="HDM1691" s="45"/>
      <c r="HDO1691" s="28"/>
      <c r="HDQ1691" s="45"/>
      <c r="HDS1691" s="28"/>
      <c r="HDU1691" s="45"/>
      <c r="HDW1691" s="28"/>
      <c r="HDY1691" s="45"/>
      <c r="HEA1691" s="28"/>
      <c r="HEC1691" s="45"/>
      <c r="HEE1691" s="28"/>
      <c r="HEG1691" s="45"/>
      <c r="HEI1691" s="28"/>
      <c r="HEK1691" s="45"/>
      <c r="HEM1691" s="28"/>
      <c r="HEO1691" s="45"/>
      <c r="HEQ1691" s="28"/>
      <c r="HES1691" s="45"/>
      <c r="HEU1691" s="28"/>
      <c r="HEW1691" s="45"/>
      <c r="HEY1691" s="28"/>
      <c r="HFA1691" s="45"/>
      <c r="HFC1691" s="28"/>
      <c r="HFE1691" s="45"/>
      <c r="HFG1691" s="28"/>
      <c r="HFI1691" s="45"/>
      <c r="HFK1691" s="28"/>
      <c r="HFM1691" s="45"/>
      <c r="HFO1691" s="28"/>
      <c r="HFQ1691" s="45"/>
      <c r="HFS1691" s="28"/>
      <c r="HFU1691" s="45"/>
      <c r="HFW1691" s="28"/>
      <c r="HFY1691" s="45"/>
      <c r="HGA1691" s="28"/>
      <c r="HGC1691" s="45"/>
      <c r="HGE1691" s="28"/>
      <c r="HGG1691" s="45"/>
      <c r="HGI1691" s="28"/>
      <c r="HGK1691" s="45"/>
      <c r="HGM1691" s="28"/>
      <c r="HGO1691" s="45"/>
      <c r="HGQ1691" s="28"/>
      <c r="HGS1691" s="45"/>
      <c r="HGU1691" s="28"/>
      <c r="HGW1691" s="45"/>
      <c r="HGY1691" s="28"/>
      <c r="HHA1691" s="45"/>
      <c r="HHC1691" s="28"/>
      <c r="HHE1691" s="45"/>
      <c r="HHG1691" s="28"/>
      <c r="HHI1691" s="45"/>
      <c r="HHK1691" s="28"/>
      <c r="HHM1691" s="45"/>
      <c r="HHO1691" s="28"/>
      <c r="HHQ1691" s="45"/>
      <c r="HHS1691" s="28"/>
      <c r="HHU1691" s="45"/>
      <c r="HHW1691" s="28"/>
      <c r="HHY1691" s="45"/>
      <c r="HIA1691" s="28"/>
      <c r="HIC1691" s="45"/>
      <c r="HIE1691" s="28"/>
      <c r="HIG1691" s="45"/>
      <c r="HII1691" s="28"/>
      <c r="HIK1691" s="45"/>
      <c r="HIM1691" s="28"/>
      <c r="HIO1691" s="45"/>
      <c r="HIQ1691" s="28"/>
      <c r="HIS1691" s="45"/>
      <c r="HIU1691" s="28"/>
      <c r="HIW1691" s="45"/>
      <c r="HIY1691" s="28"/>
      <c r="HJA1691" s="45"/>
      <c r="HJC1691" s="28"/>
      <c r="HJE1691" s="45"/>
      <c r="HJG1691" s="28"/>
      <c r="HJI1691" s="45"/>
      <c r="HJK1691" s="28"/>
      <c r="HJM1691" s="45"/>
      <c r="HJO1691" s="28"/>
      <c r="HJQ1691" s="45"/>
      <c r="HJS1691" s="28"/>
      <c r="HJU1691" s="45"/>
      <c r="HJW1691" s="28"/>
      <c r="HJY1691" s="45"/>
      <c r="HKA1691" s="28"/>
      <c r="HKC1691" s="45"/>
      <c r="HKE1691" s="28"/>
      <c r="HKG1691" s="45"/>
      <c r="HKI1691" s="28"/>
      <c r="HKK1691" s="45"/>
      <c r="HKM1691" s="28"/>
      <c r="HKO1691" s="45"/>
      <c r="HKQ1691" s="28"/>
      <c r="HKS1691" s="45"/>
      <c r="HKU1691" s="28"/>
      <c r="HKW1691" s="45"/>
      <c r="HKY1691" s="28"/>
      <c r="HLA1691" s="45"/>
      <c r="HLC1691" s="28"/>
      <c r="HLE1691" s="45"/>
      <c r="HLG1691" s="28"/>
      <c r="HLI1691" s="45"/>
      <c r="HLK1691" s="28"/>
      <c r="HLM1691" s="45"/>
      <c r="HLO1691" s="28"/>
      <c r="HLQ1691" s="45"/>
      <c r="HLS1691" s="28"/>
      <c r="HLU1691" s="45"/>
      <c r="HLW1691" s="28"/>
      <c r="HLY1691" s="45"/>
      <c r="HMA1691" s="28"/>
      <c r="HMC1691" s="45"/>
      <c r="HME1691" s="28"/>
      <c r="HMG1691" s="45"/>
      <c r="HMI1691" s="28"/>
      <c r="HMK1691" s="45"/>
      <c r="HMM1691" s="28"/>
      <c r="HMO1691" s="45"/>
      <c r="HMQ1691" s="28"/>
      <c r="HMS1691" s="45"/>
      <c r="HMU1691" s="28"/>
      <c r="HMW1691" s="45"/>
      <c r="HMY1691" s="28"/>
      <c r="HNA1691" s="45"/>
      <c r="HNC1691" s="28"/>
      <c r="HNE1691" s="45"/>
      <c r="HNG1691" s="28"/>
      <c r="HNI1691" s="45"/>
      <c r="HNK1691" s="28"/>
      <c r="HNM1691" s="45"/>
      <c r="HNO1691" s="28"/>
      <c r="HNQ1691" s="45"/>
      <c r="HNS1691" s="28"/>
      <c r="HNU1691" s="45"/>
      <c r="HNW1691" s="28"/>
      <c r="HNY1691" s="45"/>
      <c r="HOA1691" s="28"/>
      <c r="HOC1691" s="45"/>
      <c r="HOE1691" s="28"/>
      <c r="HOG1691" s="45"/>
      <c r="HOI1691" s="28"/>
      <c r="HOK1691" s="45"/>
      <c r="HOM1691" s="28"/>
      <c r="HOO1691" s="45"/>
      <c r="HOQ1691" s="28"/>
      <c r="HOS1691" s="45"/>
      <c r="HOU1691" s="28"/>
      <c r="HOW1691" s="45"/>
      <c r="HOY1691" s="28"/>
      <c r="HPA1691" s="45"/>
      <c r="HPC1691" s="28"/>
      <c r="HPE1691" s="45"/>
      <c r="HPG1691" s="28"/>
      <c r="HPI1691" s="45"/>
      <c r="HPK1691" s="28"/>
      <c r="HPM1691" s="45"/>
      <c r="HPO1691" s="28"/>
      <c r="HPQ1691" s="45"/>
      <c r="HPS1691" s="28"/>
      <c r="HPU1691" s="45"/>
      <c r="HPW1691" s="28"/>
      <c r="HPY1691" s="45"/>
      <c r="HQA1691" s="28"/>
      <c r="HQC1691" s="45"/>
      <c r="HQE1691" s="28"/>
      <c r="HQG1691" s="45"/>
      <c r="HQI1691" s="28"/>
      <c r="HQK1691" s="45"/>
      <c r="HQM1691" s="28"/>
      <c r="HQO1691" s="45"/>
      <c r="HQQ1691" s="28"/>
      <c r="HQS1691" s="45"/>
      <c r="HQU1691" s="28"/>
      <c r="HQW1691" s="45"/>
      <c r="HQY1691" s="28"/>
      <c r="HRA1691" s="45"/>
      <c r="HRC1691" s="28"/>
      <c r="HRE1691" s="45"/>
      <c r="HRG1691" s="28"/>
      <c r="HRI1691" s="45"/>
      <c r="HRK1691" s="28"/>
      <c r="HRM1691" s="45"/>
      <c r="HRO1691" s="28"/>
      <c r="HRQ1691" s="45"/>
      <c r="HRS1691" s="28"/>
      <c r="HRU1691" s="45"/>
      <c r="HRW1691" s="28"/>
      <c r="HRY1691" s="45"/>
      <c r="HSA1691" s="28"/>
      <c r="HSC1691" s="45"/>
      <c r="HSE1691" s="28"/>
      <c r="HSG1691" s="45"/>
      <c r="HSI1691" s="28"/>
      <c r="HSK1691" s="45"/>
      <c r="HSM1691" s="28"/>
      <c r="HSO1691" s="45"/>
      <c r="HSQ1691" s="28"/>
      <c r="HSS1691" s="45"/>
      <c r="HSU1691" s="28"/>
      <c r="HSW1691" s="45"/>
      <c r="HSY1691" s="28"/>
      <c r="HTA1691" s="45"/>
      <c r="HTC1691" s="28"/>
      <c r="HTE1691" s="45"/>
      <c r="HTG1691" s="28"/>
      <c r="HTI1691" s="45"/>
      <c r="HTK1691" s="28"/>
      <c r="HTM1691" s="45"/>
      <c r="HTO1691" s="28"/>
      <c r="HTQ1691" s="45"/>
      <c r="HTS1691" s="28"/>
      <c r="HTU1691" s="45"/>
      <c r="HTW1691" s="28"/>
      <c r="HTY1691" s="45"/>
      <c r="HUA1691" s="28"/>
      <c r="HUC1691" s="45"/>
      <c r="HUE1691" s="28"/>
      <c r="HUG1691" s="45"/>
      <c r="HUI1691" s="28"/>
      <c r="HUK1691" s="45"/>
      <c r="HUM1691" s="28"/>
      <c r="HUO1691" s="45"/>
      <c r="HUQ1691" s="28"/>
      <c r="HUS1691" s="45"/>
      <c r="HUU1691" s="28"/>
      <c r="HUW1691" s="45"/>
      <c r="HUY1691" s="28"/>
      <c r="HVA1691" s="45"/>
      <c r="HVC1691" s="28"/>
      <c r="HVE1691" s="45"/>
      <c r="HVG1691" s="28"/>
      <c r="HVI1691" s="45"/>
      <c r="HVK1691" s="28"/>
      <c r="HVM1691" s="45"/>
      <c r="HVO1691" s="28"/>
      <c r="HVQ1691" s="45"/>
      <c r="HVS1691" s="28"/>
      <c r="HVU1691" s="45"/>
      <c r="HVW1691" s="28"/>
      <c r="HVY1691" s="45"/>
      <c r="HWA1691" s="28"/>
      <c r="HWC1691" s="45"/>
      <c r="HWE1691" s="28"/>
      <c r="HWG1691" s="45"/>
      <c r="HWI1691" s="28"/>
      <c r="HWK1691" s="45"/>
      <c r="HWM1691" s="28"/>
      <c r="HWO1691" s="45"/>
      <c r="HWQ1691" s="28"/>
      <c r="HWS1691" s="45"/>
      <c r="HWU1691" s="28"/>
      <c r="HWW1691" s="45"/>
      <c r="HWY1691" s="28"/>
      <c r="HXA1691" s="45"/>
      <c r="HXC1691" s="28"/>
      <c r="HXE1691" s="45"/>
      <c r="HXG1691" s="28"/>
      <c r="HXI1691" s="45"/>
      <c r="HXK1691" s="28"/>
      <c r="HXM1691" s="45"/>
      <c r="HXO1691" s="28"/>
      <c r="HXQ1691" s="45"/>
      <c r="HXS1691" s="28"/>
      <c r="HXU1691" s="45"/>
      <c r="HXW1691" s="28"/>
      <c r="HXY1691" s="45"/>
      <c r="HYA1691" s="28"/>
      <c r="HYC1691" s="45"/>
      <c r="HYE1691" s="28"/>
      <c r="HYG1691" s="45"/>
      <c r="HYI1691" s="28"/>
      <c r="HYK1691" s="45"/>
      <c r="HYM1691" s="28"/>
      <c r="HYO1691" s="45"/>
      <c r="HYQ1691" s="28"/>
      <c r="HYS1691" s="45"/>
      <c r="HYU1691" s="28"/>
      <c r="HYW1691" s="45"/>
      <c r="HYY1691" s="28"/>
      <c r="HZA1691" s="45"/>
      <c r="HZC1691" s="28"/>
      <c r="HZE1691" s="45"/>
      <c r="HZG1691" s="28"/>
      <c r="HZI1691" s="45"/>
      <c r="HZK1691" s="28"/>
      <c r="HZM1691" s="45"/>
      <c r="HZO1691" s="28"/>
      <c r="HZQ1691" s="45"/>
      <c r="HZS1691" s="28"/>
      <c r="HZU1691" s="45"/>
      <c r="HZW1691" s="28"/>
      <c r="HZY1691" s="45"/>
      <c r="IAA1691" s="28"/>
      <c r="IAC1691" s="45"/>
      <c r="IAE1691" s="28"/>
      <c r="IAG1691" s="45"/>
      <c r="IAI1691" s="28"/>
      <c r="IAK1691" s="45"/>
      <c r="IAM1691" s="28"/>
      <c r="IAO1691" s="45"/>
      <c r="IAQ1691" s="28"/>
      <c r="IAS1691" s="45"/>
      <c r="IAU1691" s="28"/>
      <c r="IAW1691" s="45"/>
      <c r="IAY1691" s="28"/>
      <c r="IBA1691" s="45"/>
      <c r="IBC1691" s="28"/>
      <c r="IBE1691" s="45"/>
      <c r="IBG1691" s="28"/>
      <c r="IBI1691" s="45"/>
      <c r="IBK1691" s="28"/>
      <c r="IBM1691" s="45"/>
      <c r="IBO1691" s="28"/>
      <c r="IBQ1691" s="45"/>
      <c r="IBS1691" s="28"/>
      <c r="IBU1691" s="45"/>
      <c r="IBW1691" s="28"/>
      <c r="IBY1691" s="45"/>
      <c r="ICA1691" s="28"/>
      <c r="ICC1691" s="45"/>
      <c r="ICE1691" s="28"/>
      <c r="ICG1691" s="45"/>
      <c r="ICI1691" s="28"/>
      <c r="ICK1691" s="45"/>
      <c r="ICM1691" s="28"/>
      <c r="ICO1691" s="45"/>
      <c r="ICQ1691" s="28"/>
      <c r="ICS1691" s="45"/>
      <c r="ICU1691" s="28"/>
      <c r="ICW1691" s="45"/>
      <c r="ICY1691" s="28"/>
      <c r="IDA1691" s="45"/>
      <c r="IDC1691" s="28"/>
      <c r="IDE1691" s="45"/>
      <c r="IDG1691" s="28"/>
      <c r="IDI1691" s="45"/>
      <c r="IDK1691" s="28"/>
      <c r="IDM1691" s="45"/>
      <c r="IDO1691" s="28"/>
      <c r="IDQ1691" s="45"/>
      <c r="IDS1691" s="28"/>
      <c r="IDU1691" s="45"/>
      <c r="IDW1691" s="28"/>
      <c r="IDY1691" s="45"/>
      <c r="IEA1691" s="28"/>
      <c r="IEC1691" s="45"/>
      <c r="IEE1691" s="28"/>
      <c r="IEG1691" s="45"/>
      <c r="IEI1691" s="28"/>
      <c r="IEK1691" s="45"/>
      <c r="IEM1691" s="28"/>
      <c r="IEO1691" s="45"/>
      <c r="IEQ1691" s="28"/>
      <c r="IES1691" s="45"/>
      <c r="IEU1691" s="28"/>
      <c r="IEW1691" s="45"/>
      <c r="IEY1691" s="28"/>
      <c r="IFA1691" s="45"/>
      <c r="IFC1691" s="28"/>
      <c r="IFE1691" s="45"/>
      <c r="IFG1691" s="28"/>
      <c r="IFI1691" s="45"/>
      <c r="IFK1691" s="28"/>
      <c r="IFM1691" s="45"/>
      <c r="IFO1691" s="28"/>
      <c r="IFQ1691" s="45"/>
      <c r="IFS1691" s="28"/>
      <c r="IFU1691" s="45"/>
      <c r="IFW1691" s="28"/>
      <c r="IFY1691" s="45"/>
      <c r="IGA1691" s="28"/>
      <c r="IGC1691" s="45"/>
      <c r="IGE1691" s="28"/>
      <c r="IGG1691" s="45"/>
      <c r="IGI1691" s="28"/>
      <c r="IGK1691" s="45"/>
      <c r="IGM1691" s="28"/>
      <c r="IGO1691" s="45"/>
      <c r="IGQ1691" s="28"/>
      <c r="IGS1691" s="45"/>
      <c r="IGU1691" s="28"/>
      <c r="IGW1691" s="45"/>
      <c r="IGY1691" s="28"/>
      <c r="IHA1691" s="45"/>
      <c r="IHC1691" s="28"/>
      <c r="IHE1691" s="45"/>
      <c r="IHG1691" s="28"/>
      <c r="IHI1691" s="45"/>
      <c r="IHK1691" s="28"/>
      <c r="IHM1691" s="45"/>
      <c r="IHO1691" s="28"/>
      <c r="IHQ1691" s="45"/>
      <c r="IHS1691" s="28"/>
      <c r="IHU1691" s="45"/>
      <c r="IHW1691" s="28"/>
      <c r="IHY1691" s="45"/>
      <c r="IIA1691" s="28"/>
      <c r="IIC1691" s="45"/>
      <c r="IIE1691" s="28"/>
      <c r="IIG1691" s="45"/>
      <c r="III1691" s="28"/>
      <c r="IIK1691" s="45"/>
      <c r="IIM1691" s="28"/>
      <c r="IIO1691" s="45"/>
      <c r="IIQ1691" s="28"/>
      <c r="IIS1691" s="45"/>
      <c r="IIU1691" s="28"/>
      <c r="IIW1691" s="45"/>
      <c r="IIY1691" s="28"/>
      <c r="IJA1691" s="45"/>
      <c r="IJC1691" s="28"/>
      <c r="IJE1691" s="45"/>
      <c r="IJG1691" s="28"/>
      <c r="IJI1691" s="45"/>
      <c r="IJK1691" s="28"/>
      <c r="IJM1691" s="45"/>
      <c r="IJO1691" s="28"/>
      <c r="IJQ1691" s="45"/>
      <c r="IJS1691" s="28"/>
      <c r="IJU1691" s="45"/>
      <c r="IJW1691" s="28"/>
      <c r="IJY1691" s="45"/>
      <c r="IKA1691" s="28"/>
      <c r="IKC1691" s="45"/>
      <c r="IKE1691" s="28"/>
      <c r="IKG1691" s="45"/>
      <c r="IKI1691" s="28"/>
      <c r="IKK1691" s="45"/>
      <c r="IKM1691" s="28"/>
      <c r="IKO1691" s="45"/>
      <c r="IKQ1691" s="28"/>
      <c r="IKS1691" s="45"/>
      <c r="IKU1691" s="28"/>
      <c r="IKW1691" s="45"/>
      <c r="IKY1691" s="28"/>
      <c r="ILA1691" s="45"/>
      <c r="ILC1691" s="28"/>
      <c r="ILE1691" s="45"/>
      <c r="ILG1691" s="28"/>
      <c r="ILI1691" s="45"/>
      <c r="ILK1691" s="28"/>
      <c r="ILM1691" s="45"/>
      <c r="ILO1691" s="28"/>
      <c r="ILQ1691" s="45"/>
      <c r="ILS1691" s="28"/>
      <c r="ILU1691" s="45"/>
      <c r="ILW1691" s="28"/>
      <c r="ILY1691" s="45"/>
      <c r="IMA1691" s="28"/>
      <c r="IMC1691" s="45"/>
      <c r="IME1691" s="28"/>
      <c r="IMG1691" s="45"/>
      <c r="IMI1691" s="28"/>
      <c r="IMK1691" s="45"/>
      <c r="IMM1691" s="28"/>
      <c r="IMO1691" s="45"/>
      <c r="IMQ1691" s="28"/>
      <c r="IMS1691" s="45"/>
      <c r="IMU1691" s="28"/>
      <c r="IMW1691" s="45"/>
      <c r="IMY1691" s="28"/>
      <c r="INA1691" s="45"/>
      <c r="INC1691" s="28"/>
      <c r="INE1691" s="45"/>
      <c r="ING1691" s="28"/>
      <c r="INI1691" s="45"/>
      <c r="INK1691" s="28"/>
      <c r="INM1691" s="45"/>
      <c r="INO1691" s="28"/>
      <c r="INQ1691" s="45"/>
      <c r="INS1691" s="28"/>
      <c r="INU1691" s="45"/>
      <c r="INW1691" s="28"/>
      <c r="INY1691" s="45"/>
      <c r="IOA1691" s="28"/>
      <c r="IOC1691" s="45"/>
      <c r="IOE1691" s="28"/>
      <c r="IOG1691" s="45"/>
      <c r="IOI1691" s="28"/>
      <c r="IOK1691" s="45"/>
      <c r="IOM1691" s="28"/>
      <c r="IOO1691" s="45"/>
      <c r="IOQ1691" s="28"/>
      <c r="IOS1691" s="45"/>
      <c r="IOU1691" s="28"/>
      <c r="IOW1691" s="45"/>
      <c r="IOY1691" s="28"/>
      <c r="IPA1691" s="45"/>
      <c r="IPC1691" s="28"/>
      <c r="IPE1691" s="45"/>
      <c r="IPG1691" s="28"/>
      <c r="IPI1691" s="45"/>
      <c r="IPK1691" s="28"/>
      <c r="IPM1691" s="45"/>
      <c r="IPO1691" s="28"/>
      <c r="IPQ1691" s="45"/>
      <c r="IPS1691" s="28"/>
      <c r="IPU1691" s="45"/>
      <c r="IPW1691" s="28"/>
      <c r="IPY1691" s="45"/>
      <c r="IQA1691" s="28"/>
      <c r="IQC1691" s="45"/>
      <c r="IQE1691" s="28"/>
      <c r="IQG1691" s="45"/>
      <c r="IQI1691" s="28"/>
      <c r="IQK1691" s="45"/>
      <c r="IQM1691" s="28"/>
      <c r="IQO1691" s="45"/>
      <c r="IQQ1691" s="28"/>
      <c r="IQS1691" s="45"/>
      <c r="IQU1691" s="28"/>
      <c r="IQW1691" s="45"/>
      <c r="IQY1691" s="28"/>
      <c r="IRA1691" s="45"/>
      <c r="IRC1691" s="28"/>
      <c r="IRE1691" s="45"/>
      <c r="IRG1691" s="28"/>
      <c r="IRI1691" s="45"/>
      <c r="IRK1691" s="28"/>
      <c r="IRM1691" s="45"/>
      <c r="IRO1691" s="28"/>
      <c r="IRQ1691" s="45"/>
      <c r="IRS1691" s="28"/>
      <c r="IRU1691" s="45"/>
      <c r="IRW1691" s="28"/>
      <c r="IRY1691" s="45"/>
      <c r="ISA1691" s="28"/>
      <c r="ISC1691" s="45"/>
      <c r="ISE1691" s="28"/>
      <c r="ISG1691" s="45"/>
      <c r="ISI1691" s="28"/>
      <c r="ISK1691" s="45"/>
      <c r="ISM1691" s="28"/>
      <c r="ISO1691" s="45"/>
      <c r="ISQ1691" s="28"/>
      <c r="ISS1691" s="45"/>
      <c r="ISU1691" s="28"/>
      <c r="ISW1691" s="45"/>
      <c r="ISY1691" s="28"/>
      <c r="ITA1691" s="45"/>
      <c r="ITC1691" s="28"/>
      <c r="ITE1691" s="45"/>
      <c r="ITG1691" s="28"/>
      <c r="ITI1691" s="45"/>
      <c r="ITK1691" s="28"/>
      <c r="ITM1691" s="45"/>
      <c r="ITO1691" s="28"/>
      <c r="ITQ1691" s="45"/>
      <c r="ITS1691" s="28"/>
      <c r="ITU1691" s="45"/>
      <c r="ITW1691" s="28"/>
      <c r="ITY1691" s="45"/>
      <c r="IUA1691" s="28"/>
      <c r="IUC1691" s="45"/>
      <c r="IUE1691" s="28"/>
      <c r="IUG1691" s="45"/>
      <c r="IUI1691" s="28"/>
      <c r="IUK1691" s="45"/>
      <c r="IUM1691" s="28"/>
      <c r="IUO1691" s="45"/>
      <c r="IUQ1691" s="28"/>
      <c r="IUS1691" s="45"/>
      <c r="IUU1691" s="28"/>
      <c r="IUW1691" s="45"/>
      <c r="IUY1691" s="28"/>
      <c r="IVA1691" s="45"/>
      <c r="IVC1691" s="28"/>
      <c r="IVE1691" s="45"/>
      <c r="IVG1691" s="28"/>
      <c r="IVI1691" s="45"/>
      <c r="IVK1691" s="28"/>
      <c r="IVM1691" s="45"/>
      <c r="IVO1691" s="28"/>
      <c r="IVQ1691" s="45"/>
      <c r="IVS1691" s="28"/>
      <c r="IVU1691" s="45"/>
      <c r="IVW1691" s="28"/>
      <c r="IVY1691" s="45"/>
      <c r="IWA1691" s="28"/>
      <c r="IWC1691" s="45"/>
      <c r="IWE1691" s="28"/>
      <c r="IWG1691" s="45"/>
      <c r="IWI1691" s="28"/>
      <c r="IWK1691" s="45"/>
      <c r="IWM1691" s="28"/>
      <c r="IWO1691" s="45"/>
      <c r="IWQ1691" s="28"/>
      <c r="IWS1691" s="45"/>
      <c r="IWU1691" s="28"/>
      <c r="IWW1691" s="45"/>
      <c r="IWY1691" s="28"/>
      <c r="IXA1691" s="45"/>
      <c r="IXC1691" s="28"/>
      <c r="IXE1691" s="45"/>
      <c r="IXG1691" s="28"/>
      <c r="IXI1691" s="45"/>
      <c r="IXK1691" s="28"/>
      <c r="IXM1691" s="45"/>
      <c r="IXO1691" s="28"/>
      <c r="IXQ1691" s="45"/>
      <c r="IXS1691" s="28"/>
      <c r="IXU1691" s="45"/>
      <c r="IXW1691" s="28"/>
      <c r="IXY1691" s="45"/>
      <c r="IYA1691" s="28"/>
      <c r="IYC1691" s="45"/>
      <c r="IYE1691" s="28"/>
      <c r="IYG1691" s="45"/>
      <c r="IYI1691" s="28"/>
      <c r="IYK1691" s="45"/>
      <c r="IYM1691" s="28"/>
      <c r="IYO1691" s="45"/>
      <c r="IYQ1691" s="28"/>
      <c r="IYS1691" s="45"/>
      <c r="IYU1691" s="28"/>
      <c r="IYW1691" s="45"/>
      <c r="IYY1691" s="28"/>
      <c r="IZA1691" s="45"/>
      <c r="IZC1691" s="28"/>
      <c r="IZE1691" s="45"/>
      <c r="IZG1691" s="28"/>
      <c r="IZI1691" s="45"/>
      <c r="IZK1691" s="28"/>
      <c r="IZM1691" s="45"/>
      <c r="IZO1691" s="28"/>
      <c r="IZQ1691" s="45"/>
      <c r="IZS1691" s="28"/>
      <c r="IZU1691" s="45"/>
      <c r="IZW1691" s="28"/>
      <c r="IZY1691" s="45"/>
      <c r="JAA1691" s="28"/>
      <c r="JAC1691" s="45"/>
      <c r="JAE1691" s="28"/>
      <c r="JAG1691" s="45"/>
      <c r="JAI1691" s="28"/>
      <c r="JAK1691" s="45"/>
      <c r="JAM1691" s="28"/>
      <c r="JAO1691" s="45"/>
      <c r="JAQ1691" s="28"/>
      <c r="JAS1691" s="45"/>
      <c r="JAU1691" s="28"/>
      <c r="JAW1691" s="45"/>
      <c r="JAY1691" s="28"/>
      <c r="JBA1691" s="45"/>
      <c r="JBC1691" s="28"/>
      <c r="JBE1691" s="45"/>
      <c r="JBG1691" s="28"/>
      <c r="JBI1691" s="45"/>
      <c r="JBK1691" s="28"/>
      <c r="JBM1691" s="45"/>
      <c r="JBO1691" s="28"/>
      <c r="JBQ1691" s="45"/>
      <c r="JBS1691" s="28"/>
      <c r="JBU1691" s="45"/>
      <c r="JBW1691" s="28"/>
      <c r="JBY1691" s="45"/>
      <c r="JCA1691" s="28"/>
      <c r="JCC1691" s="45"/>
      <c r="JCE1691" s="28"/>
      <c r="JCG1691" s="45"/>
      <c r="JCI1691" s="28"/>
      <c r="JCK1691" s="45"/>
      <c r="JCM1691" s="28"/>
      <c r="JCO1691" s="45"/>
      <c r="JCQ1691" s="28"/>
      <c r="JCS1691" s="45"/>
      <c r="JCU1691" s="28"/>
      <c r="JCW1691" s="45"/>
      <c r="JCY1691" s="28"/>
      <c r="JDA1691" s="45"/>
      <c r="JDC1691" s="28"/>
      <c r="JDE1691" s="45"/>
      <c r="JDG1691" s="28"/>
      <c r="JDI1691" s="45"/>
      <c r="JDK1691" s="28"/>
      <c r="JDM1691" s="45"/>
      <c r="JDO1691" s="28"/>
      <c r="JDQ1691" s="45"/>
      <c r="JDS1691" s="28"/>
      <c r="JDU1691" s="45"/>
      <c r="JDW1691" s="28"/>
      <c r="JDY1691" s="45"/>
      <c r="JEA1691" s="28"/>
      <c r="JEC1691" s="45"/>
      <c r="JEE1691" s="28"/>
      <c r="JEG1691" s="45"/>
      <c r="JEI1691" s="28"/>
      <c r="JEK1691" s="45"/>
      <c r="JEM1691" s="28"/>
      <c r="JEO1691" s="45"/>
      <c r="JEQ1691" s="28"/>
      <c r="JES1691" s="45"/>
      <c r="JEU1691" s="28"/>
      <c r="JEW1691" s="45"/>
      <c r="JEY1691" s="28"/>
      <c r="JFA1691" s="45"/>
      <c r="JFC1691" s="28"/>
      <c r="JFE1691" s="45"/>
      <c r="JFG1691" s="28"/>
      <c r="JFI1691" s="45"/>
      <c r="JFK1691" s="28"/>
      <c r="JFM1691" s="45"/>
      <c r="JFO1691" s="28"/>
      <c r="JFQ1691" s="45"/>
      <c r="JFS1691" s="28"/>
      <c r="JFU1691" s="45"/>
      <c r="JFW1691" s="28"/>
      <c r="JFY1691" s="45"/>
      <c r="JGA1691" s="28"/>
      <c r="JGC1691" s="45"/>
      <c r="JGE1691" s="28"/>
      <c r="JGG1691" s="45"/>
      <c r="JGI1691" s="28"/>
      <c r="JGK1691" s="45"/>
      <c r="JGM1691" s="28"/>
      <c r="JGO1691" s="45"/>
      <c r="JGQ1691" s="28"/>
      <c r="JGS1691" s="45"/>
      <c r="JGU1691" s="28"/>
      <c r="JGW1691" s="45"/>
      <c r="JGY1691" s="28"/>
      <c r="JHA1691" s="45"/>
      <c r="JHC1691" s="28"/>
      <c r="JHE1691" s="45"/>
      <c r="JHG1691" s="28"/>
      <c r="JHI1691" s="45"/>
      <c r="JHK1691" s="28"/>
      <c r="JHM1691" s="45"/>
      <c r="JHO1691" s="28"/>
      <c r="JHQ1691" s="45"/>
      <c r="JHS1691" s="28"/>
      <c r="JHU1691" s="45"/>
      <c r="JHW1691" s="28"/>
      <c r="JHY1691" s="45"/>
      <c r="JIA1691" s="28"/>
      <c r="JIC1691" s="45"/>
      <c r="JIE1691" s="28"/>
      <c r="JIG1691" s="45"/>
      <c r="JII1691" s="28"/>
      <c r="JIK1691" s="45"/>
      <c r="JIM1691" s="28"/>
      <c r="JIO1691" s="45"/>
      <c r="JIQ1691" s="28"/>
      <c r="JIS1691" s="45"/>
      <c r="JIU1691" s="28"/>
      <c r="JIW1691" s="45"/>
      <c r="JIY1691" s="28"/>
      <c r="JJA1691" s="45"/>
      <c r="JJC1691" s="28"/>
      <c r="JJE1691" s="45"/>
      <c r="JJG1691" s="28"/>
      <c r="JJI1691" s="45"/>
      <c r="JJK1691" s="28"/>
      <c r="JJM1691" s="45"/>
      <c r="JJO1691" s="28"/>
      <c r="JJQ1691" s="45"/>
      <c r="JJS1691" s="28"/>
      <c r="JJU1691" s="45"/>
      <c r="JJW1691" s="28"/>
      <c r="JJY1691" s="45"/>
      <c r="JKA1691" s="28"/>
      <c r="JKC1691" s="45"/>
      <c r="JKE1691" s="28"/>
      <c r="JKG1691" s="45"/>
      <c r="JKI1691" s="28"/>
      <c r="JKK1691" s="45"/>
      <c r="JKM1691" s="28"/>
      <c r="JKO1691" s="45"/>
      <c r="JKQ1691" s="28"/>
      <c r="JKS1691" s="45"/>
      <c r="JKU1691" s="28"/>
      <c r="JKW1691" s="45"/>
      <c r="JKY1691" s="28"/>
      <c r="JLA1691" s="45"/>
      <c r="JLC1691" s="28"/>
      <c r="JLE1691" s="45"/>
      <c r="JLG1691" s="28"/>
      <c r="JLI1691" s="45"/>
      <c r="JLK1691" s="28"/>
      <c r="JLM1691" s="45"/>
      <c r="JLO1691" s="28"/>
      <c r="JLQ1691" s="45"/>
      <c r="JLS1691" s="28"/>
      <c r="JLU1691" s="45"/>
      <c r="JLW1691" s="28"/>
      <c r="JLY1691" s="45"/>
      <c r="JMA1691" s="28"/>
      <c r="JMC1691" s="45"/>
      <c r="JME1691" s="28"/>
      <c r="JMG1691" s="45"/>
      <c r="JMI1691" s="28"/>
      <c r="JMK1691" s="45"/>
      <c r="JMM1691" s="28"/>
      <c r="JMO1691" s="45"/>
      <c r="JMQ1691" s="28"/>
      <c r="JMS1691" s="45"/>
      <c r="JMU1691" s="28"/>
      <c r="JMW1691" s="45"/>
      <c r="JMY1691" s="28"/>
      <c r="JNA1691" s="45"/>
      <c r="JNC1691" s="28"/>
      <c r="JNE1691" s="45"/>
      <c r="JNG1691" s="28"/>
      <c r="JNI1691" s="45"/>
      <c r="JNK1691" s="28"/>
      <c r="JNM1691" s="45"/>
      <c r="JNO1691" s="28"/>
      <c r="JNQ1691" s="45"/>
      <c r="JNS1691" s="28"/>
      <c r="JNU1691" s="45"/>
      <c r="JNW1691" s="28"/>
      <c r="JNY1691" s="45"/>
      <c r="JOA1691" s="28"/>
      <c r="JOC1691" s="45"/>
      <c r="JOE1691" s="28"/>
      <c r="JOG1691" s="45"/>
      <c r="JOI1691" s="28"/>
      <c r="JOK1691" s="45"/>
      <c r="JOM1691" s="28"/>
      <c r="JOO1691" s="45"/>
      <c r="JOQ1691" s="28"/>
      <c r="JOS1691" s="45"/>
      <c r="JOU1691" s="28"/>
      <c r="JOW1691" s="45"/>
      <c r="JOY1691" s="28"/>
      <c r="JPA1691" s="45"/>
      <c r="JPC1691" s="28"/>
      <c r="JPE1691" s="45"/>
      <c r="JPG1691" s="28"/>
      <c r="JPI1691" s="45"/>
      <c r="JPK1691" s="28"/>
      <c r="JPM1691" s="45"/>
      <c r="JPO1691" s="28"/>
      <c r="JPQ1691" s="45"/>
      <c r="JPS1691" s="28"/>
      <c r="JPU1691" s="45"/>
      <c r="JPW1691" s="28"/>
      <c r="JPY1691" s="45"/>
      <c r="JQA1691" s="28"/>
      <c r="JQC1691" s="45"/>
      <c r="JQE1691" s="28"/>
      <c r="JQG1691" s="45"/>
      <c r="JQI1691" s="28"/>
      <c r="JQK1691" s="45"/>
      <c r="JQM1691" s="28"/>
      <c r="JQO1691" s="45"/>
      <c r="JQQ1691" s="28"/>
      <c r="JQS1691" s="45"/>
      <c r="JQU1691" s="28"/>
      <c r="JQW1691" s="45"/>
      <c r="JQY1691" s="28"/>
      <c r="JRA1691" s="45"/>
      <c r="JRC1691" s="28"/>
      <c r="JRE1691" s="45"/>
      <c r="JRG1691" s="28"/>
      <c r="JRI1691" s="45"/>
      <c r="JRK1691" s="28"/>
      <c r="JRM1691" s="45"/>
      <c r="JRO1691" s="28"/>
      <c r="JRQ1691" s="45"/>
      <c r="JRS1691" s="28"/>
      <c r="JRU1691" s="45"/>
      <c r="JRW1691" s="28"/>
      <c r="JRY1691" s="45"/>
      <c r="JSA1691" s="28"/>
      <c r="JSC1691" s="45"/>
      <c r="JSE1691" s="28"/>
      <c r="JSG1691" s="45"/>
      <c r="JSI1691" s="28"/>
      <c r="JSK1691" s="45"/>
      <c r="JSM1691" s="28"/>
      <c r="JSO1691" s="45"/>
      <c r="JSQ1691" s="28"/>
      <c r="JSS1691" s="45"/>
      <c r="JSU1691" s="28"/>
      <c r="JSW1691" s="45"/>
      <c r="JSY1691" s="28"/>
      <c r="JTA1691" s="45"/>
      <c r="JTC1691" s="28"/>
      <c r="JTE1691" s="45"/>
      <c r="JTG1691" s="28"/>
      <c r="JTI1691" s="45"/>
      <c r="JTK1691" s="28"/>
      <c r="JTM1691" s="45"/>
      <c r="JTO1691" s="28"/>
      <c r="JTQ1691" s="45"/>
      <c r="JTS1691" s="28"/>
      <c r="JTU1691" s="45"/>
      <c r="JTW1691" s="28"/>
      <c r="JTY1691" s="45"/>
      <c r="JUA1691" s="28"/>
      <c r="JUC1691" s="45"/>
      <c r="JUE1691" s="28"/>
      <c r="JUG1691" s="45"/>
      <c r="JUI1691" s="28"/>
      <c r="JUK1691" s="45"/>
      <c r="JUM1691" s="28"/>
      <c r="JUO1691" s="45"/>
      <c r="JUQ1691" s="28"/>
      <c r="JUS1691" s="45"/>
      <c r="JUU1691" s="28"/>
      <c r="JUW1691" s="45"/>
      <c r="JUY1691" s="28"/>
      <c r="JVA1691" s="45"/>
      <c r="JVC1691" s="28"/>
      <c r="JVE1691" s="45"/>
      <c r="JVG1691" s="28"/>
      <c r="JVI1691" s="45"/>
      <c r="JVK1691" s="28"/>
      <c r="JVM1691" s="45"/>
      <c r="JVO1691" s="28"/>
      <c r="JVQ1691" s="45"/>
      <c r="JVS1691" s="28"/>
      <c r="JVU1691" s="45"/>
      <c r="JVW1691" s="28"/>
      <c r="JVY1691" s="45"/>
      <c r="JWA1691" s="28"/>
      <c r="JWC1691" s="45"/>
      <c r="JWE1691" s="28"/>
      <c r="JWG1691" s="45"/>
      <c r="JWI1691" s="28"/>
      <c r="JWK1691" s="45"/>
      <c r="JWM1691" s="28"/>
      <c r="JWO1691" s="45"/>
      <c r="JWQ1691" s="28"/>
      <c r="JWS1691" s="45"/>
      <c r="JWU1691" s="28"/>
      <c r="JWW1691" s="45"/>
      <c r="JWY1691" s="28"/>
      <c r="JXA1691" s="45"/>
      <c r="JXC1691" s="28"/>
      <c r="JXE1691" s="45"/>
      <c r="JXG1691" s="28"/>
      <c r="JXI1691" s="45"/>
      <c r="JXK1691" s="28"/>
      <c r="JXM1691" s="45"/>
      <c r="JXO1691" s="28"/>
      <c r="JXQ1691" s="45"/>
      <c r="JXS1691" s="28"/>
      <c r="JXU1691" s="45"/>
      <c r="JXW1691" s="28"/>
      <c r="JXY1691" s="45"/>
      <c r="JYA1691" s="28"/>
      <c r="JYC1691" s="45"/>
      <c r="JYE1691" s="28"/>
      <c r="JYG1691" s="45"/>
      <c r="JYI1691" s="28"/>
      <c r="JYK1691" s="45"/>
      <c r="JYM1691" s="28"/>
      <c r="JYO1691" s="45"/>
      <c r="JYQ1691" s="28"/>
      <c r="JYS1691" s="45"/>
      <c r="JYU1691" s="28"/>
      <c r="JYW1691" s="45"/>
      <c r="JYY1691" s="28"/>
      <c r="JZA1691" s="45"/>
      <c r="JZC1691" s="28"/>
      <c r="JZE1691" s="45"/>
      <c r="JZG1691" s="28"/>
      <c r="JZI1691" s="45"/>
      <c r="JZK1691" s="28"/>
      <c r="JZM1691" s="45"/>
      <c r="JZO1691" s="28"/>
      <c r="JZQ1691" s="45"/>
      <c r="JZS1691" s="28"/>
      <c r="JZU1691" s="45"/>
      <c r="JZW1691" s="28"/>
      <c r="JZY1691" s="45"/>
      <c r="KAA1691" s="28"/>
      <c r="KAC1691" s="45"/>
      <c r="KAE1691" s="28"/>
      <c r="KAG1691" s="45"/>
      <c r="KAI1691" s="28"/>
      <c r="KAK1691" s="45"/>
      <c r="KAM1691" s="28"/>
      <c r="KAO1691" s="45"/>
      <c r="KAQ1691" s="28"/>
      <c r="KAS1691" s="45"/>
      <c r="KAU1691" s="28"/>
      <c r="KAW1691" s="45"/>
      <c r="KAY1691" s="28"/>
      <c r="KBA1691" s="45"/>
      <c r="KBC1691" s="28"/>
      <c r="KBE1691" s="45"/>
      <c r="KBG1691" s="28"/>
      <c r="KBI1691" s="45"/>
      <c r="KBK1691" s="28"/>
      <c r="KBM1691" s="45"/>
      <c r="KBO1691" s="28"/>
      <c r="KBQ1691" s="45"/>
      <c r="KBS1691" s="28"/>
      <c r="KBU1691" s="45"/>
      <c r="KBW1691" s="28"/>
      <c r="KBY1691" s="45"/>
      <c r="KCA1691" s="28"/>
      <c r="KCC1691" s="45"/>
      <c r="KCE1691" s="28"/>
      <c r="KCG1691" s="45"/>
      <c r="KCI1691" s="28"/>
      <c r="KCK1691" s="45"/>
      <c r="KCM1691" s="28"/>
      <c r="KCO1691" s="45"/>
      <c r="KCQ1691" s="28"/>
      <c r="KCS1691" s="45"/>
      <c r="KCU1691" s="28"/>
      <c r="KCW1691" s="45"/>
      <c r="KCY1691" s="28"/>
      <c r="KDA1691" s="45"/>
      <c r="KDC1691" s="28"/>
      <c r="KDE1691" s="45"/>
      <c r="KDG1691" s="28"/>
      <c r="KDI1691" s="45"/>
      <c r="KDK1691" s="28"/>
      <c r="KDM1691" s="45"/>
      <c r="KDO1691" s="28"/>
      <c r="KDQ1691" s="45"/>
      <c r="KDS1691" s="28"/>
      <c r="KDU1691" s="45"/>
      <c r="KDW1691" s="28"/>
      <c r="KDY1691" s="45"/>
      <c r="KEA1691" s="28"/>
      <c r="KEC1691" s="45"/>
      <c r="KEE1691" s="28"/>
      <c r="KEG1691" s="45"/>
      <c r="KEI1691" s="28"/>
      <c r="KEK1691" s="45"/>
      <c r="KEM1691" s="28"/>
      <c r="KEO1691" s="45"/>
      <c r="KEQ1691" s="28"/>
      <c r="KES1691" s="45"/>
      <c r="KEU1691" s="28"/>
      <c r="KEW1691" s="45"/>
      <c r="KEY1691" s="28"/>
      <c r="KFA1691" s="45"/>
      <c r="KFC1691" s="28"/>
      <c r="KFE1691" s="45"/>
      <c r="KFG1691" s="28"/>
      <c r="KFI1691" s="45"/>
      <c r="KFK1691" s="28"/>
      <c r="KFM1691" s="45"/>
      <c r="KFO1691" s="28"/>
      <c r="KFQ1691" s="45"/>
      <c r="KFS1691" s="28"/>
      <c r="KFU1691" s="45"/>
      <c r="KFW1691" s="28"/>
      <c r="KFY1691" s="45"/>
      <c r="KGA1691" s="28"/>
      <c r="KGC1691" s="45"/>
      <c r="KGE1691" s="28"/>
      <c r="KGG1691" s="45"/>
      <c r="KGI1691" s="28"/>
      <c r="KGK1691" s="45"/>
      <c r="KGM1691" s="28"/>
      <c r="KGO1691" s="45"/>
      <c r="KGQ1691" s="28"/>
      <c r="KGS1691" s="45"/>
      <c r="KGU1691" s="28"/>
      <c r="KGW1691" s="45"/>
      <c r="KGY1691" s="28"/>
      <c r="KHA1691" s="45"/>
      <c r="KHC1691" s="28"/>
      <c r="KHE1691" s="45"/>
      <c r="KHG1691" s="28"/>
      <c r="KHI1691" s="45"/>
      <c r="KHK1691" s="28"/>
      <c r="KHM1691" s="45"/>
      <c r="KHO1691" s="28"/>
      <c r="KHQ1691" s="45"/>
      <c r="KHS1691" s="28"/>
      <c r="KHU1691" s="45"/>
      <c r="KHW1691" s="28"/>
      <c r="KHY1691" s="45"/>
      <c r="KIA1691" s="28"/>
      <c r="KIC1691" s="45"/>
      <c r="KIE1691" s="28"/>
      <c r="KIG1691" s="45"/>
      <c r="KII1691" s="28"/>
      <c r="KIK1691" s="45"/>
      <c r="KIM1691" s="28"/>
      <c r="KIO1691" s="45"/>
      <c r="KIQ1691" s="28"/>
      <c r="KIS1691" s="45"/>
      <c r="KIU1691" s="28"/>
      <c r="KIW1691" s="45"/>
      <c r="KIY1691" s="28"/>
      <c r="KJA1691" s="45"/>
      <c r="KJC1691" s="28"/>
      <c r="KJE1691" s="45"/>
      <c r="KJG1691" s="28"/>
      <c r="KJI1691" s="45"/>
      <c r="KJK1691" s="28"/>
      <c r="KJM1691" s="45"/>
      <c r="KJO1691" s="28"/>
      <c r="KJQ1691" s="45"/>
      <c r="KJS1691" s="28"/>
      <c r="KJU1691" s="45"/>
      <c r="KJW1691" s="28"/>
      <c r="KJY1691" s="45"/>
      <c r="KKA1691" s="28"/>
      <c r="KKC1691" s="45"/>
      <c r="KKE1691" s="28"/>
      <c r="KKG1691" s="45"/>
      <c r="KKI1691" s="28"/>
      <c r="KKK1691" s="45"/>
      <c r="KKM1691" s="28"/>
      <c r="KKO1691" s="45"/>
      <c r="KKQ1691" s="28"/>
      <c r="KKS1691" s="45"/>
      <c r="KKU1691" s="28"/>
      <c r="KKW1691" s="45"/>
      <c r="KKY1691" s="28"/>
      <c r="KLA1691" s="45"/>
      <c r="KLC1691" s="28"/>
      <c r="KLE1691" s="45"/>
      <c r="KLG1691" s="28"/>
      <c r="KLI1691" s="45"/>
      <c r="KLK1691" s="28"/>
      <c r="KLM1691" s="45"/>
      <c r="KLO1691" s="28"/>
      <c r="KLQ1691" s="45"/>
      <c r="KLS1691" s="28"/>
      <c r="KLU1691" s="45"/>
      <c r="KLW1691" s="28"/>
      <c r="KLY1691" s="45"/>
      <c r="KMA1691" s="28"/>
      <c r="KMC1691" s="45"/>
      <c r="KME1691" s="28"/>
      <c r="KMG1691" s="45"/>
      <c r="KMI1691" s="28"/>
      <c r="KMK1691" s="45"/>
      <c r="KMM1691" s="28"/>
      <c r="KMO1691" s="45"/>
      <c r="KMQ1691" s="28"/>
      <c r="KMS1691" s="45"/>
      <c r="KMU1691" s="28"/>
      <c r="KMW1691" s="45"/>
      <c r="KMY1691" s="28"/>
      <c r="KNA1691" s="45"/>
      <c r="KNC1691" s="28"/>
      <c r="KNE1691" s="45"/>
      <c r="KNG1691" s="28"/>
      <c r="KNI1691" s="45"/>
      <c r="KNK1691" s="28"/>
      <c r="KNM1691" s="45"/>
      <c r="KNO1691" s="28"/>
      <c r="KNQ1691" s="45"/>
      <c r="KNS1691" s="28"/>
      <c r="KNU1691" s="45"/>
      <c r="KNW1691" s="28"/>
      <c r="KNY1691" s="45"/>
      <c r="KOA1691" s="28"/>
      <c r="KOC1691" s="45"/>
      <c r="KOE1691" s="28"/>
      <c r="KOG1691" s="45"/>
      <c r="KOI1691" s="28"/>
      <c r="KOK1691" s="45"/>
      <c r="KOM1691" s="28"/>
      <c r="KOO1691" s="45"/>
      <c r="KOQ1691" s="28"/>
      <c r="KOS1691" s="45"/>
      <c r="KOU1691" s="28"/>
      <c r="KOW1691" s="45"/>
      <c r="KOY1691" s="28"/>
      <c r="KPA1691" s="45"/>
      <c r="KPC1691" s="28"/>
      <c r="KPE1691" s="45"/>
      <c r="KPG1691" s="28"/>
      <c r="KPI1691" s="45"/>
      <c r="KPK1691" s="28"/>
      <c r="KPM1691" s="45"/>
      <c r="KPO1691" s="28"/>
      <c r="KPQ1691" s="45"/>
      <c r="KPS1691" s="28"/>
      <c r="KPU1691" s="45"/>
      <c r="KPW1691" s="28"/>
      <c r="KPY1691" s="45"/>
      <c r="KQA1691" s="28"/>
      <c r="KQC1691" s="45"/>
      <c r="KQE1691" s="28"/>
      <c r="KQG1691" s="45"/>
      <c r="KQI1691" s="28"/>
      <c r="KQK1691" s="45"/>
      <c r="KQM1691" s="28"/>
      <c r="KQO1691" s="45"/>
      <c r="KQQ1691" s="28"/>
      <c r="KQS1691" s="45"/>
      <c r="KQU1691" s="28"/>
      <c r="KQW1691" s="45"/>
      <c r="KQY1691" s="28"/>
      <c r="KRA1691" s="45"/>
      <c r="KRC1691" s="28"/>
      <c r="KRE1691" s="45"/>
      <c r="KRG1691" s="28"/>
      <c r="KRI1691" s="45"/>
      <c r="KRK1691" s="28"/>
      <c r="KRM1691" s="45"/>
      <c r="KRO1691" s="28"/>
      <c r="KRQ1691" s="45"/>
      <c r="KRS1691" s="28"/>
      <c r="KRU1691" s="45"/>
      <c r="KRW1691" s="28"/>
      <c r="KRY1691" s="45"/>
      <c r="KSA1691" s="28"/>
      <c r="KSC1691" s="45"/>
      <c r="KSE1691" s="28"/>
      <c r="KSG1691" s="45"/>
      <c r="KSI1691" s="28"/>
      <c r="KSK1691" s="45"/>
      <c r="KSM1691" s="28"/>
      <c r="KSO1691" s="45"/>
      <c r="KSQ1691" s="28"/>
      <c r="KSS1691" s="45"/>
      <c r="KSU1691" s="28"/>
      <c r="KSW1691" s="45"/>
      <c r="KSY1691" s="28"/>
      <c r="KTA1691" s="45"/>
      <c r="KTC1691" s="28"/>
      <c r="KTE1691" s="45"/>
      <c r="KTG1691" s="28"/>
      <c r="KTI1691" s="45"/>
      <c r="KTK1691" s="28"/>
      <c r="KTM1691" s="45"/>
      <c r="KTO1691" s="28"/>
      <c r="KTQ1691" s="45"/>
      <c r="KTS1691" s="28"/>
      <c r="KTU1691" s="45"/>
      <c r="KTW1691" s="28"/>
      <c r="KTY1691" s="45"/>
      <c r="KUA1691" s="28"/>
      <c r="KUC1691" s="45"/>
      <c r="KUE1691" s="28"/>
      <c r="KUG1691" s="45"/>
      <c r="KUI1691" s="28"/>
      <c r="KUK1691" s="45"/>
      <c r="KUM1691" s="28"/>
      <c r="KUO1691" s="45"/>
      <c r="KUQ1691" s="28"/>
      <c r="KUS1691" s="45"/>
      <c r="KUU1691" s="28"/>
      <c r="KUW1691" s="45"/>
      <c r="KUY1691" s="28"/>
      <c r="KVA1691" s="45"/>
      <c r="KVC1691" s="28"/>
      <c r="KVE1691" s="45"/>
      <c r="KVG1691" s="28"/>
      <c r="KVI1691" s="45"/>
      <c r="KVK1691" s="28"/>
      <c r="KVM1691" s="45"/>
      <c r="KVO1691" s="28"/>
      <c r="KVQ1691" s="45"/>
      <c r="KVS1691" s="28"/>
      <c r="KVU1691" s="45"/>
      <c r="KVW1691" s="28"/>
      <c r="KVY1691" s="45"/>
      <c r="KWA1691" s="28"/>
      <c r="KWC1691" s="45"/>
      <c r="KWE1691" s="28"/>
      <c r="KWG1691" s="45"/>
      <c r="KWI1691" s="28"/>
      <c r="KWK1691" s="45"/>
      <c r="KWM1691" s="28"/>
      <c r="KWO1691" s="45"/>
      <c r="KWQ1691" s="28"/>
      <c r="KWS1691" s="45"/>
      <c r="KWU1691" s="28"/>
      <c r="KWW1691" s="45"/>
      <c r="KWY1691" s="28"/>
      <c r="KXA1691" s="45"/>
      <c r="KXC1691" s="28"/>
      <c r="KXE1691" s="45"/>
      <c r="KXG1691" s="28"/>
      <c r="KXI1691" s="45"/>
      <c r="KXK1691" s="28"/>
      <c r="KXM1691" s="45"/>
      <c r="KXO1691" s="28"/>
      <c r="KXQ1691" s="45"/>
      <c r="KXS1691" s="28"/>
      <c r="KXU1691" s="45"/>
      <c r="KXW1691" s="28"/>
      <c r="KXY1691" s="45"/>
      <c r="KYA1691" s="28"/>
      <c r="KYC1691" s="45"/>
      <c r="KYE1691" s="28"/>
      <c r="KYG1691" s="45"/>
      <c r="KYI1691" s="28"/>
      <c r="KYK1691" s="45"/>
      <c r="KYM1691" s="28"/>
      <c r="KYO1691" s="45"/>
      <c r="KYQ1691" s="28"/>
      <c r="KYS1691" s="45"/>
      <c r="KYU1691" s="28"/>
      <c r="KYW1691" s="45"/>
      <c r="KYY1691" s="28"/>
      <c r="KZA1691" s="45"/>
      <c r="KZC1691" s="28"/>
      <c r="KZE1691" s="45"/>
      <c r="KZG1691" s="28"/>
      <c r="KZI1691" s="45"/>
      <c r="KZK1691" s="28"/>
      <c r="KZM1691" s="45"/>
      <c r="KZO1691" s="28"/>
      <c r="KZQ1691" s="45"/>
      <c r="KZS1691" s="28"/>
      <c r="KZU1691" s="45"/>
      <c r="KZW1691" s="28"/>
      <c r="KZY1691" s="45"/>
      <c r="LAA1691" s="28"/>
      <c r="LAC1691" s="45"/>
      <c r="LAE1691" s="28"/>
      <c r="LAG1691" s="45"/>
      <c r="LAI1691" s="28"/>
      <c r="LAK1691" s="45"/>
      <c r="LAM1691" s="28"/>
      <c r="LAO1691" s="45"/>
      <c r="LAQ1691" s="28"/>
      <c r="LAS1691" s="45"/>
      <c r="LAU1691" s="28"/>
      <c r="LAW1691" s="45"/>
      <c r="LAY1691" s="28"/>
      <c r="LBA1691" s="45"/>
      <c r="LBC1691" s="28"/>
      <c r="LBE1691" s="45"/>
      <c r="LBG1691" s="28"/>
      <c r="LBI1691" s="45"/>
      <c r="LBK1691" s="28"/>
      <c r="LBM1691" s="45"/>
      <c r="LBO1691" s="28"/>
      <c r="LBQ1691" s="45"/>
      <c r="LBS1691" s="28"/>
      <c r="LBU1691" s="45"/>
      <c r="LBW1691" s="28"/>
      <c r="LBY1691" s="45"/>
      <c r="LCA1691" s="28"/>
      <c r="LCC1691" s="45"/>
      <c r="LCE1691" s="28"/>
      <c r="LCG1691" s="45"/>
      <c r="LCI1691" s="28"/>
      <c r="LCK1691" s="45"/>
      <c r="LCM1691" s="28"/>
      <c r="LCO1691" s="45"/>
      <c r="LCQ1691" s="28"/>
      <c r="LCS1691" s="45"/>
      <c r="LCU1691" s="28"/>
      <c r="LCW1691" s="45"/>
      <c r="LCY1691" s="28"/>
      <c r="LDA1691" s="45"/>
      <c r="LDC1691" s="28"/>
      <c r="LDE1691" s="45"/>
      <c r="LDG1691" s="28"/>
      <c r="LDI1691" s="45"/>
      <c r="LDK1691" s="28"/>
      <c r="LDM1691" s="45"/>
      <c r="LDO1691" s="28"/>
      <c r="LDQ1691" s="45"/>
      <c r="LDS1691" s="28"/>
      <c r="LDU1691" s="45"/>
      <c r="LDW1691" s="28"/>
      <c r="LDY1691" s="45"/>
      <c r="LEA1691" s="28"/>
      <c r="LEC1691" s="45"/>
      <c r="LEE1691" s="28"/>
      <c r="LEG1691" s="45"/>
      <c r="LEI1691" s="28"/>
      <c r="LEK1691" s="45"/>
      <c r="LEM1691" s="28"/>
      <c r="LEO1691" s="45"/>
      <c r="LEQ1691" s="28"/>
      <c r="LES1691" s="45"/>
      <c r="LEU1691" s="28"/>
      <c r="LEW1691" s="45"/>
      <c r="LEY1691" s="28"/>
      <c r="LFA1691" s="45"/>
      <c r="LFC1691" s="28"/>
      <c r="LFE1691" s="45"/>
      <c r="LFG1691" s="28"/>
      <c r="LFI1691" s="45"/>
      <c r="LFK1691" s="28"/>
      <c r="LFM1691" s="45"/>
      <c r="LFO1691" s="28"/>
      <c r="LFQ1691" s="45"/>
      <c r="LFS1691" s="28"/>
      <c r="LFU1691" s="45"/>
      <c r="LFW1691" s="28"/>
      <c r="LFY1691" s="45"/>
      <c r="LGA1691" s="28"/>
      <c r="LGC1691" s="45"/>
      <c r="LGE1691" s="28"/>
      <c r="LGG1691" s="45"/>
      <c r="LGI1691" s="28"/>
      <c r="LGK1691" s="45"/>
      <c r="LGM1691" s="28"/>
      <c r="LGO1691" s="45"/>
      <c r="LGQ1691" s="28"/>
      <c r="LGS1691" s="45"/>
      <c r="LGU1691" s="28"/>
      <c r="LGW1691" s="45"/>
      <c r="LGY1691" s="28"/>
      <c r="LHA1691" s="45"/>
      <c r="LHC1691" s="28"/>
      <c r="LHE1691" s="45"/>
      <c r="LHG1691" s="28"/>
      <c r="LHI1691" s="45"/>
      <c r="LHK1691" s="28"/>
      <c r="LHM1691" s="45"/>
      <c r="LHO1691" s="28"/>
      <c r="LHQ1691" s="45"/>
      <c r="LHS1691" s="28"/>
      <c r="LHU1691" s="45"/>
      <c r="LHW1691" s="28"/>
      <c r="LHY1691" s="45"/>
      <c r="LIA1691" s="28"/>
      <c r="LIC1691" s="45"/>
      <c r="LIE1691" s="28"/>
      <c r="LIG1691" s="45"/>
      <c r="LII1691" s="28"/>
      <c r="LIK1691" s="45"/>
      <c r="LIM1691" s="28"/>
      <c r="LIO1691" s="45"/>
      <c r="LIQ1691" s="28"/>
      <c r="LIS1691" s="45"/>
      <c r="LIU1691" s="28"/>
      <c r="LIW1691" s="45"/>
      <c r="LIY1691" s="28"/>
      <c r="LJA1691" s="45"/>
      <c r="LJC1691" s="28"/>
      <c r="LJE1691" s="45"/>
      <c r="LJG1691" s="28"/>
      <c r="LJI1691" s="45"/>
      <c r="LJK1691" s="28"/>
      <c r="LJM1691" s="45"/>
      <c r="LJO1691" s="28"/>
      <c r="LJQ1691" s="45"/>
      <c r="LJS1691" s="28"/>
      <c r="LJU1691" s="45"/>
      <c r="LJW1691" s="28"/>
      <c r="LJY1691" s="45"/>
      <c r="LKA1691" s="28"/>
      <c r="LKC1691" s="45"/>
      <c r="LKE1691" s="28"/>
      <c r="LKG1691" s="45"/>
      <c r="LKI1691" s="28"/>
      <c r="LKK1691" s="45"/>
      <c r="LKM1691" s="28"/>
      <c r="LKO1691" s="45"/>
      <c r="LKQ1691" s="28"/>
      <c r="LKS1691" s="45"/>
      <c r="LKU1691" s="28"/>
      <c r="LKW1691" s="45"/>
      <c r="LKY1691" s="28"/>
      <c r="LLA1691" s="45"/>
      <c r="LLC1691" s="28"/>
      <c r="LLE1691" s="45"/>
      <c r="LLG1691" s="28"/>
      <c r="LLI1691" s="45"/>
      <c r="LLK1691" s="28"/>
      <c r="LLM1691" s="45"/>
      <c r="LLO1691" s="28"/>
      <c r="LLQ1691" s="45"/>
      <c r="LLS1691" s="28"/>
      <c r="LLU1691" s="45"/>
      <c r="LLW1691" s="28"/>
      <c r="LLY1691" s="45"/>
      <c r="LMA1691" s="28"/>
      <c r="LMC1691" s="45"/>
      <c r="LME1691" s="28"/>
      <c r="LMG1691" s="45"/>
      <c r="LMI1691" s="28"/>
      <c r="LMK1691" s="45"/>
      <c r="LMM1691" s="28"/>
      <c r="LMO1691" s="45"/>
      <c r="LMQ1691" s="28"/>
      <c r="LMS1691" s="45"/>
      <c r="LMU1691" s="28"/>
      <c r="LMW1691" s="45"/>
      <c r="LMY1691" s="28"/>
      <c r="LNA1691" s="45"/>
      <c r="LNC1691" s="28"/>
      <c r="LNE1691" s="45"/>
      <c r="LNG1691" s="28"/>
      <c r="LNI1691" s="45"/>
      <c r="LNK1691" s="28"/>
      <c r="LNM1691" s="45"/>
      <c r="LNO1691" s="28"/>
      <c r="LNQ1691" s="45"/>
      <c r="LNS1691" s="28"/>
      <c r="LNU1691" s="45"/>
      <c r="LNW1691" s="28"/>
      <c r="LNY1691" s="45"/>
      <c r="LOA1691" s="28"/>
      <c r="LOC1691" s="45"/>
      <c r="LOE1691" s="28"/>
      <c r="LOG1691" s="45"/>
      <c r="LOI1691" s="28"/>
      <c r="LOK1691" s="45"/>
      <c r="LOM1691" s="28"/>
      <c r="LOO1691" s="45"/>
      <c r="LOQ1691" s="28"/>
      <c r="LOS1691" s="45"/>
      <c r="LOU1691" s="28"/>
      <c r="LOW1691" s="45"/>
      <c r="LOY1691" s="28"/>
      <c r="LPA1691" s="45"/>
      <c r="LPC1691" s="28"/>
      <c r="LPE1691" s="45"/>
      <c r="LPG1691" s="28"/>
      <c r="LPI1691" s="45"/>
      <c r="LPK1691" s="28"/>
      <c r="LPM1691" s="45"/>
      <c r="LPO1691" s="28"/>
      <c r="LPQ1691" s="45"/>
      <c r="LPS1691" s="28"/>
      <c r="LPU1691" s="45"/>
      <c r="LPW1691" s="28"/>
      <c r="LPY1691" s="45"/>
      <c r="LQA1691" s="28"/>
      <c r="LQC1691" s="45"/>
      <c r="LQE1691" s="28"/>
      <c r="LQG1691" s="45"/>
      <c r="LQI1691" s="28"/>
      <c r="LQK1691" s="45"/>
      <c r="LQM1691" s="28"/>
      <c r="LQO1691" s="45"/>
      <c r="LQQ1691" s="28"/>
      <c r="LQS1691" s="45"/>
      <c r="LQU1691" s="28"/>
      <c r="LQW1691" s="45"/>
      <c r="LQY1691" s="28"/>
      <c r="LRA1691" s="45"/>
      <c r="LRC1691" s="28"/>
      <c r="LRE1691" s="45"/>
      <c r="LRG1691" s="28"/>
      <c r="LRI1691" s="45"/>
      <c r="LRK1691" s="28"/>
      <c r="LRM1691" s="45"/>
      <c r="LRO1691" s="28"/>
      <c r="LRQ1691" s="45"/>
      <c r="LRS1691" s="28"/>
      <c r="LRU1691" s="45"/>
      <c r="LRW1691" s="28"/>
      <c r="LRY1691" s="45"/>
      <c r="LSA1691" s="28"/>
      <c r="LSC1691" s="45"/>
      <c r="LSE1691" s="28"/>
      <c r="LSG1691" s="45"/>
      <c r="LSI1691" s="28"/>
      <c r="LSK1691" s="45"/>
      <c r="LSM1691" s="28"/>
      <c r="LSO1691" s="45"/>
      <c r="LSQ1691" s="28"/>
      <c r="LSS1691" s="45"/>
      <c r="LSU1691" s="28"/>
      <c r="LSW1691" s="45"/>
      <c r="LSY1691" s="28"/>
      <c r="LTA1691" s="45"/>
      <c r="LTC1691" s="28"/>
      <c r="LTE1691" s="45"/>
      <c r="LTG1691" s="28"/>
      <c r="LTI1691" s="45"/>
      <c r="LTK1691" s="28"/>
      <c r="LTM1691" s="45"/>
      <c r="LTO1691" s="28"/>
      <c r="LTQ1691" s="45"/>
      <c r="LTS1691" s="28"/>
      <c r="LTU1691" s="45"/>
      <c r="LTW1691" s="28"/>
      <c r="LTY1691" s="45"/>
      <c r="LUA1691" s="28"/>
      <c r="LUC1691" s="45"/>
      <c r="LUE1691" s="28"/>
      <c r="LUG1691" s="45"/>
      <c r="LUI1691" s="28"/>
      <c r="LUK1691" s="45"/>
      <c r="LUM1691" s="28"/>
      <c r="LUO1691" s="45"/>
      <c r="LUQ1691" s="28"/>
      <c r="LUS1691" s="45"/>
      <c r="LUU1691" s="28"/>
      <c r="LUW1691" s="45"/>
      <c r="LUY1691" s="28"/>
      <c r="LVA1691" s="45"/>
      <c r="LVC1691" s="28"/>
      <c r="LVE1691" s="45"/>
      <c r="LVG1691" s="28"/>
      <c r="LVI1691" s="45"/>
      <c r="LVK1691" s="28"/>
      <c r="LVM1691" s="45"/>
      <c r="LVO1691" s="28"/>
      <c r="LVQ1691" s="45"/>
      <c r="LVS1691" s="28"/>
      <c r="LVU1691" s="45"/>
      <c r="LVW1691" s="28"/>
      <c r="LVY1691" s="45"/>
      <c r="LWA1691" s="28"/>
      <c r="LWC1691" s="45"/>
      <c r="LWE1691" s="28"/>
      <c r="LWG1691" s="45"/>
      <c r="LWI1691" s="28"/>
      <c r="LWK1691" s="45"/>
      <c r="LWM1691" s="28"/>
      <c r="LWO1691" s="45"/>
      <c r="LWQ1691" s="28"/>
      <c r="LWS1691" s="45"/>
      <c r="LWU1691" s="28"/>
      <c r="LWW1691" s="45"/>
      <c r="LWY1691" s="28"/>
      <c r="LXA1691" s="45"/>
      <c r="LXC1691" s="28"/>
      <c r="LXE1691" s="45"/>
      <c r="LXG1691" s="28"/>
      <c r="LXI1691" s="45"/>
      <c r="LXK1691" s="28"/>
      <c r="LXM1691" s="45"/>
      <c r="LXO1691" s="28"/>
      <c r="LXQ1691" s="45"/>
      <c r="LXS1691" s="28"/>
      <c r="LXU1691" s="45"/>
      <c r="LXW1691" s="28"/>
      <c r="LXY1691" s="45"/>
      <c r="LYA1691" s="28"/>
      <c r="LYC1691" s="45"/>
      <c r="LYE1691" s="28"/>
      <c r="LYG1691" s="45"/>
      <c r="LYI1691" s="28"/>
      <c r="LYK1691" s="45"/>
      <c r="LYM1691" s="28"/>
      <c r="LYO1691" s="45"/>
      <c r="LYQ1691" s="28"/>
      <c r="LYS1691" s="45"/>
      <c r="LYU1691" s="28"/>
      <c r="LYW1691" s="45"/>
      <c r="LYY1691" s="28"/>
      <c r="LZA1691" s="45"/>
      <c r="LZC1691" s="28"/>
      <c r="LZE1691" s="45"/>
      <c r="LZG1691" s="28"/>
      <c r="LZI1691" s="45"/>
      <c r="LZK1691" s="28"/>
      <c r="LZM1691" s="45"/>
      <c r="LZO1691" s="28"/>
      <c r="LZQ1691" s="45"/>
      <c r="LZS1691" s="28"/>
      <c r="LZU1691" s="45"/>
      <c r="LZW1691" s="28"/>
      <c r="LZY1691" s="45"/>
      <c r="MAA1691" s="28"/>
      <c r="MAC1691" s="45"/>
      <c r="MAE1691" s="28"/>
      <c r="MAG1691" s="45"/>
      <c r="MAI1691" s="28"/>
      <c r="MAK1691" s="45"/>
      <c r="MAM1691" s="28"/>
      <c r="MAO1691" s="45"/>
      <c r="MAQ1691" s="28"/>
      <c r="MAS1691" s="45"/>
      <c r="MAU1691" s="28"/>
      <c r="MAW1691" s="45"/>
      <c r="MAY1691" s="28"/>
      <c r="MBA1691" s="45"/>
      <c r="MBC1691" s="28"/>
      <c r="MBE1691" s="45"/>
      <c r="MBG1691" s="28"/>
      <c r="MBI1691" s="45"/>
      <c r="MBK1691" s="28"/>
      <c r="MBM1691" s="45"/>
      <c r="MBO1691" s="28"/>
      <c r="MBQ1691" s="45"/>
      <c r="MBS1691" s="28"/>
      <c r="MBU1691" s="45"/>
      <c r="MBW1691" s="28"/>
      <c r="MBY1691" s="45"/>
      <c r="MCA1691" s="28"/>
      <c r="MCC1691" s="45"/>
      <c r="MCE1691" s="28"/>
      <c r="MCG1691" s="45"/>
      <c r="MCI1691" s="28"/>
      <c r="MCK1691" s="45"/>
      <c r="MCM1691" s="28"/>
      <c r="MCO1691" s="45"/>
      <c r="MCQ1691" s="28"/>
      <c r="MCS1691" s="45"/>
      <c r="MCU1691" s="28"/>
      <c r="MCW1691" s="45"/>
      <c r="MCY1691" s="28"/>
      <c r="MDA1691" s="45"/>
      <c r="MDC1691" s="28"/>
      <c r="MDE1691" s="45"/>
      <c r="MDG1691" s="28"/>
      <c r="MDI1691" s="45"/>
      <c r="MDK1691" s="28"/>
      <c r="MDM1691" s="45"/>
      <c r="MDO1691" s="28"/>
      <c r="MDQ1691" s="45"/>
      <c r="MDS1691" s="28"/>
      <c r="MDU1691" s="45"/>
      <c r="MDW1691" s="28"/>
      <c r="MDY1691" s="45"/>
      <c r="MEA1691" s="28"/>
      <c r="MEC1691" s="45"/>
      <c r="MEE1691" s="28"/>
      <c r="MEG1691" s="45"/>
      <c r="MEI1691" s="28"/>
      <c r="MEK1691" s="45"/>
      <c r="MEM1691" s="28"/>
      <c r="MEO1691" s="45"/>
      <c r="MEQ1691" s="28"/>
      <c r="MES1691" s="45"/>
      <c r="MEU1691" s="28"/>
      <c r="MEW1691" s="45"/>
      <c r="MEY1691" s="28"/>
      <c r="MFA1691" s="45"/>
      <c r="MFC1691" s="28"/>
      <c r="MFE1691" s="45"/>
      <c r="MFG1691" s="28"/>
      <c r="MFI1691" s="45"/>
      <c r="MFK1691" s="28"/>
      <c r="MFM1691" s="45"/>
      <c r="MFO1691" s="28"/>
      <c r="MFQ1691" s="45"/>
      <c r="MFS1691" s="28"/>
      <c r="MFU1691" s="45"/>
      <c r="MFW1691" s="28"/>
      <c r="MFY1691" s="45"/>
      <c r="MGA1691" s="28"/>
      <c r="MGC1691" s="45"/>
      <c r="MGE1691" s="28"/>
      <c r="MGG1691" s="45"/>
      <c r="MGI1691" s="28"/>
      <c r="MGK1691" s="45"/>
      <c r="MGM1691" s="28"/>
      <c r="MGO1691" s="45"/>
      <c r="MGQ1691" s="28"/>
      <c r="MGS1691" s="45"/>
      <c r="MGU1691" s="28"/>
      <c r="MGW1691" s="45"/>
      <c r="MGY1691" s="28"/>
      <c r="MHA1691" s="45"/>
      <c r="MHC1691" s="28"/>
      <c r="MHE1691" s="45"/>
      <c r="MHG1691" s="28"/>
      <c r="MHI1691" s="45"/>
      <c r="MHK1691" s="28"/>
      <c r="MHM1691" s="45"/>
      <c r="MHO1691" s="28"/>
      <c r="MHQ1691" s="45"/>
      <c r="MHS1691" s="28"/>
      <c r="MHU1691" s="45"/>
      <c r="MHW1691" s="28"/>
      <c r="MHY1691" s="45"/>
      <c r="MIA1691" s="28"/>
      <c r="MIC1691" s="45"/>
      <c r="MIE1691" s="28"/>
      <c r="MIG1691" s="45"/>
      <c r="MII1691" s="28"/>
      <c r="MIK1691" s="45"/>
      <c r="MIM1691" s="28"/>
      <c r="MIO1691" s="45"/>
      <c r="MIQ1691" s="28"/>
      <c r="MIS1691" s="45"/>
      <c r="MIU1691" s="28"/>
      <c r="MIW1691" s="45"/>
      <c r="MIY1691" s="28"/>
      <c r="MJA1691" s="45"/>
      <c r="MJC1691" s="28"/>
      <c r="MJE1691" s="45"/>
      <c r="MJG1691" s="28"/>
      <c r="MJI1691" s="45"/>
      <c r="MJK1691" s="28"/>
      <c r="MJM1691" s="45"/>
      <c r="MJO1691" s="28"/>
      <c r="MJQ1691" s="45"/>
      <c r="MJS1691" s="28"/>
      <c r="MJU1691" s="45"/>
      <c r="MJW1691" s="28"/>
      <c r="MJY1691" s="45"/>
      <c r="MKA1691" s="28"/>
      <c r="MKC1691" s="45"/>
      <c r="MKE1691" s="28"/>
      <c r="MKG1691" s="45"/>
      <c r="MKI1691" s="28"/>
      <c r="MKK1691" s="45"/>
      <c r="MKM1691" s="28"/>
      <c r="MKO1691" s="45"/>
      <c r="MKQ1691" s="28"/>
      <c r="MKS1691" s="45"/>
      <c r="MKU1691" s="28"/>
      <c r="MKW1691" s="45"/>
      <c r="MKY1691" s="28"/>
      <c r="MLA1691" s="45"/>
      <c r="MLC1691" s="28"/>
      <c r="MLE1691" s="45"/>
      <c r="MLG1691" s="28"/>
      <c r="MLI1691" s="45"/>
      <c r="MLK1691" s="28"/>
      <c r="MLM1691" s="45"/>
      <c r="MLO1691" s="28"/>
      <c r="MLQ1691" s="45"/>
      <c r="MLS1691" s="28"/>
      <c r="MLU1691" s="45"/>
      <c r="MLW1691" s="28"/>
      <c r="MLY1691" s="45"/>
      <c r="MMA1691" s="28"/>
      <c r="MMC1691" s="45"/>
      <c r="MME1691" s="28"/>
      <c r="MMG1691" s="45"/>
      <c r="MMI1691" s="28"/>
      <c r="MMK1691" s="45"/>
      <c r="MMM1691" s="28"/>
      <c r="MMO1691" s="45"/>
      <c r="MMQ1691" s="28"/>
      <c r="MMS1691" s="45"/>
      <c r="MMU1691" s="28"/>
      <c r="MMW1691" s="45"/>
      <c r="MMY1691" s="28"/>
      <c r="MNA1691" s="45"/>
      <c r="MNC1691" s="28"/>
      <c r="MNE1691" s="45"/>
      <c r="MNG1691" s="28"/>
      <c r="MNI1691" s="45"/>
      <c r="MNK1691" s="28"/>
      <c r="MNM1691" s="45"/>
      <c r="MNO1691" s="28"/>
      <c r="MNQ1691" s="45"/>
      <c r="MNS1691" s="28"/>
      <c r="MNU1691" s="45"/>
      <c r="MNW1691" s="28"/>
      <c r="MNY1691" s="45"/>
      <c r="MOA1691" s="28"/>
      <c r="MOC1691" s="45"/>
      <c r="MOE1691" s="28"/>
      <c r="MOG1691" s="45"/>
      <c r="MOI1691" s="28"/>
      <c r="MOK1691" s="45"/>
      <c r="MOM1691" s="28"/>
      <c r="MOO1691" s="45"/>
      <c r="MOQ1691" s="28"/>
      <c r="MOS1691" s="45"/>
      <c r="MOU1691" s="28"/>
      <c r="MOW1691" s="45"/>
      <c r="MOY1691" s="28"/>
      <c r="MPA1691" s="45"/>
      <c r="MPC1691" s="28"/>
      <c r="MPE1691" s="45"/>
      <c r="MPG1691" s="28"/>
      <c r="MPI1691" s="45"/>
      <c r="MPK1691" s="28"/>
      <c r="MPM1691" s="45"/>
      <c r="MPO1691" s="28"/>
      <c r="MPQ1691" s="45"/>
      <c r="MPS1691" s="28"/>
      <c r="MPU1691" s="45"/>
      <c r="MPW1691" s="28"/>
      <c r="MPY1691" s="45"/>
      <c r="MQA1691" s="28"/>
      <c r="MQC1691" s="45"/>
      <c r="MQE1691" s="28"/>
      <c r="MQG1691" s="45"/>
      <c r="MQI1691" s="28"/>
      <c r="MQK1691" s="45"/>
      <c r="MQM1691" s="28"/>
      <c r="MQO1691" s="45"/>
      <c r="MQQ1691" s="28"/>
      <c r="MQS1691" s="45"/>
      <c r="MQU1691" s="28"/>
      <c r="MQW1691" s="45"/>
      <c r="MQY1691" s="28"/>
      <c r="MRA1691" s="45"/>
      <c r="MRC1691" s="28"/>
      <c r="MRE1691" s="45"/>
      <c r="MRG1691" s="28"/>
      <c r="MRI1691" s="45"/>
      <c r="MRK1691" s="28"/>
      <c r="MRM1691" s="45"/>
      <c r="MRO1691" s="28"/>
      <c r="MRQ1691" s="45"/>
      <c r="MRS1691" s="28"/>
      <c r="MRU1691" s="45"/>
      <c r="MRW1691" s="28"/>
      <c r="MRY1691" s="45"/>
      <c r="MSA1691" s="28"/>
      <c r="MSC1691" s="45"/>
      <c r="MSE1691" s="28"/>
      <c r="MSG1691" s="45"/>
      <c r="MSI1691" s="28"/>
      <c r="MSK1691" s="45"/>
      <c r="MSM1691" s="28"/>
      <c r="MSO1691" s="45"/>
      <c r="MSQ1691" s="28"/>
      <c r="MSS1691" s="45"/>
      <c r="MSU1691" s="28"/>
      <c r="MSW1691" s="45"/>
      <c r="MSY1691" s="28"/>
      <c r="MTA1691" s="45"/>
      <c r="MTC1691" s="28"/>
      <c r="MTE1691" s="45"/>
      <c r="MTG1691" s="28"/>
      <c r="MTI1691" s="45"/>
      <c r="MTK1691" s="28"/>
      <c r="MTM1691" s="45"/>
      <c r="MTO1691" s="28"/>
      <c r="MTQ1691" s="45"/>
      <c r="MTS1691" s="28"/>
      <c r="MTU1691" s="45"/>
      <c r="MTW1691" s="28"/>
      <c r="MTY1691" s="45"/>
      <c r="MUA1691" s="28"/>
      <c r="MUC1691" s="45"/>
      <c r="MUE1691" s="28"/>
      <c r="MUG1691" s="45"/>
      <c r="MUI1691" s="28"/>
      <c r="MUK1691" s="45"/>
      <c r="MUM1691" s="28"/>
      <c r="MUO1691" s="45"/>
      <c r="MUQ1691" s="28"/>
      <c r="MUS1691" s="45"/>
      <c r="MUU1691" s="28"/>
      <c r="MUW1691" s="45"/>
      <c r="MUY1691" s="28"/>
      <c r="MVA1691" s="45"/>
      <c r="MVC1691" s="28"/>
      <c r="MVE1691" s="45"/>
      <c r="MVG1691" s="28"/>
      <c r="MVI1691" s="45"/>
      <c r="MVK1691" s="28"/>
      <c r="MVM1691" s="45"/>
      <c r="MVO1691" s="28"/>
      <c r="MVQ1691" s="45"/>
      <c r="MVS1691" s="28"/>
      <c r="MVU1691" s="45"/>
      <c r="MVW1691" s="28"/>
      <c r="MVY1691" s="45"/>
      <c r="MWA1691" s="28"/>
      <c r="MWC1691" s="45"/>
      <c r="MWE1691" s="28"/>
      <c r="MWG1691" s="45"/>
      <c r="MWI1691" s="28"/>
      <c r="MWK1691" s="45"/>
      <c r="MWM1691" s="28"/>
      <c r="MWO1691" s="45"/>
      <c r="MWQ1691" s="28"/>
      <c r="MWS1691" s="45"/>
      <c r="MWU1691" s="28"/>
      <c r="MWW1691" s="45"/>
      <c r="MWY1691" s="28"/>
      <c r="MXA1691" s="45"/>
      <c r="MXC1691" s="28"/>
      <c r="MXE1691" s="45"/>
      <c r="MXG1691" s="28"/>
      <c r="MXI1691" s="45"/>
      <c r="MXK1691" s="28"/>
      <c r="MXM1691" s="45"/>
      <c r="MXO1691" s="28"/>
      <c r="MXQ1691" s="45"/>
      <c r="MXS1691" s="28"/>
      <c r="MXU1691" s="45"/>
      <c r="MXW1691" s="28"/>
      <c r="MXY1691" s="45"/>
      <c r="MYA1691" s="28"/>
      <c r="MYC1691" s="45"/>
      <c r="MYE1691" s="28"/>
      <c r="MYG1691" s="45"/>
      <c r="MYI1691" s="28"/>
      <c r="MYK1691" s="45"/>
      <c r="MYM1691" s="28"/>
      <c r="MYO1691" s="45"/>
      <c r="MYQ1691" s="28"/>
      <c r="MYS1691" s="45"/>
      <c r="MYU1691" s="28"/>
      <c r="MYW1691" s="45"/>
      <c r="MYY1691" s="28"/>
      <c r="MZA1691" s="45"/>
      <c r="MZC1691" s="28"/>
      <c r="MZE1691" s="45"/>
      <c r="MZG1691" s="28"/>
      <c r="MZI1691" s="45"/>
      <c r="MZK1691" s="28"/>
      <c r="MZM1691" s="45"/>
      <c r="MZO1691" s="28"/>
      <c r="MZQ1691" s="45"/>
      <c r="MZS1691" s="28"/>
      <c r="MZU1691" s="45"/>
      <c r="MZW1691" s="28"/>
      <c r="MZY1691" s="45"/>
      <c r="NAA1691" s="28"/>
      <c r="NAC1691" s="45"/>
      <c r="NAE1691" s="28"/>
      <c r="NAG1691" s="45"/>
      <c r="NAI1691" s="28"/>
      <c r="NAK1691" s="45"/>
      <c r="NAM1691" s="28"/>
      <c r="NAO1691" s="45"/>
      <c r="NAQ1691" s="28"/>
      <c r="NAS1691" s="45"/>
      <c r="NAU1691" s="28"/>
      <c r="NAW1691" s="45"/>
      <c r="NAY1691" s="28"/>
      <c r="NBA1691" s="45"/>
      <c r="NBC1691" s="28"/>
      <c r="NBE1691" s="45"/>
      <c r="NBG1691" s="28"/>
      <c r="NBI1691" s="45"/>
      <c r="NBK1691" s="28"/>
      <c r="NBM1691" s="45"/>
      <c r="NBO1691" s="28"/>
      <c r="NBQ1691" s="45"/>
      <c r="NBS1691" s="28"/>
      <c r="NBU1691" s="45"/>
      <c r="NBW1691" s="28"/>
      <c r="NBY1691" s="45"/>
      <c r="NCA1691" s="28"/>
      <c r="NCC1691" s="45"/>
      <c r="NCE1691" s="28"/>
      <c r="NCG1691" s="45"/>
      <c r="NCI1691" s="28"/>
      <c r="NCK1691" s="45"/>
      <c r="NCM1691" s="28"/>
      <c r="NCO1691" s="45"/>
      <c r="NCQ1691" s="28"/>
      <c r="NCS1691" s="45"/>
      <c r="NCU1691" s="28"/>
      <c r="NCW1691" s="45"/>
      <c r="NCY1691" s="28"/>
      <c r="NDA1691" s="45"/>
      <c r="NDC1691" s="28"/>
      <c r="NDE1691" s="45"/>
      <c r="NDG1691" s="28"/>
      <c r="NDI1691" s="45"/>
      <c r="NDK1691" s="28"/>
      <c r="NDM1691" s="45"/>
      <c r="NDO1691" s="28"/>
      <c r="NDQ1691" s="45"/>
      <c r="NDS1691" s="28"/>
      <c r="NDU1691" s="45"/>
      <c r="NDW1691" s="28"/>
      <c r="NDY1691" s="45"/>
      <c r="NEA1691" s="28"/>
      <c r="NEC1691" s="45"/>
      <c r="NEE1691" s="28"/>
      <c r="NEG1691" s="45"/>
      <c r="NEI1691" s="28"/>
      <c r="NEK1691" s="45"/>
      <c r="NEM1691" s="28"/>
      <c r="NEO1691" s="45"/>
      <c r="NEQ1691" s="28"/>
      <c r="NES1691" s="45"/>
      <c r="NEU1691" s="28"/>
      <c r="NEW1691" s="45"/>
      <c r="NEY1691" s="28"/>
      <c r="NFA1691" s="45"/>
      <c r="NFC1691" s="28"/>
      <c r="NFE1691" s="45"/>
      <c r="NFG1691" s="28"/>
      <c r="NFI1691" s="45"/>
      <c r="NFK1691" s="28"/>
      <c r="NFM1691" s="45"/>
      <c r="NFO1691" s="28"/>
      <c r="NFQ1691" s="45"/>
      <c r="NFS1691" s="28"/>
      <c r="NFU1691" s="45"/>
      <c r="NFW1691" s="28"/>
      <c r="NFY1691" s="45"/>
      <c r="NGA1691" s="28"/>
      <c r="NGC1691" s="45"/>
      <c r="NGE1691" s="28"/>
      <c r="NGG1691" s="45"/>
      <c r="NGI1691" s="28"/>
      <c r="NGK1691" s="45"/>
      <c r="NGM1691" s="28"/>
      <c r="NGO1691" s="45"/>
      <c r="NGQ1691" s="28"/>
      <c r="NGS1691" s="45"/>
      <c r="NGU1691" s="28"/>
      <c r="NGW1691" s="45"/>
      <c r="NGY1691" s="28"/>
      <c r="NHA1691" s="45"/>
      <c r="NHC1691" s="28"/>
      <c r="NHE1691" s="45"/>
      <c r="NHG1691" s="28"/>
      <c r="NHI1691" s="45"/>
      <c r="NHK1691" s="28"/>
      <c r="NHM1691" s="45"/>
      <c r="NHO1691" s="28"/>
      <c r="NHQ1691" s="45"/>
      <c r="NHS1691" s="28"/>
      <c r="NHU1691" s="45"/>
      <c r="NHW1691" s="28"/>
      <c r="NHY1691" s="45"/>
      <c r="NIA1691" s="28"/>
      <c r="NIC1691" s="45"/>
      <c r="NIE1691" s="28"/>
      <c r="NIG1691" s="45"/>
      <c r="NII1691" s="28"/>
      <c r="NIK1691" s="45"/>
      <c r="NIM1691" s="28"/>
      <c r="NIO1691" s="45"/>
      <c r="NIQ1691" s="28"/>
      <c r="NIS1691" s="45"/>
      <c r="NIU1691" s="28"/>
      <c r="NIW1691" s="45"/>
      <c r="NIY1691" s="28"/>
      <c r="NJA1691" s="45"/>
      <c r="NJC1691" s="28"/>
      <c r="NJE1691" s="45"/>
      <c r="NJG1691" s="28"/>
      <c r="NJI1691" s="45"/>
      <c r="NJK1691" s="28"/>
      <c r="NJM1691" s="45"/>
      <c r="NJO1691" s="28"/>
      <c r="NJQ1691" s="45"/>
      <c r="NJS1691" s="28"/>
      <c r="NJU1691" s="45"/>
      <c r="NJW1691" s="28"/>
      <c r="NJY1691" s="45"/>
      <c r="NKA1691" s="28"/>
      <c r="NKC1691" s="45"/>
      <c r="NKE1691" s="28"/>
      <c r="NKG1691" s="45"/>
      <c r="NKI1691" s="28"/>
      <c r="NKK1691" s="45"/>
      <c r="NKM1691" s="28"/>
      <c r="NKO1691" s="45"/>
      <c r="NKQ1691" s="28"/>
      <c r="NKS1691" s="45"/>
      <c r="NKU1691" s="28"/>
      <c r="NKW1691" s="45"/>
      <c r="NKY1691" s="28"/>
      <c r="NLA1691" s="45"/>
      <c r="NLC1691" s="28"/>
      <c r="NLE1691" s="45"/>
      <c r="NLG1691" s="28"/>
      <c r="NLI1691" s="45"/>
      <c r="NLK1691" s="28"/>
      <c r="NLM1691" s="45"/>
      <c r="NLO1691" s="28"/>
      <c r="NLQ1691" s="45"/>
      <c r="NLS1691" s="28"/>
      <c r="NLU1691" s="45"/>
      <c r="NLW1691" s="28"/>
      <c r="NLY1691" s="45"/>
      <c r="NMA1691" s="28"/>
      <c r="NMC1691" s="45"/>
      <c r="NME1691" s="28"/>
      <c r="NMG1691" s="45"/>
      <c r="NMI1691" s="28"/>
      <c r="NMK1691" s="45"/>
      <c r="NMM1691" s="28"/>
      <c r="NMO1691" s="45"/>
      <c r="NMQ1691" s="28"/>
      <c r="NMS1691" s="45"/>
      <c r="NMU1691" s="28"/>
      <c r="NMW1691" s="45"/>
      <c r="NMY1691" s="28"/>
      <c r="NNA1691" s="45"/>
      <c r="NNC1691" s="28"/>
      <c r="NNE1691" s="45"/>
      <c r="NNG1691" s="28"/>
      <c r="NNI1691" s="45"/>
      <c r="NNK1691" s="28"/>
      <c r="NNM1691" s="45"/>
      <c r="NNO1691" s="28"/>
      <c r="NNQ1691" s="45"/>
      <c r="NNS1691" s="28"/>
      <c r="NNU1691" s="45"/>
      <c r="NNW1691" s="28"/>
      <c r="NNY1691" s="45"/>
      <c r="NOA1691" s="28"/>
      <c r="NOC1691" s="45"/>
      <c r="NOE1691" s="28"/>
      <c r="NOG1691" s="45"/>
      <c r="NOI1691" s="28"/>
      <c r="NOK1691" s="45"/>
      <c r="NOM1691" s="28"/>
      <c r="NOO1691" s="45"/>
      <c r="NOQ1691" s="28"/>
      <c r="NOS1691" s="45"/>
      <c r="NOU1691" s="28"/>
      <c r="NOW1691" s="45"/>
      <c r="NOY1691" s="28"/>
      <c r="NPA1691" s="45"/>
      <c r="NPC1691" s="28"/>
      <c r="NPE1691" s="45"/>
      <c r="NPG1691" s="28"/>
      <c r="NPI1691" s="45"/>
      <c r="NPK1691" s="28"/>
      <c r="NPM1691" s="45"/>
      <c r="NPO1691" s="28"/>
      <c r="NPQ1691" s="45"/>
      <c r="NPS1691" s="28"/>
      <c r="NPU1691" s="45"/>
      <c r="NPW1691" s="28"/>
      <c r="NPY1691" s="45"/>
      <c r="NQA1691" s="28"/>
      <c r="NQC1691" s="45"/>
      <c r="NQE1691" s="28"/>
      <c r="NQG1691" s="45"/>
      <c r="NQI1691" s="28"/>
      <c r="NQK1691" s="45"/>
      <c r="NQM1691" s="28"/>
      <c r="NQO1691" s="45"/>
      <c r="NQQ1691" s="28"/>
      <c r="NQS1691" s="45"/>
      <c r="NQU1691" s="28"/>
      <c r="NQW1691" s="45"/>
      <c r="NQY1691" s="28"/>
      <c r="NRA1691" s="45"/>
      <c r="NRC1691" s="28"/>
      <c r="NRE1691" s="45"/>
      <c r="NRG1691" s="28"/>
      <c r="NRI1691" s="45"/>
      <c r="NRK1691" s="28"/>
      <c r="NRM1691" s="45"/>
      <c r="NRO1691" s="28"/>
      <c r="NRQ1691" s="45"/>
      <c r="NRS1691" s="28"/>
      <c r="NRU1691" s="45"/>
      <c r="NRW1691" s="28"/>
      <c r="NRY1691" s="45"/>
      <c r="NSA1691" s="28"/>
      <c r="NSC1691" s="45"/>
      <c r="NSE1691" s="28"/>
      <c r="NSG1691" s="45"/>
      <c r="NSI1691" s="28"/>
      <c r="NSK1691" s="45"/>
      <c r="NSM1691" s="28"/>
      <c r="NSO1691" s="45"/>
      <c r="NSQ1691" s="28"/>
      <c r="NSS1691" s="45"/>
      <c r="NSU1691" s="28"/>
      <c r="NSW1691" s="45"/>
      <c r="NSY1691" s="28"/>
      <c r="NTA1691" s="45"/>
      <c r="NTC1691" s="28"/>
      <c r="NTE1691" s="45"/>
      <c r="NTG1691" s="28"/>
      <c r="NTI1691" s="45"/>
      <c r="NTK1691" s="28"/>
      <c r="NTM1691" s="45"/>
      <c r="NTO1691" s="28"/>
      <c r="NTQ1691" s="45"/>
      <c r="NTS1691" s="28"/>
      <c r="NTU1691" s="45"/>
      <c r="NTW1691" s="28"/>
      <c r="NTY1691" s="45"/>
      <c r="NUA1691" s="28"/>
      <c r="NUC1691" s="45"/>
      <c r="NUE1691" s="28"/>
      <c r="NUG1691" s="45"/>
      <c r="NUI1691" s="28"/>
      <c r="NUK1691" s="45"/>
      <c r="NUM1691" s="28"/>
      <c r="NUO1691" s="45"/>
      <c r="NUQ1691" s="28"/>
      <c r="NUS1691" s="45"/>
      <c r="NUU1691" s="28"/>
      <c r="NUW1691" s="45"/>
      <c r="NUY1691" s="28"/>
      <c r="NVA1691" s="45"/>
      <c r="NVC1691" s="28"/>
      <c r="NVE1691" s="45"/>
      <c r="NVG1691" s="28"/>
      <c r="NVI1691" s="45"/>
      <c r="NVK1691" s="28"/>
      <c r="NVM1691" s="45"/>
      <c r="NVO1691" s="28"/>
      <c r="NVQ1691" s="45"/>
      <c r="NVS1691" s="28"/>
      <c r="NVU1691" s="45"/>
      <c r="NVW1691" s="28"/>
      <c r="NVY1691" s="45"/>
      <c r="NWA1691" s="28"/>
      <c r="NWC1691" s="45"/>
      <c r="NWE1691" s="28"/>
      <c r="NWG1691" s="45"/>
      <c r="NWI1691" s="28"/>
      <c r="NWK1691" s="45"/>
      <c r="NWM1691" s="28"/>
      <c r="NWO1691" s="45"/>
      <c r="NWQ1691" s="28"/>
      <c r="NWS1691" s="45"/>
      <c r="NWU1691" s="28"/>
      <c r="NWW1691" s="45"/>
      <c r="NWY1691" s="28"/>
      <c r="NXA1691" s="45"/>
      <c r="NXC1691" s="28"/>
      <c r="NXE1691" s="45"/>
      <c r="NXG1691" s="28"/>
      <c r="NXI1691" s="45"/>
      <c r="NXK1691" s="28"/>
      <c r="NXM1691" s="45"/>
      <c r="NXO1691" s="28"/>
      <c r="NXQ1691" s="45"/>
      <c r="NXS1691" s="28"/>
      <c r="NXU1691" s="45"/>
      <c r="NXW1691" s="28"/>
      <c r="NXY1691" s="45"/>
      <c r="NYA1691" s="28"/>
      <c r="NYC1691" s="45"/>
      <c r="NYE1691" s="28"/>
      <c r="NYG1691" s="45"/>
      <c r="NYI1691" s="28"/>
      <c r="NYK1691" s="45"/>
      <c r="NYM1691" s="28"/>
      <c r="NYO1691" s="45"/>
      <c r="NYQ1691" s="28"/>
      <c r="NYS1691" s="45"/>
      <c r="NYU1691" s="28"/>
      <c r="NYW1691" s="45"/>
      <c r="NYY1691" s="28"/>
      <c r="NZA1691" s="45"/>
      <c r="NZC1691" s="28"/>
      <c r="NZE1691" s="45"/>
      <c r="NZG1691" s="28"/>
      <c r="NZI1691" s="45"/>
      <c r="NZK1691" s="28"/>
      <c r="NZM1691" s="45"/>
      <c r="NZO1691" s="28"/>
      <c r="NZQ1691" s="45"/>
      <c r="NZS1691" s="28"/>
      <c r="NZU1691" s="45"/>
      <c r="NZW1691" s="28"/>
      <c r="NZY1691" s="45"/>
      <c r="OAA1691" s="28"/>
      <c r="OAC1691" s="45"/>
      <c r="OAE1691" s="28"/>
      <c r="OAG1691" s="45"/>
      <c r="OAI1691" s="28"/>
      <c r="OAK1691" s="45"/>
      <c r="OAM1691" s="28"/>
      <c r="OAO1691" s="45"/>
      <c r="OAQ1691" s="28"/>
      <c r="OAS1691" s="45"/>
      <c r="OAU1691" s="28"/>
      <c r="OAW1691" s="45"/>
      <c r="OAY1691" s="28"/>
      <c r="OBA1691" s="45"/>
      <c r="OBC1691" s="28"/>
      <c r="OBE1691" s="45"/>
      <c r="OBG1691" s="28"/>
      <c r="OBI1691" s="45"/>
      <c r="OBK1691" s="28"/>
      <c r="OBM1691" s="45"/>
      <c r="OBO1691" s="28"/>
      <c r="OBQ1691" s="45"/>
      <c r="OBS1691" s="28"/>
      <c r="OBU1691" s="45"/>
      <c r="OBW1691" s="28"/>
      <c r="OBY1691" s="45"/>
      <c r="OCA1691" s="28"/>
      <c r="OCC1691" s="45"/>
      <c r="OCE1691" s="28"/>
      <c r="OCG1691" s="45"/>
      <c r="OCI1691" s="28"/>
      <c r="OCK1691" s="45"/>
      <c r="OCM1691" s="28"/>
      <c r="OCO1691" s="45"/>
      <c r="OCQ1691" s="28"/>
      <c r="OCS1691" s="45"/>
      <c r="OCU1691" s="28"/>
      <c r="OCW1691" s="45"/>
      <c r="OCY1691" s="28"/>
      <c r="ODA1691" s="45"/>
      <c r="ODC1691" s="28"/>
      <c r="ODE1691" s="45"/>
      <c r="ODG1691" s="28"/>
      <c r="ODI1691" s="45"/>
      <c r="ODK1691" s="28"/>
      <c r="ODM1691" s="45"/>
      <c r="ODO1691" s="28"/>
      <c r="ODQ1691" s="45"/>
      <c r="ODS1691" s="28"/>
      <c r="ODU1691" s="45"/>
      <c r="ODW1691" s="28"/>
      <c r="ODY1691" s="45"/>
      <c r="OEA1691" s="28"/>
      <c r="OEC1691" s="45"/>
      <c r="OEE1691" s="28"/>
      <c r="OEG1691" s="45"/>
      <c r="OEI1691" s="28"/>
      <c r="OEK1691" s="45"/>
      <c r="OEM1691" s="28"/>
      <c r="OEO1691" s="45"/>
      <c r="OEQ1691" s="28"/>
      <c r="OES1691" s="45"/>
      <c r="OEU1691" s="28"/>
      <c r="OEW1691" s="45"/>
      <c r="OEY1691" s="28"/>
      <c r="OFA1691" s="45"/>
      <c r="OFC1691" s="28"/>
      <c r="OFE1691" s="45"/>
      <c r="OFG1691" s="28"/>
      <c r="OFI1691" s="45"/>
      <c r="OFK1691" s="28"/>
      <c r="OFM1691" s="45"/>
      <c r="OFO1691" s="28"/>
      <c r="OFQ1691" s="45"/>
      <c r="OFS1691" s="28"/>
      <c r="OFU1691" s="45"/>
      <c r="OFW1691" s="28"/>
      <c r="OFY1691" s="45"/>
      <c r="OGA1691" s="28"/>
      <c r="OGC1691" s="45"/>
      <c r="OGE1691" s="28"/>
      <c r="OGG1691" s="45"/>
      <c r="OGI1691" s="28"/>
      <c r="OGK1691" s="45"/>
      <c r="OGM1691" s="28"/>
      <c r="OGO1691" s="45"/>
      <c r="OGQ1691" s="28"/>
      <c r="OGS1691" s="45"/>
      <c r="OGU1691" s="28"/>
      <c r="OGW1691" s="45"/>
      <c r="OGY1691" s="28"/>
      <c r="OHA1691" s="45"/>
      <c r="OHC1691" s="28"/>
      <c r="OHE1691" s="45"/>
      <c r="OHG1691" s="28"/>
      <c r="OHI1691" s="45"/>
      <c r="OHK1691" s="28"/>
      <c r="OHM1691" s="45"/>
      <c r="OHO1691" s="28"/>
      <c r="OHQ1691" s="45"/>
      <c r="OHS1691" s="28"/>
      <c r="OHU1691" s="45"/>
      <c r="OHW1691" s="28"/>
      <c r="OHY1691" s="45"/>
      <c r="OIA1691" s="28"/>
      <c r="OIC1691" s="45"/>
      <c r="OIE1691" s="28"/>
      <c r="OIG1691" s="45"/>
      <c r="OII1691" s="28"/>
      <c r="OIK1691" s="45"/>
      <c r="OIM1691" s="28"/>
      <c r="OIO1691" s="45"/>
      <c r="OIQ1691" s="28"/>
      <c r="OIS1691" s="45"/>
      <c r="OIU1691" s="28"/>
      <c r="OIW1691" s="45"/>
      <c r="OIY1691" s="28"/>
      <c r="OJA1691" s="45"/>
      <c r="OJC1691" s="28"/>
      <c r="OJE1691" s="45"/>
      <c r="OJG1691" s="28"/>
      <c r="OJI1691" s="45"/>
      <c r="OJK1691" s="28"/>
      <c r="OJM1691" s="45"/>
      <c r="OJO1691" s="28"/>
      <c r="OJQ1691" s="45"/>
      <c r="OJS1691" s="28"/>
      <c r="OJU1691" s="45"/>
      <c r="OJW1691" s="28"/>
      <c r="OJY1691" s="45"/>
      <c r="OKA1691" s="28"/>
      <c r="OKC1691" s="45"/>
      <c r="OKE1691" s="28"/>
      <c r="OKG1691" s="45"/>
      <c r="OKI1691" s="28"/>
      <c r="OKK1691" s="45"/>
      <c r="OKM1691" s="28"/>
      <c r="OKO1691" s="45"/>
      <c r="OKQ1691" s="28"/>
      <c r="OKS1691" s="45"/>
      <c r="OKU1691" s="28"/>
      <c r="OKW1691" s="45"/>
      <c r="OKY1691" s="28"/>
      <c r="OLA1691" s="45"/>
      <c r="OLC1691" s="28"/>
      <c r="OLE1691" s="45"/>
      <c r="OLG1691" s="28"/>
      <c r="OLI1691" s="45"/>
      <c r="OLK1691" s="28"/>
      <c r="OLM1691" s="45"/>
      <c r="OLO1691" s="28"/>
      <c r="OLQ1691" s="45"/>
      <c r="OLS1691" s="28"/>
      <c r="OLU1691" s="45"/>
      <c r="OLW1691" s="28"/>
      <c r="OLY1691" s="45"/>
      <c r="OMA1691" s="28"/>
      <c r="OMC1691" s="45"/>
      <c r="OME1691" s="28"/>
      <c r="OMG1691" s="45"/>
      <c r="OMI1691" s="28"/>
      <c r="OMK1691" s="45"/>
      <c r="OMM1691" s="28"/>
      <c r="OMO1691" s="45"/>
      <c r="OMQ1691" s="28"/>
      <c r="OMS1691" s="45"/>
      <c r="OMU1691" s="28"/>
      <c r="OMW1691" s="45"/>
      <c r="OMY1691" s="28"/>
      <c r="ONA1691" s="45"/>
      <c r="ONC1691" s="28"/>
      <c r="ONE1691" s="45"/>
      <c r="ONG1691" s="28"/>
      <c r="ONI1691" s="45"/>
      <c r="ONK1691" s="28"/>
      <c r="ONM1691" s="45"/>
      <c r="ONO1691" s="28"/>
      <c r="ONQ1691" s="45"/>
      <c r="ONS1691" s="28"/>
      <c r="ONU1691" s="45"/>
      <c r="ONW1691" s="28"/>
      <c r="ONY1691" s="45"/>
      <c r="OOA1691" s="28"/>
      <c r="OOC1691" s="45"/>
      <c r="OOE1691" s="28"/>
      <c r="OOG1691" s="45"/>
      <c r="OOI1691" s="28"/>
      <c r="OOK1691" s="45"/>
      <c r="OOM1691" s="28"/>
      <c r="OOO1691" s="45"/>
      <c r="OOQ1691" s="28"/>
      <c r="OOS1691" s="45"/>
      <c r="OOU1691" s="28"/>
      <c r="OOW1691" s="45"/>
      <c r="OOY1691" s="28"/>
      <c r="OPA1691" s="45"/>
      <c r="OPC1691" s="28"/>
      <c r="OPE1691" s="45"/>
      <c r="OPG1691" s="28"/>
      <c r="OPI1691" s="45"/>
      <c r="OPK1691" s="28"/>
      <c r="OPM1691" s="45"/>
      <c r="OPO1691" s="28"/>
      <c r="OPQ1691" s="45"/>
      <c r="OPS1691" s="28"/>
      <c r="OPU1691" s="45"/>
      <c r="OPW1691" s="28"/>
      <c r="OPY1691" s="45"/>
      <c r="OQA1691" s="28"/>
      <c r="OQC1691" s="45"/>
      <c r="OQE1691" s="28"/>
      <c r="OQG1691" s="45"/>
      <c r="OQI1691" s="28"/>
      <c r="OQK1691" s="45"/>
      <c r="OQM1691" s="28"/>
      <c r="OQO1691" s="45"/>
      <c r="OQQ1691" s="28"/>
      <c r="OQS1691" s="45"/>
      <c r="OQU1691" s="28"/>
      <c r="OQW1691" s="45"/>
      <c r="OQY1691" s="28"/>
      <c r="ORA1691" s="45"/>
      <c r="ORC1691" s="28"/>
      <c r="ORE1691" s="45"/>
      <c r="ORG1691" s="28"/>
      <c r="ORI1691" s="45"/>
      <c r="ORK1691" s="28"/>
      <c r="ORM1691" s="45"/>
      <c r="ORO1691" s="28"/>
      <c r="ORQ1691" s="45"/>
      <c r="ORS1691" s="28"/>
      <c r="ORU1691" s="45"/>
      <c r="ORW1691" s="28"/>
      <c r="ORY1691" s="45"/>
      <c r="OSA1691" s="28"/>
      <c r="OSC1691" s="45"/>
      <c r="OSE1691" s="28"/>
      <c r="OSG1691" s="45"/>
      <c r="OSI1691" s="28"/>
      <c r="OSK1691" s="45"/>
      <c r="OSM1691" s="28"/>
      <c r="OSO1691" s="45"/>
      <c r="OSQ1691" s="28"/>
      <c r="OSS1691" s="45"/>
      <c r="OSU1691" s="28"/>
      <c r="OSW1691" s="45"/>
      <c r="OSY1691" s="28"/>
      <c r="OTA1691" s="45"/>
      <c r="OTC1691" s="28"/>
      <c r="OTE1691" s="45"/>
      <c r="OTG1691" s="28"/>
      <c r="OTI1691" s="45"/>
      <c r="OTK1691" s="28"/>
      <c r="OTM1691" s="45"/>
      <c r="OTO1691" s="28"/>
      <c r="OTQ1691" s="45"/>
      <c r="OTS1691" s="28"/>
      <c r="OTU1691" s="45"/>
      <c r="OTW1691" s="28"/>
      <c r="OTY1691" s="45"/>
      <c r="OUA1691" s="28"/>
      <c r="OUC1691" s="45"/>
      <c r="OUE1691" s="28"/>
      <c r="OUG1691" s="45"/>
      <c r="OUI1691" s="28"/>
      <c r="OUK1691" s="45"/>
      <c r="OUM1691" s="28"/>
      <c r="OUO1691" s="45"/>
      <c r="OUQ1691" s="28"/>
      <c r="OUS1691" s="45"/>
      <c r="OUU1691" s="28"/>
      <c r="OUW1691" s="45"/>
      <c r="OUY1691" s="28"/>
      <c r="OVA1691" s="45"/>
      <c r="OVC1691" s="28"/>
      <c r="OVE1691" s="45"/>
      <c r="OVG1691" s="28"/>
      <c r="OVI1691" s="45"/>
      <c r="OVK1691" s="28"/>
      <c r="OVM1691" s="45"/>
      <c r="OVO1691" s="28"/>
      <c r="OVQ1691" s="45"/>
      <c r="OVS1691" s="28"/>
      <c r="OVU1691" s="45"/>
      <c r="OVW1691" s="28"/>
      <c r="OVY1691" s="45"/>
      <c r="OWA1691" s="28"/>
      <c r="OWC1691" s="45"/>
      <c r="OWE1691" s="28"/>
      <c r="OWG1691" s="45"/>
      <c r="OWI1691" s="28"/>
      <c r="OWK1691" s="45"/>
      <c r="OWM1691" s="28"/>
      <c r="OWO1691" s="45"/>
      <c r="OWQ1691" s="28"/>
      <c r="OWS1691" s="45"/>
      <c r="OWU1691" s="28"/>
      <c r="OWW1691" s="45"/>
      <c r="OWY1691" s="28"/>
      <c r="OXA1691" s="45"/>
      <c r="OXC1691" s="28"/>
      <c r="OXE1691" s="45"/>
      <c r="OXG1691" s="28"/>
      <c r="OXI1691" s="45"/>
      <c r="OXK1691" s="28"/>
      <c r="OXM1691" s="45"/>
      <c r="OXO1691" s="28"/>
      <c r="OXQ1691" s="45"/>
      <c r="OXS1691" s="28"/>
      <c r="OXU1691" s="45"/>
      <c r="OXW1691" s="28"/>
      <c r="OXY1691" s="45"/>
      <c r="OYA1691" s="28"/>
      <c r="OYC1691" s="45"/>
      <c r="OYE1691" s="28"/>
      <c r="OYG1691" s="45"/>
      <c r="OYI1691" s="28"/>
      <c r="OYK1691" s="45"/>
      <c r="OYM1691" s="28"/>
      <c r="OYO1691" s="45"/>
      <c r="OYQ1691" s="28"/>
      <c r="OYS1691" s="45"/>
      <c r="OYU1691" s="28"/>
      <c r="OYW1691" s="45"/>
      <c r="OYY1691" s="28"/>
      <c r="OZA1691" s="45"/>
      <c r="OZC1691" s="28"/>
      <c r="OZE1691" s="45"/>
      <c r="OZG1691" s="28"/>
      <c r="OZI1691" s="45"/>
      <c r="OZK1691" s="28"/>
      <c r="OZM1691" s="45"/>
      <c r="OZO1691" s="28"/>
      <c r="OZQ1691" s="45"/>
      <c r="OZS1691" s="28"/>
      <c r="OZU1691" s="45"/>
      <c r="OZW1691" s="28"/>
      <c r="OZY1691" s="45"/>
      <c r="PAA1691" s="28"/>
      <c r="PAC1691" s="45"/>
      <c r="PAE1691" s="28"/>
      <c r="PAG1691" s="45"/>
      <c r="PAI1691" s="28"/>
      <c r="PAK1691" s="45"/>
      <c r="PAM1691" s="28"/>
      <c r="PAO1691" s="45"/>
      <c r="PAQ1691" s="28"/>
      <c r="PAS1691" s="45"/>
      <c r="PAU1691" s="28"/>
      <c r="PAW1691" s="45"/>
      <c r="PAY1691" s="28"/>
      <c r="PBA1691" s="45"/>
      <c r="PBC1691" s="28"/>
      <c r="PBE1691" s="45"/>
      <c r="PBG1691" s="28"/>
      <c r="PBI1691" s="45"/>
      <c r="PBK1691" s="28"/>
      <c r="PBM1691" s="45"/>
      <c r="PBO1691" s="28"/>
      <c r="PBQ1691" s="45"/>
      <c r="PBS1691" s="28"/>
      <c r="PBU1691" s="45"/>
      <c r="PBW1691" s="28"/>
      <c r="PBY1691" s="45"/>
      <c r="PCA1691" s="28"/>
      <c r="PCC1691" s="45"/>
      <c r="PCE1691" s="28"/>
      <c r="PCG1691" s="45"/>
      <c r="PCI1691" s="28"/>
      <c r="PCK1691" s="45"/>
      <c r="PCM1691" s="28"/>
      <c r="PCO1691" s="45"/>
      <c r="PCQ1691" s="28"/>
      <c r="PCS1691" s="45"/>
      <c r="PCU1691" s="28"/>
      <c r="PCW1691" s="45"/>
      <c r="PCY1691" s="28"/>
      <c r="PDA1691" s="45"/>
      <c r="PDC1691" s="28"/>
      <c r="PDE1691" s="45"/>
      <c r="PDG1691" s="28"/>
      <c r="PDI1691" s="45"/>
      <c r="PDK1691" s="28"/>
      <c r="PDM1691" s="45"/>
      <c r="PDO1691" s="28"/>
      <c r="PDQ1691" s="45"/>
      <c r="PDS1691" s="28"/>
      <c r="PDU1691" s="45"/>
      <c r="PDW1691" s="28"/>
      <c r="PDY1691" s="45"/>
      <c r="PEA1691" s="28"/>
      <c r="PEC1691" s="45"/>
      <c r="PEE1691" s="28"/>
      <c r="PEG1691" s="45"/>
      <c r="PEI1691" s="28"/>
      <c r="PEK1691" s="45"/>
      <c r="PEM1691" s="28"/>
      <c r="PEO1691" s="45"/>
      <c r="PEQ1691" s="28"/>
      <c r="PES1691" s="45"/>
      <c r="PEU1691" s="28"/>
      <c r="PEW1691" s="45"/>
      <c r="PEY1691" s="28"/>
      <c r="PFA1691" s="45"/>
      <c r="PFC1691" s="28"/>
      <c r="PFE1691" s="45"/>
      <c r="PFG1691" s="28"/>
      <c r="PFI1691" s="45"/>
      <c r="PFK1691" s="28"/>
      <c r="PFM1691" s="45"/>
      <c r="PFO1691" s="28"/>
      <c r="PFQ1691" s="45"/>
      <c r="PFS1691" s="28"/>
      <c r="PFU1691" s="45"/>
      <c r="PFW1691" s="28"/>
      <c r="PFY1691" s="45"/>
      <c r="PGA1691" s="28"/>
      <c r="PGC1691" s="45"/>
      <c r="PGE1691" s="28"/>
      <c r="PGG1691" s="45"/>
      <c r="PGI1691" s="28"/>
      <c r="PGK1691" s="45"/>
      <c r="PGM1691" s="28"/>
      <c r="PGO1691" s="45"/>
      <c r="PGQ1691" s="28"/>
      <c r="PGS1691" s="45"/>
      <c r="PGU1691" s="28"/>
      <c r="PGW1691" s="45"/>
      <c r="PGY1691" s="28"/>
      <c r="PHA1691" s="45"/>
      <c r="PHC1691" s="28"/>
      <c r="PHE1691" s="45"/>
      <c r="PHG1691" s="28"/>
      <c r="PHI1691" s="45"/>
      <c r="PHK1691" s="28"/>
      <c r="PHM1691" s="45"/>
      <c r="PHO1691" s="28"/>
      <c r="PHQ1691" s="45"/>
      <c r="PHS1691" s="28"/>
      <c r="PHU1691" s="45"/>
      <c r="PHW1691" s="28"/>
      <c r="PHY1691" s="45"/>
      <c r="PIA1691" s="28"/>
      <c r="PIC1691" s="45"/>
      <c r="PIE1691" s="28"/>
      <c r="PIG1691" s="45"/>
      <c r="PII1691" s="28"/>
      <c r="PIK1691" s="45"/>
      <c r="PIM1691" s="28"/>
      <c r="PIO1691" s="45"/>
      <c r="PIQ1691" s="28"/>
      <c r="PIS1691" s="45"/>
      <c r="PIU1691" s="28"/>
      <c r="PIW1691" s="45"/>
      <c r="PIY1691" s="28"/>
      <c r="PJA1691" s="45"/>
      <c r="PJC1691" s="28"/>
      <c r="PJE1691" s="45"/>
      <c r="PJG1691" s="28"/>
      <c r="PJI1691" s="45"/>
      <c r="PJK1691" s="28"/>
      <c r="PJM1691" s="45"/>
      <c r="PJO1691" s="28"/>
      <c r="PJQ1691" s="45"/>
      <c r="PJS1691" s="28"/>
      <c r="PJU1691" s="45"/>
      <c r="PJW1691" s="28"/>
      <c r="PJY1691" s="45"/>
      <c r="PKA1691" s="28"/>
      <c r="PKC1691" s="45"/>
      <c r="PKE1691" s="28"/>
      <c r="PKG1691" s="45"/>
      <c r="PKI1691" s="28"/>
      <c r="PKK1691" s="45"/>
      <c r="PKM1691" s="28"/>
      <c r="PKO1691" s="45"/>
      <c r="PKQ1691" s="28"/>
      <c r="PKS1691" s="45"/>
      <c r="PKU1691" s="28"/>
      <c r="PKW1691" s="45"/>
      <c r="PKY1691" s="28"/>
      <c r="PLA1691" s="45"/>
      <c r="PLC1691" s="28"/>
      <c r="PLE1691" s="45"/>
      <c r="PLG1691" s="28"/>
      <c r="PLI1691" s="45"/>
      <c r="PLK1691" s="28"/>
      <c r="PLM1691" s="45"/>
      <c r="PLO1691" s="28"/>
      <c r="PLQ1691" s="45"/>
      <c r="PLS1691" s="28"/>
      <c r="PLU1691" s="45"/>
      <c r="PLW1691" s="28"/>
      <c r="PLY1691" s="45"/>
      <c r="PMA1691" s="28"/>
      <c r="PMC1691" s="45"/>
      <c r="PME1691" s="28"/>
      <c r="PMG1691" s="45"/>
      <c r="PMI1691" s="28"/>
      <c r="PMK1691" s="45"/>
      <c r="PMM1691" s="28"/>
      <c r="PMO1691" s="45"/>
      <c r="PMQ1691" s="28"/>
      <c r="PMS1691" s="45"/>
      <c r="PMU1691" s="28"/>
      <c r="PMW1691" s="45"/>
      <c r="PMY1691" s="28"/>
      <c r="PNA1691" s="45"/>
      <c r="PNC1691" s="28"/>
      <c r="PNE1691" s="45"/>
      <c r="PNG1691" s="28"/>
      <c r="PNI1691" s="45"/>
      <c r="PNK1691" s="28"/>
      <c r="PNM1691" s="45"/>
      <c r="PNO1691" s="28"/>
      <c r="PNQ1691" s="45"/>
      <c r="PNS1691" s="28"/>
      <c r="PNU1691" s="45"/>
      <c r="PNW1691" s="28"/>
      <c r="PNY1691" s="45"/>
      <c r="POA1691" s="28"/>
      <c r="POC1691" s="45"/>
      <c r="POE1691" s="28"/>
      <c r="POG1691" s="45"/>
      <c r="POI1691" s="28"/>
      <c r="POK1691" s="45"/>
      <c r="POM1691" s="28"/>
      <c r="POO1691" s="45"/>
      <c r="POQ1691" s="28"/>
      <c r="POS1691" s="45"/>
      <c r="POU1691" s="28"/>
      <c r="POW1691" s="45"/>
      <c r="POY1691" s="28"/>
      <c r="PPA1691" s="45"/>
      <c r="PPC1691" s="28"/>
      <c r="PPE1691" s="45"/>
      <c r="PPG1691" s="28"/>
      <c r="PPI1691" s="45"/>
      <c r="PPK1691" s="28"/>
      <c r="PPM1691" s="45"/>
      <c r="PPO1691" s="28"/>
      <c r="PPQ1691" s="45"/>
      <c r="PPS1691" s="28"/>
      <c r="PPU1691" s="45"/>
      <c r="PPW1691" s="28"/>
      <c r="PPY1691" s="45"/>
      <c r="PQA1691" s="28"/>
      <c r="PQC1691" s="45"/>
      <c r="PQE1691" s="28"/>
      <c r="PQG1691" s="45"/>
      <c r="PQI1691" s="28"/>
      <c r="PQK1691" s="45"/>
      <c r="PQM1691" s="28"/>
      <c r="PQO1691" s="45"/>
      <c r="PQQ1691" s="28"/>
      <c r="PQS1691" s="45"/>
      <c r="PQU1691" s="28"/>
      <c r="PQW1691" s="45"/>
      <c r="PQY1691" s="28"/>
      <c r="PRA1691" s="45"/>
      <c r="PRC1691" s="28"/>
      <c r="PRE1691" s="45"/>
      <c r="PRG1691" s="28"/>
      <c r="PRI1691" s="45"/>
      <c r="PRK1691" s="28"/>
      <c r="PRM1691" s="45"/>
      <c r="PRO1691" s="28"/>
      <c r="PRQ1691" s="45"/>
      <c r="PRS1691" s="28"/>
      <c r="PRU1691" s="45"/>
      <c r="PRW1691" s="28"/>
      <c r="PRY1691" s="45"/>
      <c r="PSA1691" s="28"/>
      <c r="PSC1691" s="45"/>
      <c r="PSE1691" s="28"/>
      <c r="PSG1691" s="45"/>
      <c r="PSI1691" s="28"/>
      <c r="PSK1691" s="45"/>
      <c r="PSM1691" s="28"/>
      <c r="PSO1691" s="45"/>
      <c r="PSQ1691" s="28"/>
      <c r="PSS1691" s="45"/>
      <c r="PSU1691" s="28"/>
      <c r="PSW1691" s="45"/>
      <c r="PSY1691" s="28"/>
      <c r="PTA1691" s="45"/>
      <c r="PTC1691" s="28"/>
      <c r="PTE1691" s="45"/>
      <c r="PTG1691" s="28"/>
      <c r="PTI1691" s="45"/>
      <c r="PTK1691" s="28"/>
      <c r="PTM1691" s="45"/>
      <c r="PTO1691" s="28"/>
      <c r="PTQ1691" s="45"/>
      <c r="PTS1691" s="28"/>
      <c r="PTU1691" s="45"/>
      <c r="PTW1691" s="28"/>
      <c r="PTY1691" s="45"/>
      <c r="PUA1691" s="28"/>
      <c r="PUC1691" s="45"/>
      <c r="PUE1691" s="28"/>
      <c r="PUG1691" s="45"/>
      <c r="PUI1691" s="28"/>
      <c r="PUK1691" s="45"/>
      <c r="PUM1691" s="28"/>
      <c r="PUO1691" s="45"/>
      <c r="PUQ1691" s="28"/>
      <c r="PUS1691" s="45"/>
      <c r="PUU1691" s="28"/>
      <c r="PUW1691" s="45"/>
      <c r="PUY1691" s="28"/>
      <c r="PVA1691" s="45"/>
      <c r="PVC1691" s="28"/>
      <c r="PVE1691" s="45"/>
      <c r="PVG1691" s="28"/>
      <c r="PVI1691" s="45"/>
      <c r="PVK1691" s="28"/>
      <c r="PVM1691" s="45"/>
      <c r="PVO1691" s="28"/>
      <c r="PVQ1691" s="45"/>
      <c r="PVS1691" s="28"/>
      <c r="PVU1691" s="45"/>
      <c r="PVW1691" s="28"/>
      <c r="PVY1691" s="45"/>
      <c r="PWA1691" s="28"/>
      <c r="PWC1691" s="45"/>
      <c r="PWE1691" s="28"/>
      <c r="PWG1691" s="45"/>
      <c r="PWI1691" s="28"/>
      <c r="PWK1691" s="45"/>
      <c r="PWM1691" s="28"/>
      <c r="PWO1691" s="45"/>
      <c r="PWQ1691" s="28"/>
      <c r="PWS1691" s="45"/>
      <c r="PWU1691" s="28"/>
      <c r="PWW1691" s="45"/>
      <c r="PWY1691" s="28"/>
      <c r="PXA1691" s="45"/>
      <c r="PXC1691" s="28"/>
      <c r="PXE1691" s="45"/>
      <c r="PXG1691" s="28"/>
      <c r="PXI1691" s="45"/>
      <c r="PXK1691" s="28"/>
      <c r="PXM1691" s="45"/>
      <c r="PXO1691" s="28"/>
      <c r="PXQ1691" s="45"/>
      <c r="PXS1691" s="28"/>
      <c r="PXU1691" s="45"/>
      <c r="PXW1691" s="28"/>
      <c r="PXY1691" s="45"/>
      <c r="PYA1691" s="28"/>
      <c r="PYC1691" s="45"/>
      <c r="PYE1691" s="28"/>
      <c r="PYG1691" s="45"/>
      <c r="PYI1691" s="28"/>
      <c r="PYK1691" s="45"/>
      <c r="PYM1691" s="28"/>
      <c r="PYO1691" s="45"/>
      <c r="PYQ1691" s="28"/>
      <c r="PYS1691" s="45"/>
      <c r="PYU1691" s="28"/>
      <c r="PYW1691" s="45"/>
      <c r="PYY1691" s="28"/>
      <c r="PZA1691" s="45"/>
      <c r="PZC1691" s="28"/>
      <c r="PZE1691" s="45"/>
      <c r="PZG1691" s="28"/>
      <c r="PZI1691" s="45"/>
      <c r="PZK1691" s="28"/>
      <c r="PZM1691" s="45"/>
      <c r="PZO1691" s="28"/>
      <c r="PZQ1691" s="45"/>
      <c r="PZS1691" s="28"/>
      <c r="PZU1691" s="45"/>
      <c r="PZW1691" s="28"/>
      <c r="PZY1691" s="45"/>
      <c r="QAA1691" s="28"/>
      <c r="QAC1691" s="45"/>
      <c r="QAE1691" s="28"/>
      <c r="QAG1691" s="45"/>
      <c r="QAI1691" s="28"/>
      <c r="QAK1691" s="45"/>
      <c r="QAM1691" s="28"/>
      <c r="QAO1691" s="45"/>
      <c r="QAQ1691" s="28"/>
      <c r="QAS1691" s="45"/>
      <c r="QAU1691" s="28"/>
      <c r="QAW1691" s="45"/>
      <c r="QAY1691" s="28"/>
      <c r="QBA1691" s="45"/>
      <c r="QBC1691" s="28"/>
      <c r="QBE1691" s="45"/>
      <c r="QBG1691" s="28"/>
      <c r="QBI1691" s="45"/>
      <c r="QBK1691" s="28"/>
      <c r="QBM1691" s="45"/>
      <c r="QBO1691" s="28"/>
      <c r="QBQ1691" s="45"/>
      <c r="QBS1691" s="28"/>
      <c r="QBU1691" s="45"/>
      <c r="QBW1691" s="28"/>
      <c r="QBY1691" s="45"/>
      <c r="QCA1691" s="28"/>
      <c r="QCC1691" s="45"/>
      <c r="QCE1691" s="28"/>
      <c r="QCG1691" s="45"/>
      <c r="QCI1691" s="28"/>
      <c r="QCK1691" s="45"/>
      <c r="QCM1691" s="28"/>
      <c r="QCO1691" s="45"/>
      <c r="QCQ1691" s="28"/>
      <c r="QCS1691" s="45"/>
      <c r="QCU1691" s="28"/>
      <c r="QCW1691" s="45"/>
      <c r="QCY1691" s="28"/>
      <c r="QDA1691" s="45"/>
      <c r="QDC1691" s="28"/>
      <c r="QDE1691" s="45"/>
      <c r="QDG1691" s="28"/>
      <c r="QDI1691" s="45"/>
      <c r="QDK1691" s="28"/>
      <c r="QDM1691" s="45"/>
      <c r="QDO1691" s="28"/>
      <c r="QDQ1691" s="45"/>
      <c r="QDS1691" s="28"/>
      <c r="QDU1691" s="45"/>
      <c r="QDW1691" s="28"/>
      <c r="QDY1691" s="45"/>
      <c r="QEA1691" s="28"/>
      <c r="QEC1691" s="45"/>
      <c r="QEE1691" s="28"/>
      <c r="QEG1691" s="45"/>
      <c r="QEI1691" s="28"/>
      <c r="QEK1691" s="45"/>
      <c r="QEM1691" s="28"/>
      <c r="QEO1691" s="45"/>
      <c r="QEQ1691" s="28"/>
      <c r="QES1691" s="45"/>
      <c r="QEU1691" s="28"/>
      <c r="QEW1691" s="45"/>
      <c r="QEY1691" s="28"/>
      <c r="QFA1691" s="45"/>
      <c r="QFC1691" s="28"/>
      <c r="QFE1691" s="45"/>
      <c r="QFG1691" s="28"/>
      <c r="QFI1691" s="45"/>
      <c r="QFK1691" s="28"/>
      <c r="QFM1691" s="45"/>
      <c r="QFO1691" s="28"/>
      <c r="QFQ1691" s="45"/>
      <c r="QFS1691" s="28"/>
      <c r="QFU1691" s="45"/>
      <c r="QFW1691" s="28"/>
      <c r="QFY1691" s="45"/>
      <c r="QGA1691" s="28"/>
      <c r="QGC1691" s="45"/>
      <c r="QGE1691" s="28"/>
      <c r="QGG1691" s="45"/>
      <c r="QGI1691" s="28"/>
      <c r="QGK1691" s="45"/>
      <c r="QGM1691" s="28"/>
      <c r="QGO1691" s="45"/>
      <c r="QGQ1691" s="28"/>
      <c r="QGS1691" s="45"/>
      <c r="QGU1691" s="28"/>
      <c r="QGW1691" s="45"/>
      <c r="QGY1691" s="28"/>
      <c r="QHA1691" s="45"/>
      <c r="QHC1691" s="28"/>
      <c r="QHE1691" s="45"/>
      <c r="QHG1691" s="28"/>
      <c r="QHI1691" s="45"/>
      <c r="QHK1691" s="28"/>
      <c r="QHM1691" s="45"/>
      <c r="QHO1691" s="28"/>
      <c r="QHQ1691" s="45"/>
      <c r="QHS1691" s="28"/>
      <c r="QHU1691" s="45"/>
      <c r="QHW1691" s="28"/>
      <c r="QHY1691" s="45"/>
      <c r="QIA1691" s="28"/>
      <c r="QIC1691" s="45"/>
      <c r="QIE1691" s="28"/>
      <c r="QIG1691" s="45"/>
      <c r="QII1691" s="28"/>
      <c r="QIK1691" s="45"/>
      <c r="QIM1691" s="28"/>
      <c r="QIO1691" s="45"/>
      <c r="QIQ1691" s="28"/>
      <c r="QIS1691" s="45"/>
      <c r="QIU1691" s="28"/>
      <c r="QIW1691" s="45"/>
      <c r="QIY1691" s="28"/>
      <c r="QJA1691" s="45"/>
      <c r="QJC1691" s="28"/>
      <c r="QJE1691" s="45"/>
      <c r="QJG1691" s="28"/>
      <c r="QJI1691" s="45"/>
      <c r="QJK1691" s="28"/>
      <c r="QJM1691" s="45"/>
      <c r="QJO1691" s="28"/>
      <c r="QJQ1691" s="45"/>
      <c r="QJS1691" s="28"/>
      <c r="QJU1691" s="45"/>
      <c r="QJW1691" s="28"/>
      <c r="QJY1691" s="45"/>
      <c r="QKA1691" s="28"/>
      <c r="QKC1691" s="45"/>
      <c r="QKE1691" s="28"/>
      <c r="QKG1691" s="45"/>
      <c r="QKI1691" s="28"/>
      <c r="QKK1691" s="45"/>
      <c r="QKM1691" s="28"/>
      <c r="QKO1691" s="45"/>
      <c r="QKQ1691" s="28"/>
      <c r="QKS1691" s="45"/>
      <c r="QKU1691" s="28"/>
      <c r="QKW1691" s="45"/>
      <c r="QKY1691" s="28"/>
      <c r="QLA1691" s="45"/>
      <c r="QLC1691" s="28"/>
      <c r="QLE1691" s="45"/>
      <c r="QLG1691" s="28"/>
      <c r="QLI1691" s="45"/>
      <c r="QLK1691" s="28"/>
      <c r="QLM1691" s="45"/>
      <c r="QLO1691" s="28"/>
      <c r="QLQ1691" s="45"/>
      <c r="QLS1691" s="28"/>
      <c r="QLU1691" s="45"/>
      <c r="QLW1691" s="28"/>
      <c r="QLY1691" s="45"/>
      <c r="QMA1691" s="28"/>
      <c r="QMC1691" s="45"/>
      <c r="QME1691" s="28"/>
      <c r="QMG1691" s="45"/>
      <c r="QMI1691" s="28"/>
      <c r="QMK1691" s="45"/>
      <c r="QMM1691" s="28"/>
      <c r="QMO1691" s="45"/>
      <c r="QMQ1691" s="28"/>
      <c r="QMS1691" s="45"/>
      <c r="QMU1691" s="28"/>
      <c r="QMW1691" s="45"/>
      <c r="QMY1691" s="28"/>
      <c r="QNA1691" s="45"/>
      <c r="QNC1691" s="28"/>
      <c r="QNE1691" s="45"/>
      <c r="QNG1691" s="28"/>
      <c r="QNI1691" s="45"/>
      <c r="QNK1691" s="28"/>
      <c r="QNM1691" s="45"/>
      <c r="QNO1691" s="28"/>
      <c r="QNQ1691" s="45"/>
      <c r="QNS1691" s="28"/>
      <c r="QNU1691" s="45"/>
      <c r="QNW1691" s="28"/>
      <c r="QNY1691" s="45"/>
      <c r="QOA1691" s="28"/>
      <c r="QOC1691" s="45"/>
      <c r="QOE1691" s="28"/>
      <c r="QOG1691" s="45"/>
      <c r="QOI1691" s="28"/>
      <c r="QOK1691" s="45"/>
      <c r="QOM1691" s="28"/>
      <c r="QOO1691" s="45"/>
      <c r="QOQ1691" s="28"/>
      <c r="QOS1691" s="45"/>
      <c r="QOU1691" s="28"/>
      <c r="QOW1691" s="45"/>
      <c r="QOY1691" s="28"/>
      <c r="QPA1691" s="45"/>
      <c r="QPC1691" s="28"/>
      <c r="QPE1691" s="45"/>
      <c r="QPG1691" s="28"/>
      <c r="QPI1691" s="45"/>
      <c r="QPK1691" s="28"/>
      <c r="QPM1691" s="45"/>
      <c r="QPO1691" s="28"/>
      <c r="QPQ1691" s="45"/>
      <c r="QPS1691" s="28"/>
      <c r="QPU1691" s="45"/>
      <c r="QPW1691" s="28"/>
      <c r="QPY1691" s="45"/>
      <c r="QQA1691" s="28"/>
      <c r="QQC1691" s="45"/>
      <c r="QQE1691" s="28"/>
      <c r="QQG1691" s="45"/>
      <c r="QQI1691" s="28"/>
      <c r="QQK1691" s="45"/>
      <c r="QQM1691" s="28"/>
      <c r="QQO1691" s="45"/>
      <c r="QQQ1691" s="28"/>
      <c r="QQS1691" s="45"/>
      <c r="QQU1691" s="28"/>
      <c r="QQW1691" s="45"/>
      <c r="QQY1691" s="28"/>
      <c r="QRA1691" s="45"/>
      <c r="QRC1691" s="28"/>
      <c r="QRE1691" s="45"/>
      <c r="QRG1691" s="28"/>
      <c r="QRI1691" s="45"/>
      <c r="QRK1691" s="28"/>
      <c r="QRM1691" s="45"/>
      <c r="QRO1691" s="28"/>
      <c r="QRQ1691" s="45"/>
      <c r="QRS1691" s="28"/>
      <c r="QRU1691" s="45"/>
      <c r="QRW1691" s="28"/>
      <c r="QRY1691" s="45"/>
      <c r="QSA1691" s="28"/>
      <c r="QSC1691" s="45"/>
      <c r="QSE1691" s="28"/>
      <c r="QSG1691" s="45"/>
      <c r="QSI1691" s="28"/>
      <c r="QSK1691" s="45"/>
      <c r="QSM1691" s="28"/>
      <c r="QSO1691" s="45"/>
      <c r="QSQ1691" s="28"/>
      <c r="QSS1691" s="45"/>
      <c r="QSU1691" s="28"/>
      <c r="QSW1691" s="45"/>
      <c r="QSY1691" s="28"/>
      <c r="QTA1691" s="45"/>
      <c r="QTC1691" s="28"/>
      <c r="QTE1691" s="45"/>
      <c r="QTG1691" s="28"/>
      <c r="QTI1691" s="45"/>
      <c r="QTK1691" s="28"/>
      <c r="QTM1691" s="45"/>
      <c r="QTO1691" s="28"/>
      <c r="QTQ1691" s="45"/>
      <c r="QTS1691" s="28"/>
      <c r="QTU1691" s="45"/>
      <c r="QTW1691" s="28"/>
      <c r="QTY1691" s="45"/>
      <c r="QUA1691" s="28"/>
      <c r="QUC1691" s="45"/>
      <c r="QUE1691" s="28"/>
      <c r="QUG1691" s="45"/>
      <c r="QUI1691" s="28"/>
      <c r="QUK1691" s="45"/>
      <c r="QUM1691" s="28"/>
      <c r="QUO1691" s="45"/>
      <c r="QUQ1691" s="28"/>
      <c r="QUS1691" s="45"/>
      <c r="QUU1691" s="28"/>
      <c r="QUW1691" s="45"/>
      <c r="QUY1691" s="28"/>
      <c r="QVA1691" s="45"/>
      <c r="QVC1691" s="28"/>
      <c r="QVE1691" s="45"/>
      <c r="QVG1691" s="28"/>
      <c r="QVI1691" s="45"/>
      <c r="QVK1691" s="28"/>
      <c r="QVM1691" s="45"/>
      <c r="QVO1691" s="28"/>
      <c r="QVQ1691" s="45"/>
      <c r="QVS1691" s="28"/>
      <c r="QVU1691" s="45"/>
      <c r="QVW1691" s="28"/>
      <c r="QVY1691" s="45"/>
      <c r="QWA1691" s="28"/>
      <c r="QWC1691" s="45"/>
      <c r="QWE1691" s="28"/>
      <c r="QWG1691" s="45"/>
      <c r="QWI1691" s="28"/>
      <c r="QWK1691" s="45"/>
      <c r="QWM1691" s="28"/>
      <c r="QWO1691" s="45"/>
      <c r="QWQ1691" s="28"/>
      <c r="QWS1691" s="45"/>
      <c r="QWU1691" s="28"/>
      <c r="QWW1691" s="45"/>
      <c r="QWY1691" s="28"/>
      <c r="QXA1691" s="45"/>
      <c r="QXC1691" s="28"/>
      <c r="QXE1691" s="45"/>
      <c r="QXG1691" s="28"/>
      <c r="QXI1691" s="45"/>
      <c r="QXK1691" s="28"/>
      <c r="QXM1691" s="45"/>
      <c r="QXO1691" s="28"/>
      <c r="QXQ1691" s="45"/>
      <c r="QXS1691" s="28"/>
      <c r="QXU1691" s="45"/>
      <c r="QXW1691" s="28"/>
      <c r="QXY1691" s="45"/>
      <c r="QYA1691" s="28"/>
      <c r="QYC1691" s="45"/>
      <c r="QYE1691" s="28"/>
      <c r="QYG1691" s="45"/>
      <c r="QYI1691" s="28"/>
      <c r="QYK1691" s="45"/>
      <c r="QYM1691" s="28"/>
      <c r="QYO1691" s="45"/>
      <c r="QYQ1691" s="28"/>
      <c r="QYS1691" s="45"/>
      <c r="QYU1691" s="28"/>
      <c r="QYW1691" s="45"/>
      <c r="QYY1691" s="28"/>
      <c r="QZA1691" s="45"/>
      <c r="QZC1691" s="28"/>
      <c r="QZE1691" s="45"/>
      <c r="QZG1691" s="28"/>
      <c r="QZI1691" s="45"/>
      <c r="QZK1691" s="28"/>
      <c r="QZM1691" s="45"/>
      <c r="QZO1691" s="28"/>
      <c r="QZQ1691" s="45"/>
      <c r="QZS1691" s="28"/>
      <c r="QZU1691" s="45"/>
      <c r="QZW1691" s="28"/>
      <c r="QZY1691" s="45"/>
      <c r="RAA1691" s="28"/>
      <c r="RAC1691" s="45"/>
      <c r="RAE1691" s="28"/>
      <c r="RAG1691" s="45"/>
      <c r="RAI1691" s="28"/>
      <c r="RAK1691" s="45"/>
      <c r="RAM1691" s="28"/>
      <c r="RAO1691" s="45"/>
      <c r="RAQ1691" s="28"/>
      <c r="RAS1691" s="45"/>
      <c r="RAU1691" s="28"/>
      <c r="RAW1691" s="45"/>
      <c r="RAY1691" s="28"/>
      <c r="RBA1691" s="45"/>
      <c r="RBC1691" s="28"/>
      <c r="RBE1691" s="45"/>
      <c r="RBG1691" s="28"/>
      <c r="RBI1691" s="45"/>
      <c r="RBK1691" s="28"/>
      <c r="RBM1691" s="45"/>
      <c r="RBO1691" s="28"/>
      <c r="RBQ1691" s="45"/>
      <c r="RBS1691" s="28"/>
      <c r="RBU1691" s="45"/>
      <c r="RBW1691" s="28"/>
      <c r="RBY1691" s="45"/>
      <c r="RCA1691" s="28"/>
      <c r="RCC1691" s="45"/>
      <c r="RCE1691" s="28"/>
      <c r="RCG1691" s="45"/>
      <c r="RCI1691" s="28"/>
      <c r="RCK1691" s="45"/>
      <c r="RCM1691" s="28"/>
      <c r="RCO1691" s="45"/>
      <c r="RCQ1691" s="28"/>
      <c r="RCS1691" s="45"/>
      <c r="RCU1691" s="28"/>
      <c r="RCW1691" s="45"/>
      <c r="RCY1691" s="28"/>
      <c r="RDA1691" s="45"/>
      <c r="RDC1691" s="28"/>
      <c r="RDE1691" s="45"/>
      <c r="RDG1691" s="28"/>
      <c r="RDI1691" s="45"/>
      <c r="RDK1691" s="28"/>
      <c r="RDM1691" s="45"/>
      <c r="RDO1691" s="28"/>
      <c r="RDQ1691" s="45"/>
      <c r="RDS1691" s="28"/>
      <c r="RDU1691" s="45"/>
      <c r="RDW1691" s="28"/>
      <c r="RDY1691" s="45"/>
      <c r="REA1691" s="28"/>
      <c r="REC1691" s="45"/>
      <c r="REE1691" s="28"/>
      <c r="REG1691" s="45"/>
      <c r="REI1691" s="28"/>
      <c r="REK1691" s="45"/>
      <c r="REM1691" s="28"/>
      <c r="REO1691" s="45"/>
      <c r="REQ1691" s="28"/>
      <c r="RES1691" s="45"/>
      <c r="REU1691" s="28"/>
      <c r="REW1691" s="45"/>
      <c r="REY1691" s="28"/>
      <c r="RFA1691" s="45"/>
      <c r="RFC1691" s="28"/>
      <c r="RFE1691" s="45"/>
      <c r="RFG1691" s="28"/>
      <c r="RFI1691" s="45"/>
      <c r="RFK1691" s="28"/>
      <c r="RFM1691" s="45"/>
      <c r="RFO1691" s="28"/>
      <c r="RFQ1691" s="45"/>
      <c r="RFS1691" s="28"/>
      <c r="RFU1691" s="45"/>
      <c r="RFW1691" s="28"/>
      <c r="RFY1691" s="45"/>
      <c r="RGA1691" s="28"/>
      <c r="RGC1691" s="45"/>
      <c r="RGE1691" s="28"/>
      <c r="RGG1691" s="45"/>
      <c r="RGI1691" s="28"/>
      <c r="RGK1691" s="45"/>
      <c r="RGM1691" s="28"/>
      <c r="RGO1691" s="45"/>
      <c r="RGQ1691" s="28"/>
      <c r="RGS1691" s="45"/>
      <c r="RGU1691" s="28"/>
      <c r="RGW1691" s="45"/>
      <c r="RGY1691" s="28"/>
      <c r="RHA1691" s="45"/>
      <c r="RHC1691" s="28"/>
      <c r="RHE1691" s="45"/>
      <c r="RHG1691" s="28"/>
      <c r="RHI1691" s="45"/>
      <c r="RHK1691" s="28"/>
      <c r="RHM1691" s="45"/>
      <c r="RHO1691" s="28"/>
      <c r="RHQ1691" s="45"/>
      <c r="RHS1691" s="28"/>
      <c r="RHU1691" s="45"/>
      <c r="RHW1691" s="28"/>
      <c r="RHY1691" s="45"/>
      <c r="RIA1691" s="28"/>
      <c r="RIC1691" s="45"/>
      <c r="RIE1691" s="28"/>
      <c r="RIG1691" s="45"/>
      <c r="RII1691" s="28"/>
      <c r="RIK1691" s="45"/>
      <c r="RIM1691" s="28"/>
      <c r="RIO1691" s="45"/>
      <c r="RIQ1691" s="28"/>
      <c r="RIS1691" s="45"/>
      <c r="RIU1691" s="28"/>
      <c r="RIW1691" s="45"/>
      <c r="RIY1691" s="28"/>
      <c r="RJA1691" s="45"/>
      <c r="RJC1691" s="28"/>
      <c r="RJE1691" s="45"/>
      <c r="RJG1691" s="28"/>
      <c r="RJI1691" s="45"/>
      <c r="RJK1691" s="28"/>
      <c r="RJM1691" s="45"/>
      <c r="RJO1691" s="28"/>
      <c r="RJQ1691" s="45"/>
      <c r="RJS1691" s="28"/>
      <c r="RJU1691" s="45"/>
      <c r="RJW1691" s="28"/>
      <c r="RJY1691" s="45"/>
      <c r="RKA1691" s="28"/>
      <c r="RKC1691" s="45"/>
      <c r="RKE1691" s="28"/>
      <c r="RKG1691" s="45"/>
      <c r="RKI1691" s="28"/>
      <c r="RKK1691" s="45"/>
      <c r="RKM1691" s="28"/>
      <c r="RKO1691" s="45"/>
      <c r="RKQ1691" s="28"/>
      <c r="RKS1691" s="45"/>
      <c r="RKU1691" s="28"/>
      <c r="RKW1691" s="45"/>
      <c r="RKY1691" s="28"/>
      <c r="RLA1691" s="45"/>
      <c r="RLC1691" s="28"/>
      <c r="RLE1691" s="45"/>
      <c r="RLG1691" s="28"/>
      <c r="RLI1691" s="45"/>
      <c r="RLK1691" s="28"/>
      <c r="RLM1691" s="45"/>
      <c r="RLO1691" s="28"/>
      <c r="RLQ1691" s="45"/>
      <c r="RLS1691" s="28"/>
      <c r="RLU1691" s="45"/>
      <c r="RLW1691" s="28"/>
      <c r="RLY1691" s="45"/>
      <c r="RMA1691" s="28"/>
      <c r="RMC1691" s="45"/>
      <c r="RME1691" s="28"/>
      <c r="RMG1691" s="45"/>
      <c r="RMI1691" s="28"/>
      <c r="RMK1691" s="45"/>
      <c r="RMM1691" s="28"/>
      <c r="RMO1691" s="45"/>
      <c r="RMQ1691" s="28"/>
      <c r="RMS1691" s="45"/>
      <c r="RMU1691" s="28"/>
      <c r="RMW1691" s="45"/>
      <c r="RMY1691" s="28"/>
      <c r="RNA1691" s="45"/>
      <c r="RNC1691" s="28"/>
      <c r="RNE1691" s="45"/>
      <c r="RNG1691" s="28"/>
      <c r="RNI1691" s="45"/>
      <c r="RNK1691" s="28"/>
      <c r="RNM1691" s="45"/>
      <c r="RNO1691" s="28"/>
      <c r="RNQ1691" s="45"/>
      <c r="RNS1691" s="28"/>
      <c r="RNU1691" s="45"/>
      <c r="RNW1691" s="28"/>
      <c r="RNY1691" s="45"/>
      <c r="ROA1691" s="28"/>
      <c r="ROC1691" s="45"/>
      <c r="ROE1691" s="28"/>
      <c r="ROG1691" s="45"/>
      <c r="ROI1691" s="28"/>
      <c r="ROK1691" s="45"/>
      <c r="ROM1691" s="28"/>
      <c r="ROO1691" s="45"/>
      <c r="ROQ1691" s="28"/>
      <c r="ROS1691" s="45"/>
      <c r="ROU1691" s="28"/>
      <c r="ROW1691" s="45"/>
      <c r="ROY1691" s="28"/>
      <c r="RPA1691" s="45"/>
      <c r="RPC1691" s="28"/>
      <c r="RPE1691" s="45"/>
      <c r="RPG1691" s="28"/>
      <c r="RPI1691" s="45"/>
      <c r="RPK1691" s="28"/>
      <c r="RPM1691" s="45"/>
      <c r="RPO1691" s="28"/>
      <c r="RPQ1691" s="45"/>
      <c r="RPS1691" s="28"/>
      <c r="RPU1691" s="45"/>
      <c r="RPW1691" s="28"/>
      <c r="RPY1691" s="45"/>
      <c r="RQA1691" s="28"/>
      <c r="RQC1691" s="45"/>
      <c r="RQE1691" s="28"/>
      <c r="RQG1691" s="45"/>
      <c r="RQI1691" s="28"/>
      <c r="RQK1691" s="45"/>
      <c r="RQM1691" s="28"/>
      <c r="RQO1691" s="45"/>
      <c r="RQQ1691" s="28"/>
      <c r="RQS1691" s="45"/>
      <c r="RQU1691" s="28"/>
      <c r="RQW1691" s="45"/>
      <c r="RQY1691" s="28"/>
      <c r="RRA1691" s="45"/>
      <c r="RRC1691" s="28"/>
      <c r="RRE1691" s="45"/>
      <c r="RRG1691" s="28"/>
      <c r="RRI1691" s="45"/>
      <c r="RRK1691" s="28"/>
      <c r="RRM1691" s="45"/>
      <c r="RRO1691" s="28"/>
      <c r="RRQ1691" s="45"/>
      <c r="RRS1691" s="28"/>
      <c r="RRU1691" s="45"/>
      <c r="RRW1691" s="28"/>
      <c r="RRY1691" s="45"/>
      <c r="RSA1691" s="28"/>
      <c r="RSC1691" s="45"/>
      <c r="RSE1691" s="28"/>
      <c r="RSG1691" s="45"/>
      <c r="RSI1691" s="28"/>
      <c r="RSK1691" s="45"/>
      <c r="RSM1691" s="28"/>
      <c r="RSO1691" s="45"/>
      <c r="RSQ1691" s="28"/>
      <c r="RSS1691" s="45"/>
      <c r="RSU1691" s="28"/>
      <c r="RSW1691" s="45"/>
      <c r="RSY1691" s="28"/>
      <c r="RTA1691" s="45"/>
      <c r="RTC1691" s="28"/>
      <c r="RTE1691" s="45"/>
      <c r="RTG1691" s="28"/>
      <c r="RTI1691" s="45"/>
      <c r="RTK1691" s="28"/>
      <c r="RTM1691" s="45"/>
      <c r="RTO1691" s="28"/>
      <c r="RTQ1691" s="45"/>
      <c r="RTS1691" s="28"/>
      <c r="RTU1691" s="45"/>
      <c r="RTW1691" s="28"/>
      <c r="RTY1691" s="45"/>
      <c r="RUA1691" s="28"/>
      <c r="RUC1691" s="45"/>
      <c r="RUE1691" s="28"/>
      <c r="RUG1691" s="45"/>
      <c r="RUI1691" s="28"/>
      <c r="RUK1691" s="45"/>
      <c r="RUM1691" s="28"/>
      <c r="RUO1691" s="45"/>
      <c r="RUQ1691" s="28"/>
      <c r="RUS1691" s="45"/>
      <c r="RUU1691" s="28"/>
      <c r="RUW1691" s="45"/>
      <c r="RUY1691" s="28"/>
      <c r="RVA1691" s="45"/>
      <c r="RVC1691" s="28"/>
      <c r="RVE1691" s="45"/>
      <c r="RVG1691" s="28"/>
      <c r="RVI1691" s="45"/>
      <c r="RVK1691" s="28"/>
      <c r="RVM1691" s="45"/>
      <c r="RVO1691" s="28"/>
      <c r="RVQ1691" s="45"/>
      <c r="RVS1691" s="28"/>
      <c r="RVU1691" s="45"/>
      <c r="RVW1691" s="28"/>
      <c r="RVY1691" s="45"/>
      <c r="RWA1691" s="28"/>
      <c r="RWC1691" s="45"/>
      <c r="RWE1691" s="28"/>
      <c r="RWG1691" s="45"/>
      <c r="RWI1691" s="28"/>
      <c r="RWK1691" s="45"/>
      <c r="RWM1691" s="28"/>
      <c r="RWO1691" s="45"/>
      <c r="RWQ1691" s="28"/>
      <c r="RWS1691" s="45"/>
      <c r="RWU1691" s="28"/>
      <c r="RWW1691" s="45"/>
      <c r="RWY1691" s="28"/>
      <c r="RXA1691" s="45"/>
      <c r="RXC1691" s="28"/>
      <c r="RXE1691" s="45"/>
      <c r="RXG1691" s="28"/>
      <c r="RXI1691" s="45"/>
      <c r="RXK1691" s="28"/>
      <c r="RXM1691" s="45"/>
      <c r="RXO1691" s="28"/>
      <c r="RXQ1691" s="45"/>
      <c r="RXS1691" s="28"/>
      <c r="RXU1691" s="45"/>
      <c r="RXW1691" s="28"/>
      <c r="RXY1691" s="45"/>
      <c r="RYA1691" s="28"/>
      <c r="RYC1691" s="45"/>
      <c r="RYE1691" s="28"/>
      <c r="RYG1691" s="45"/>
      <c r="RYI1691" s="28"/>
      <c r="RYK1691" s="45"/>
      <c r="RYM1691" s="28"/>
      <c r="RYO1691" s="45"/>
      <c r="RYQ1691" s="28"/>
      <c r="RYS1691" s="45"/>
      <c r="RYU1691" s="28"/>
      <c r="RYW1691" s="45"/>
      <c r="RYY1691" s="28"/>
      <c r="RZA1691" s="45"/>
      <c r="RZC1691" s="28"/>
      <c r="RZE1691" s="45"/>
      <c r="RZG1691" s="28"/>
      <c r="RZI1691" s="45"/>
      <c r="RZK1691" s="28"/>
      <c r="RZM1691" s="45"/>
      <c r="RZO1691" s="28"/>
      <c r="RZQ1691" s="45"/>
      <c r="RZS1691" s="28"/>
      <c r="RZU1691" s="45"/>
      <c r="RZW1691" s="28"/>
      <c r="RZY1691" s="45"/>
      <c r="SAA1691" s="28"/>
      <c r="SAC1691" s="45"/>
      <c r="SAE1691" s="28"/>
      <c r="SAG1691" s="45"/>
      <c r="SAI1691" s="28"/>
      <c r="SAK1691" s="45"/>
      <c r="SAM1691" s="28"/>
      <c r="SAO1691" s="45"/>
      <c r="SAQ1691" s="28"/>
      <c r="SAS1691" s="45"/>
      <c r="SAU1691" s="28"/>
      <c r="SAW1691" s="45"/>
      <c r="SAY1691" s="28"/>
      <c r="SBA1691" s="45"/>
      <c r="SBC1691" s="28"/>
      <c r="SBE1691" s="45"/>
      <c r="SBG1691" s="28"/>
      <c r="SBI1691" s="45"/>
      <c r="SBK1691" s="28"/>
      <c r="SBM1691" s="45"/>
      <c r="SBO1691" s="28"/>
      <c r="SBQ1691" s="45"/>
      <c r="SBS1691" s="28"/>
      <c r="SBU1691" s="45"/>
      <c r="SBW1691" s="28"/>
      <c r="SBY1691" s="45"/>
      <c r="SCA1691" s="28"/>
      <c r="SCC1691" s="45"/>
      <c r="SCE1691" s="28"/>
      <c r="SCG1691" s="45"/>
      <c r="SCI1691" s="28"/>
      <c r="SCK1691" s="45"/>
      <c r="SCM1691" s="28"/>
      <c r="SCO1691" s="45"/>
      <c r="SCQ1691" s="28"/>
      <c r="SCS1691" s="45"/>
      <c r="SCU1691" s="28"/>
      <c r="SCW1691" s="45"/>
      <c r="SCY1691" s="28"/>
      <c r="SDA1691" s="45"/>
      <c r="SDC1691" s="28"/>
      <c r="SDE1691" s="45"/>
      <c r="SDG1691" s="28"/>
      <c r="SDI1691" s="45"/>
      <c r="SDK1691" s="28"/>
      <c r="SDM1691" s="45"/>
      <c r="SDO1691" s="28"/>
      <c r="SDQ1691" s="45"/>
      <c r="SDS1691" s="28"/>
      <c r="SDU1691" s="45"/>
      <c r="SDW1691" s="28"/>
      <c r="SDY1691" s="45"/>
      <c r="SEA1691" s="28"/>
      <c r="SEC1691" s="45"/>
      <c r="SEE1691" s="28"/>
      <c r="SEG1691" s="45"/>
      <c r="SEI1691" s="28"/>
      <c r="SEK1691" s="45"/>
      <c r="SEM1691" s="28"/>
      <c r="SEO1691" s="45"/>
      <c r="SEQ1691" s="28"/>
      <c r="SES1691" s="45"/>
      <c r="SEU1691" s="28"/>
      <c r="SEW1691" s="45"/>
      <c r="SEY1691" s="28"/>
      <c r="SFA1691" s="45"/>
      <c r="SFC1691" s="28"/>
      <c r="SFE1691" s="45"/>
      <c r="SFG1691" s="28"/>
      <c r="SFI1691" s="45"/>
      <c r="SFK1691" s="28"/>
      <c r="SFM1691" s="45"/>
      <c r="SFO1691" s="28"/>
      <c r="SFQ1691" s="45"/>
      <c r="SFS1691" s="28"/>
      <c r="SFU1691" s="45"/>
      <c r="SFW1691" s="28"/>
      <c r="SFY1691" s="45"/>
      <c r="SGA1691" s="28"/>
      <c r="SGC1691" s="45"/>
      <c r="SGE1691" s="28"/>
      <c r="SGG1691" s="45"/>
      <c r="SGI1691" s="28"/>
      <c r="SGK1691" s="45"/>
      <c r="SGM1691" s="28"/>
      <c r="SGO1691" s="45"/>
      <c r="SGQ1691" s="28"/>
      <c r="SGS1691" s="45"/>
      <c r="SGU1691" s="28"/>
      <c r="SGW1691" s="45"/>
      <c r="SGY1691" s="28"/>
      <c r="SHA1691" s="45"/>
      <c r="SHC1691" s="28"/>
      <c r="SHE1691" s="45"/>
      <c r="SHG1691" s="28"/>
      <c r="SHI1691" s="45"/>
      <c r="SHK1691" s="28"/>
      <c r="SHM1691" s="45"/>
      <c r="SHO1691" s="28"/>
      <c r="SHQ1691" s="45"/>
      <c r="SHS1691" s="28"/>
      <c r="SHU1691" s="45"/>
      <c r="SHW1691" s="28"/>
      <c r="SHY1691" s="45"/>
      <c r="SIA1691" s="28"/>
      <c r="SIC1691" s="45"/>
      <c r="SIE1691" s="28"/>
      <c r="SIG1691" s="45"/>
      <c r="SII1691" s="28"/>
      <c r="SIK1691" s="45"/>
      <c r="SIM1691" s="28"/>
      <c r="SIO1691" s="45"/>
      <c r="SIQ1691" s="28"/>
      <c r="SIS1691" s="45"/>
      <c r="SIU1691" s="28"/>
      <c r="SIW1691" s="45"/>
      <c r="SIY1691" s="28"/>
      <c r="SJA1691" s="45"/>
      <c r="SJC1691" s="28"/>
      <c r="SJE1691" s="45"/>
      <c r="SJG1691" s="28"/>
      <c r="SJI1691" s="45"/>
      <c r="SJK1691" s="28"/>
      <c r="SJM1691" s="45"/>
      <c r="SJO1691" s="28"/>
      <c r="SJQ1691" s="45"/>
      <c r="SJS1691" s="28"/>
      <c r="SJU1691" s="45"/>
      <c r="SJW1691" s="28"/>
      <c r="SJY1691" s="45"/>
      <c r="SKA1691" s="28"/>
      <c r="SKC1691" s="45"/>
      <c r="SKE1691" s="28"/>
      <c r="SKG1691" s="45"/>
      <c r="SKI1691" s="28"/>
      <c r="SKK1691" s="45"/>
      <c r="SKM1691" s="28"/>
      <c r="SKO1691" s="45"/>
      <c r="SKQ1691" s="28"/>
      <c r="SKS1691" s="45"/>
      <c r="SKU1691" s="28"/>
      <c r="SKW1691" s="45"/>
      <c r="SKY1691" s="28"/>
      <c r="SLA1691" s="45"/>
      <c r="SLC1691" s="28"/>
      <c r="SLE1691" s="45"/>
      <c r="SLG1691" s="28"/>
      <c r="SLI1691" s="45"/>
      <c r="SLK1691" s="28"/>
      <c r="SLM1691" s="45"/>
      <c r="SLO1691" s="28"/>
      <c r="SLQ1691" s="45"/>
      <c r="SLS1691" s="28"/>
      <c r="SLU1691" s="45"/>
      <c r="SLW1691" s="28"/>
      <c r="SLY1691" s="45"/>
      <c r="SMA1691" s="28"/>
      <c r="SMC1691" s="45"/>
      <c r="SME1691" s="28"/>
      <c r="SMG1691" s="45"/>
      <c r="SMI1691" s="28"/>
      <c r="SMK1691" s="45"/>
      <c r="SMM1691" s="28"/>
      <c r="SMO1691" s="45"/>
      <c r="SMQ1691" s="28"/>
      <c r="SMS1691" s="45"/>
      <c r="SMU1691" s="28"/>
      <c r="SMW1691" s="45"/>
      <c r="SMY1691" s="28"/>
      <c r="SNA1691" s="45"/>
      <c r="SNC1691" s="28"/>
      <c r="SNE1691" s="45"/>
      <c r="SNG1691" s="28"/>
      <c r="SNI1691" s="45"/>
      <c r="SNK1691" s="28"/>
      <c r="SNM1691" s="45"/>
      <c r="SNO1691" s="28"/>
      <c r="SNQ1691" s="45"/>
      <c r="SNS1691" s="28"/>
      <c r="SNU1691" s="45"/>
      <c r="SNW1691" s="28"/>
      <c r="SNY1691" s="45"/>
      <c r="SOA1691" s="28"/>
      <c r="SOC1691" s="45"/>
      <c r="SOE1691" s="28"/>
      <c r="SOG1691" s="45"/>
      <c r="SOI1691" s="28"/>
      <c r="SOK1691" s="45"/>
      <c r="SOM1691" s="28"/>
      <c r="SOO1691" s="45"/>
      <c r="SOQ1691" s="28"/>
      <c r="SOS1691" s="45"/>
      <c r="SOU1691" s="28"/>
      <c r="SOW1691" s="45"/>
      <c r="SOY1691" s="28"/>
      <c r="SPA1691" s="45"/>
      <c r="SPC1691" s="28"/>
      <c r="SPE1691" s="45"/>
      <c r="SPG1691" s="28"/>
      <c r="SPI1691" s="45"/>
      <c r="SPK1691" s="28"/>
      <c r="SPM1691" s="45"/>
      <c r="SPO1691" s="28"/>
      <c r="SPQ1691" s="45"/>
      <c r="SPS1691" s="28"/>
      <c r="SPU1691" s="45"/>
      <c r="SPW1691" s="28"/>
      <c r="SPY1691" s="45"/>
      <c r="SQA1691" s="28"/>
      <c r="SQC1691" s="45"/>
      <c r="SQE1691" s="28"/>
      <c r="SQG1691" s="45"/>
      <c r="SQI1691" s="28"/>
      <c r="SQK1691" s="45"/>
      <c r="SQM1691" s="28"/>
      <c r="SQO1691" s="45"/>
      <c r="SQQ1691" s="28"/>
      <c r="SQS1691" s="45"/>
      <c r="SQU1691" s="28"/>
      <c r="SQW1691" s="45"/>
      <c r="SQY1691" s="28"/>
      <c r="SRA1691" s="45"/>
      <c r="SRC1691" s="28"/>
      <c r="SRE1691" s="45"/>
      <c r="SRG1691" s="28"/>
      <c r="SRI1691" s="45"/>
      <c r="SRK1691" s="28"/>
      <c r="SRM1691" s="45"/>
      <c r="SRO1691" s="28"/>
      <c r="SRQ1691" s="45"/>
      <c r="SRS1691" s="28"/>
      <c r="SRU1691" s="45"/>
      <c r="SRW1691" s="28"/>
      <c r="SRY1691" s="45"/>
      <c r="SSA1691" s="28"/>
      <c r="SSC1691" s="45"/>
      <c r="SSE1691" s="28"/>
      <c r="SSG1691" s="45"/>
      <c r="SSI1691" s="28"/>
      <c r="SSK1691" s="45"/>
      <c r="SSM1691" s="28"/>
      <c r="SSO1691" s="45"/>
      <c r="SSQ1691" s="28"/>
      <c r="SSS1691" s="45"/>
      <c r="SSU1691" s="28"/>
      <c r="SSW1691" s="45"/>
      <c r="SSY1691" s="28"/>
      <c r="STA1691" s="45"/>
      <c r="STC1691" s="28"/>
      <c r="STE1691" s="45"/>
      <c r="STG1691" s="28"/>
      <c r="STI1691" s="45"/>
      <c r="STK1691" s="28"/>
      <c r="STM1691" s="45"/>
      <c r="STO1691" s="28"/>
      <c r="STQ1691" s="45"/>
      <c r="STS1691" s="28"/>
      <c r="STU1691" s="45"/>
      <c r="STW1691" s="28"/>
      <c r="STY1691" s="45"/>
      <c r="SUA1691" s="28"/>
      <c r="SUC1691" s="45"/>
      <c r="SUE1691" s="28"/>
      <c r="SUG1691" s="45"/>
      <c r="SUI1691" s="28"/>
      <c r="SUK1691" s="45"/>
      <c r="SUM1691" s="28"/>
      <c r="SUO1691" s="45"/>
      <c r="SUQ1691" s="28"/>
      <c r="SUS1691" s="45"/>
      <c r="SUU1691" s="28"/>
      <c r="SUW1691" s="45"/>
      <c r="SUY1691" s="28"/>
      <c r="SVA1691" s="45"/>
      <c r="SVC1691" s="28"/>
      <c r="SVE1691" s="45"/>
      <c r="SVG1691" s="28"/>
      <c r="SVI1691" s="45"/>
      <c r="SVK1691" s="28"/>
      <c r="SVM1691" s="45"/>
      <c r="SVO1691" s="28"/>
      <c r="SVQ1691" s="45"/>
      <c r="SVS1691" s="28"/>
      <c r="SVU1691" s="45"/>
      <c r="SVW1691" s="28"/>
      <c r="SVY1691" s="45"/>
      <c r="SWA1691" s="28"/>
      <c r="SWC1691" s="45"/>
      <c r="SWE1691" s="28"/>
      <c r="SWG1691" s="45"/>
      <c r="SWI1691" s="28"/>
      <c r="SWK1691" s="45"/>
      <c r="SWM1691" s="28"/>
      <c r="SWO1691" s="45"/>
      <c r="SWQ1691" s="28"/>
      <c r="SWS1691" s="45"/>
      <c r="SWU1691" s="28"/>
      <c r="SWW1691" s="45"/>
      <c r="SWY1691" s="28"/>
      <c r="SXA1691" s="45"/>
      <c r="SXC1691" s="28"/>
      <c r="SXE1691" s="45"/>
      <c r="SXG1691" s="28"/>
      <c r="SXI1691" s="45"/>
      <c r="SXK1691" s="28"/>
      <c r="SXM1691" s="45"/>
      <c r="SXO1691" s="28"/>
      <c r="SXQ1691" s="45"/>
      <c r="SXS1691" s="28"/>
      <c r="SXU1691" s="45"/>
      <c r="SXW1691" s="28"/>
      <c r="SXY1691" s="45"/>
      <c r="SYA1691" s="28"/>
      <c r="SYC1691" s="45"/>
      <c r="SYE1691" s="28"/>
      <c r="SYG1691" s="45"/>
      <c r="SYI1691" s="28"/>
      <c r="SYK1691" s="45"/>
      <c r="SYM1691" s="28"/>
      <c r="SYO1691" s="45"/>
      <c r="SYQ1691" s="28"/>
      <c r="SYS1691" s="45"/>
      <c r="SYU1691" s="28"/>
      <c r="SYW1691" s="45"/>
      <c r="SYY1691" s="28"/>
      <c r="SZA1691" s="45"/>
      <c r="SZC1691" s="28"/>
      <c r="SZE1691" s="45"/>
      <c r="SZG1691" s="28"/>
      <c r="SZI1691" s="45"/>
      <c r="SZK1691" s="28"/>
      <c r="SZM1691" s="45"/>
      <c r="SZO1691" s="28"/>
      <c r="SZQ1691" s="45"/>
      <c r="SZS1691" s="28"/>
      <c r="SZU1691" s="45"/>
      <c r="SZW1691" s="28"/>
      <c r="SZY1691" s="45"/>
      <c r="TAA1691" s="28"/>
      <c r="TAC1691" s="45"/>
      <c r="TAE1691" s="28"/>
      <c r="TAG1691" s="45"/>
      <c r="TAI1691" s="28"/>
      <c r="TAK1691" s="45"/>
      <c r="TAM1691" s="28"/>
      <c r="TAO1691" s="45"/>
      <c r="TAQ1691" s="28"/>
      <c r="TAS1691" s="45"/>
      <c r="TAU1691" s="28"/>
      <c r="TAW1691" s="45"/>
      <c r="TAY1691" s="28"/>
      <c r="TBA1691" s="45"/>
      <c r="TBC1691" s="28"/>
      <c r="TBE1691" s="45"/>
      <c r="TBG1691" s="28"/>
      <c r="TBI1691" s="45"/>
      <c r="TBK1691" s="28"/>
      <c r="TBM1691" s="45"/>
      <c r="TBO1691" s="28"/>
      <c r="TBQ1691" s="45"/>
      <c r="TBS1691" s="28"/>
      <c r="TBU1691" s="45"/>
      <c r="TBW1691" s="28"/>
      <c r="TBY1691" s="45"/>
      <c r="TCA1691" s="28"/>
      <c r="TCC1691" s="45"/>
      <c r="TCE1691" s="28"/>
      <c r="TCG1691" s="45"/>
      <c r="TCI1691" s="28"/>
      <c r="TCK1691" s="45"/>
      <c r="TCM1691" s="28"/>
      <c r="TCO1691" s="45"/>
      <c r="TCQ1691" s="28"/>
      <c r="TCS1691" s="45"/>
      <c r="TCU1691" s="28"/>
      <c r="TCW1691" s="45"/>
      <c r="TCY1691" s="28"/>
      <c r="TDA1691" s="45"/>
      <c r="TDC1691" s="28"/>
      <c r="TDE1691" s="45"/>
      <c r="TDG1691" s="28"/>
      <c r="TDI1691" s="45"/>
      <c r="TDK1691" s="28"/>
      <c r="TDM1691" s="45"/>
      <c r="TDO1691" s="28"/>
      <c r="TDQ1691" s="45"/>
      <c r="TDS1691" s="28"/>
      <c r="TDU1691" s="45"/>
      <c r="TDW1691" s="28"/>
      <c r="TDY1691" s="45"/>
      <c r="TEA1691" s="28"/>
      <c r="TEC1691" s="45"/>
      <c r="TEE1691" s="28"/>
      <c r="TEG1691" s="45"/>
      <c r="TEI1691" s="28"/>
      <c r="TEK1691" s="45"/>
      <c r="TEM1691" s="28"/>
      <c r="TEO1691" s="45"/>
      <c r="TEQ1691" s="28"/>
      <c r="TES1691" s="45"/>
      <c r="TEU1691" s="28"/>
      <c r="TEW1691" s="45"/>
      <c r="TEY1691" s="28"/>
      <c r="TFA1691" s="45"/>
      <c r="TFC1691" s="28"/>
      <c r="TFE1691" s="45"/>
      <c r="TFG1691" s="28"/>
      <c r="TFI1691" s="45"/>
      <c r="TFK1691" s="28"/>
      <c r="TFM1691" s="45"/>
      <c r="TFO1691" s="28"/>
      <c r="TFQ1691" s="45"/>
      <c r="TFS1691" s="28"/>
      <c r="TFU1691" s="45"/>
      <c r="TFW1691" s="28"/>
      <c r="TFY1691" s="45"/>
      <c r="TGA1691" s="28"/>
      <c r="TGC1691" s="45"/>
      <c r="TGE1691" s="28"/>
      <c r="TGG1691" s="45"/>
      <c r="TGI1691" s="28"/>
      <c r="TGK1691" s="45"/>
      <c r="TGM1691" s="28"/>
      <c r="TGO1691" s="45"/>
      <c r="TGQ1691" s="28"/>
      <c r="TGS1691" s="45"/>
      <c r="TGU1691" s="28"/>
      <c r="TGW1691" s="45"/>
      <c r="TGY1691" s="28"/>
      <c r="THA1691" s="45"/>
      <c r="THC1691" s="28"/>
      <c r="THE1691" s="45"/>
      <c r="THG1691" s="28"/>
      <c r="THI1691" s="45"/>
      <c r="THK1691" s="28"/>
      <c r="THM1691" s="45"/>
      <c r="THO1691" s="28"/>
      <c r="THQ1691" s="45"/>
      <c r="THS1691" s="28"/>
      <c r="THU1691" s="45"/>
      <c r="THW1691" s="28"/>
      <c r="THY1691" s="45"/>
      <c r="TIA1691" s="28"/>
      <c r="TIC1691" s="45"/>
      <c r="TIE1691" s="28"/>
      <c r="TIG1691" s="45"/>
      <c r="TII1691" s="28"/>
      <c r="TIK1691" s="45"/>
      <c r="TIM1691" s="28"/>
      <c r="TIO1691" s="45"/>
      <c r="TIQ1691" s="28"/>
      <c r="TIS1691" s="45"/>
      <c r="TIU1691" s="28"/>
      <c r="TIW1691" s="45"/>
      <c r="TIY1691" s="28"/>
      <c r="TJA1691" s="45"/>
      <c r="TJC1691" s="28"/>
      <c r="TJE1691" s="45"/>
      <c r="TJG1691" s="28"/>
      <c r="TJI1691" s="45"/>
      <c r="TJK1691" s="28"/>
      <c r="TJM1691" s="45"/>
      <c r="TJO1691" s="28"/>
      <c r="TJQ1691" s="45"/>
      <c r="TJS1691" s="28"/>
      <c r="TJU1691" s="45"/>
      <c r="TJW1691" s="28"/>
      <c r="TJY1691" s="45"/>
      <c r="TKA1691" s="28"/>
      <c r="TKC1691" s="45"/>
      <c r="TKE1691" s="28"/>
      <c r="TKG1691" s="45"/>
      <c r="TKI1691" s="28"/>
      <c r="TKK1691" s="45"/>
      <c r="TKM1691" s="28"/>
      <c r="TKO1691" s="45"/>
      <c r="TKQ1691" s="28"/>
      <c r="TKS1691" s="45"/>
      <c r="TKU1691" s="28"/>
      <c r="TKW1691" s="45"/>
      <c r="TKY1691" s="28"/>
      <c r="TLA1691" s="45"/>
      <c r="TLC1691" s="28"/>
      <c r="TLE1691" s="45"/>
      <c r="TLG1691" s="28"/>
      <c r="TLI1691" s="45"/>
      <c r="TLK1691" s="28"/>
      <c r="TLM1691" s="45"/>
      <c r="TLO1691" s="28"/>
      <c r="TLQ1691" s="45"/>
      <c r="TLS1691" s="28"/>
      <c r="TLU1691" s="45"/>
      <c r="TLW1691" s="28"/>
      <c r="TLY1691" s="45"/>
      <c r="TMA1691" s="28"/>
      <c r="TMC1691" s="45"/>
      <c r="TME1691" s="28"/>
      <c r="TMG1691" s="45"/>
      <c r="TMI1691" s="28"/>
      <c r="TMK1691" s="45"/>
      <c r="TMM1691" s="28"/>
      <c r="TMO1691" s="45"/>
      <c r="TMQ1691" s="28"/>
      <c r="TMS1691" s="45"/>
      <c r="TMU1691" s="28"/>
      <c r="TMW1691" s="45"/>
      <c r="TMY1691" s="28"/>
      <c r="TNA1691" s="45"/>
      <c r="TNC1691" s="28"/>
      <c r="TNE1691" s="45"/>
      <c r="TNG1691" s="28"/>
      <c r="TNI1691" s="45"/>
      <c r="TNK1691" s="28"/>
      <c r="TNM1691" s="45"/>
      <c r="TNO1691" s="28"/>
      <c r="TNQ1691" s="45"/>
      <c r="TNS1691" s="28"/>
      <c r="TNU1691" s="45"/>
      <c r="TNW1691" s="28"/>
      <c r="TNY1691" s="45"/>
      <c r="TOA1691" s="28"/>
      <c r="TOC1691" s="45"/>
      <c r="TOE1691" s="28"/>
      <c r="TOG1691" s="45"/>
      <c r="TOI1691" s="28"/>
      <c r="TOK1691" s="45"/>
      <c r="TOM1691" s="28"/>
      <c r="TOO1691" s="45"/>
      <c r="TOQ1691" s="28"/>
      <c r="TOS1691" s="45"/>
      <c r="TOU1691" s="28"/>
      <c r="TOW1691" s="45"/>
      <c r="TOY1691" s="28"/>
      <c r="TPA1691" s="45"/>
      <c r="TPC1691" s="28"/>
      <c r="TPE1691" s="45"/>
      <c r="TPG1691" s="28"/>
      <c r="TPI1691" s="45"/>
      <c r="TPK1691" s="28"/>
      <c r="TPM1691" s="45"/>
      <c r="TPO1691" s="28"/>
      <c r="TPQ1691" s="45"/>
      <c r="TPS1691" s="28"/>
      <c r="TPU1691" s="45"/>
      <c r="TPW1691" s="28"/>
      <c r="TPY1691" s="45"/>
      <c r="TQA1691" s="28"/>
      <c r="TQC1691" s="45"/>
      <c r="TQE1691" s="28"/>
      <c r="TQG1691" s="45"/>
      <c r="TQI1691" s="28"/>
      <c r="TQK1691" s="45"/>
      <c r="TQM1691" s="28"/>
      <c r="TQO1691" s="45"/>
      <c r="TQQ1691" s="28"/>
      <c r="TQS1691" s="45"/>
      <c r="TQU1691" s="28"/>
      <c r="TQW1691" s="45"/>
      <c r="TQY1691" s="28"/>
      <c r="TRA1691" s="45"/>
      <c r="TRC1691" s="28"/>
      <c r="TRE1691" s="45"/>
      <c r="TRG1691" s="28"/>
      <c r="TRI1691" s="45"/>
      <c r="TRK1691" s="28"/>
      <c r="TRM1691" s="45"/>
      <c r="TRO1691" s="28"/>
      <c r="TRQ1691" s="45"/>
      <c r="TRS1691" s="28"/>
      <c r="TRU1691" s="45"/>
      <c r="TRW1691" s="28"/>
      <c r="TRY1691" s="45"/>
      <c r="TSA1691" s="28"/>
      <c r="TSC1691" s="45"/>
      <c r="TSE1691" s="28"/>
      <c r="TSG1691" s="45"/>
      <c r="TSI1691" s="28"/>
      <c r="TSK1691" s="45"/>
      <c r="TSM1691" s="28"/>
      <c r="TSO1691" s="45"/>
      <c r="TSQ1691" s="28"/>
      <c r="TSS1691" s="45"/>
      <c r="TSU1691" s="28"/>
      <c r="TSW1691" s="45"/>
      <c r="TSY1691" s="28"/>
      <c r="TTA1691" s="45"/>
      <c r="TTC1691" s="28"/>
      <c r="TTE1691" s="45"/>
      <c r="TTG1691" s="28"/>
      <c r="TTI1691" s="45"/>
      <c r="TTK1691" s="28"/>
      <c r="TTM1691" s="45"/>
      <c r="TTO1691" s="28"/>
      <c r="TTQ1691" s="45"/>
      <c r="TTS1691" s="28"/>
      <c r="TTU1691" s="45"/>
      <c r="TTW1691" s="28"/>
      <c r="TTY1691" s="45"/>
      <c r="TUA1691" s="28"/>
      <c r="TUC1691" s="45"/>
      <c r="TUE1691" s="28"/>
      <c r="TUG1691" s="45"/>
      <c r="TUI1691" s="28"/>
      <c r="TUK1691" s="45"/>
      <c r="TUM1691" s="28"/>
      <c r="TUO1691" s="45"/>
      <c r="TUQ1691" s="28"/>
      <c r="TUS1691" s="45"/>
      <c r="TUU1691" s="28"/>
      <c r="TUW1691" s="45"/>
      <c r="TUY1691" s="28"/>
      <c r="TVA1691" s="45"/>
      <c r="TVC1691" s="28"/>
      <c r="TVE1691" s="45"/>
      <c r="TVG1691" s="28"/>
      <c r="TVI1691" s="45"/>
      <c r="TVK1691" s="28"/>
      <c r="TVM1691" s="45"/>
      <c r="TVO1691" s="28"/>
      <c r="TVQ1691" s="45"/>
      <c r="TVS1691" s="28"/>
      <c r="TVU1691" s="45"/>
      <c r="TVW1691" s="28"/>
      <c r="TVY1691" s="45"/>
      <c r="TWA1691" s="28"/>
      <c r="TWC1691" s="45"/>
      <c r="TWE1691" s="28"/>
      <c r="TWG1691" s="45"/>
      <c r="TWI1691" s="28"/>
      <c r="TWK1691" s="45"/>
      <c r="TWM1691" s="28"/>
      <c r="TWO1691" s="45"/>
      <c r="TWQ1691" s="28"/>
      <c r="TWS1691" s="45"/>
      <c r="TWU1691" s="28"/>
      <c r="TWW1691" s="45"/>
      <c r="TWY1691" s="28"/>
      <c r="TXA1691" s="45"/>
      <c r="TXC1691" s="28"/>
      <c r="TXE1691" s="45"/>
      <c r="TXG1691" s="28"/>
      <c r="TXI1691" s="45"/>
      <c r="TXK1691" s="28"/>
      <c r="TXM1691" s="45"/>
      <c r="TXO1691" s="28"/>
      <c r="TXQ1691" s="45"/>
      <c r="TXS1691" s="28"/>
      <c r="TXU1691" s="45"/>
      <c r="TXW1691" s="28"/>
      <c r="TXY1691" s="45"/>
      <c r="TYA1691" s="28"/>
      <c r="TYC1691" s="45"/>
      <c r="TYE1691" s="28"/>
      <c r="TYG1691" s="45"/>
      <c r="TYI1691" s="28"/>
      <c r="TYK1691" s="45"/>
      <c r="TYM1691" s="28"/>
      <c r="TYO1691" s="45"/>
      <c r="TYQ1691" s="28"/>
      <c r="TYS1691" s="45"/>
      <c r="TYU1691" s="28"/>
      <c r="TYW1691" s="45"/>
      <c r="TYY1691" s="28"/>
      <c r="TZA1691" s="45"/>
      <c r="TZC1691" s="28"/>
      <c r="TZE1691" s="45"/>
      <c r="TZG1691" s="28"/>
      <c r="TZI1691" s="45"/>
      <c r="TZK1691" s="28"/>
      <c r="TZM1691" s="45"/>
      <c r="TZO1691" s="28"/>
      <c r="TZQ1691" s="45"/>
      <c r="TZS1691" s="28"/>
      <c r="TZU1691" s="45"/>
      <c r="TZW1691" s="28"/>
      <c r="TZY1691" s="45"/>
      <c r="UAA1691" s="28"/>
      <c r="UAC1691" s="45"/>
      <c r="UAE1691" s="28"/>
      <c r="UAG1691" s="45"/>
      <c r="UAI1691" s="28"/>
      <c r="UAK1691" s="45"/>
      <c r="UAM1691" s="28"/>
      <c r="UAO1691" s="45"/>
      <c r="UAQ1691" s="28"/>
      <c r="UAS1691" s="45"/>
      <c r="UAU1691" s="28"/>
      <c r="UAW1691" s="45"/>
      <c r="UAY1691" s="28"/>
      <c r="UBA1691" s="45"/>
      <c r="UBC1691" s="28"/>
      <c r="UBE1691" s="45"/>
      <c r="UBG1691" s="28"/>
      <c r="UBI1691" s="45"/>
      <c r="UBK1691" s="28"/>
      <c r="UBM1691" s="45"/>
      <c r="UBO1691" s="28"/>
      <c r="UBQ1691" s="45"/>
      <c r="UBS1691" s="28"/>
      <c r="UBU1691" s="45"/>
      <c r="UBW1691" s="28"/>
      <c r="UBY1691" s="45"/>
      <c r="UCA1691" s="28"/>
      <c r="UCC1691" s="45"/>
      <c r="UCE1691" s="28"/>
      <c r="UCG1691" s="45"/>
      <c r="UCI1691" s="28"/>
      <c r="UCK1691" s="45"/>
      <c r="UCM1691" s="28"/>
      <c r="UCO1691" s="45"/>
      <c r="UCQ1691" s="28"/>
      <c r="UCS1691" s="45"/>
      <c r="UCU1691" s="28"/>
      <c r="UCW1691" s="45"/>
      <c r="UCY1691" s="28"/>
      <c r="UDA1691" s="45"/>
      <c r="UDC1691" s="28"/>
      <c r="UDE1691" s="45"/>
      <c r="UDG1691" s="28"/>
      <c r="UDI1691" s="45"/>
      <c r="UDK1691" s="28"/>
      <c r="UDM1691" s="45"/>
      <c r="UDO1691" s="28"/>
      <c r="UDQ1691" s="45"/>
      <c r="UDS1691" s="28"/>
      <c r="UDU1691" s="45"/>
      <c r="UDW1691" s="28"/>
      <c r="UDY1691" s="45"/>
      <c r="UEA1691" s="28"/>
      <c r="UEC1691" s="45"/>
      <c r="UEE1691" s="28"/>
      <c r="UEG1691" s="45"/>
      <c r="UEI1691" s="28"/>
      <c r="UEK1691" s="45"/>
      <c r="UEM1691" s="28"/>
      <c r="UEO1691" s="45"/>
      <c r="UEQ1691" s="28"/>
      <c r="UES1691" s="45"/>
      <c r="UEU1691" s="28"/>
      <c r="UEW1691" s="45"/>
      <c r="UEY1691" s="28"/>
      <c r="UFA1691" s="45"/>
      <c r="UFC1691" s="28"/>
      <c r="UFE1691" s="45"/>
      <c r="UFG1691" s="28"/>
      <c r="UFI1691" s="45"/>
      <c r="UFK1691" s="28"/>
      <c r="UFM1691" s="45"/>
      <c r="UFO1691" s="28"/>
      <c r="UFQ1691" s="45"/>
      <c r="UFS1691" s="28"/>
      <c r="UFU1691" s="45"/>
      <c r="UFW1691" s="28"/>
      <c r="UFY1691" s="45"/>
      <c r="UGA1691" s="28"/>
      <c r="UGC1691" s="45"/>
      <c r="UGE1691" s="28"/>
      <c r="UGG1691" s="45"/>
      <c r="UGI1691" s="28"/>
      <c r="UGK1691" s="45"/>
      <c r="UGM1691" s="28"/>
      <c r="UGO1691" s="45"/>
      <c r="UGQ1691" s="28"/>
      <c r="UGS1691" s="45"/>
      <c r="UGU1691" s="28"/>
      <c r="UGW1691" s="45"/>
      <c r="UGY1691" s="28"/>
      <c r="UHA1691" s="45"/>
      <c r="UHC1691" s="28"/>
      <c r="UHE1691" s="45"/>
      <c r="UHG1691" s="28"/>
      <c r="UHI1691" s="45"/>
      <c r="UHK1691" s="28"/>
      <c r="UHM1691" s="45"/>
      <c r="UHO1691" s="28"/>
      <c r="UHQ1691" s="45"/>
      <c r="UHS1691" s="28"/>
      <c r="UHU1691" s="45"/>
      <c r="UHW1691" s="28"/>
      <c r="UHY1691" s="45"/>
      <c r="UIA1691" s="28"/>
      <c r="UIC1691" s="45"/>
      <c r="UIE1691" s="28"/>
      <c r="UIG1691" s="45"/>
      <c r="UII1691" s="28"/>
      <c r="UIK1691" s="45"/>
      <c r="UIM1691" s="28"/>
      <c r="UIO1691" s="45"/>
      <c r="UIQ1691" s="28"/>
      <c r="UIS1691" s="45"/>
      <c r="UIU1691" s="28"/>
      <c r="UIW1691" s="45"/>
      <c r="UIY1691" s="28"/>
      <c r="UJA1691" s="45"/>
      <c r="UJC1691" s="28"/>
      <c r="UJE1691" s="45"/>
      <c r="UJG1691" s="28"/>
      <c r="UJI1691" s="45"/>
      <c r="UJK1691" s="28"/>
      <c r="UJM1691" s="45"/>
      <c r="UJO1691" s="28"/>
      <c r="UJQ1691" s="45"/>
      <c r="UJS1691" s="28"/>
      <c r="UJU1691" s="45"/>
      <c r="UJW1691" s="28"/>
      <c r="UJY1691" s="45"/>
      <c r="UKA1691" s="28"/>
      <c r="UKC1691" s="45"/>
      <c r="UKE1691" s="28"/>
      <c r="UKG1691" s="45"/>
      <c r="UKI1691" s="28"/>
      <c r="UKK1691" s="45"/>
      <c r="UKM1691" s="28"/>
      <c r="UKO1691" s="45"/>
      <c r="UKQ1691" s="28"/>
      <c r="UKS1691" s="45"/>
      <c r="UKU1691" s="28"/>
      <c r="UKW1691" s="45"/>
      <c r="UKY1691" s="28"/>
      <c r="ULA1691" s="45"/>
      <c r="ULC1691" s="28"/>
      <c r="ULE1691" s="45"/>
      <c r="ULG1691" s="28"/>
      <c r="ULI1691" s="45"/>
      <c r="ULK1691" s="28"/>
      <c r="ULM1691" s="45"/>
      <c r="ULO1691" s="28"/>
      <c r="ULQ1691" s="45"/>
      <c r="ULS1691" s="28"/>
      <c r="ULU1691" s="45"/>
      <c r="ULW1691" s="28"/>
      <c r="ULY1691" s="45"/>
      <c r="UMA1691" s="28"/>
      <c r="UMC1691" s="45"/>
      <c r="UME1691" s="28"/>
      <c r="UMG1691" s="45"/>
      <c r="UMI1691" s="28"/>
      <c r="UMK1691" s="45"/>
      <c r="UMM1691" s="28"/>
      <c r="UMO1691" s="45"/>
      <c r="UMQ1691" s="28"/>
      <c r="UMS1691" s="45"/>
      <c r="UMU1691" s="28"/>
      <c r="UMW1691" s="45"/>
      <c r="UMY1691" s="28"/>
      <c r="UNA1691" s="45"/>
      <c r="UNC1691" s="28"/>
      <c r="UNE1691" s="45"/>
      <c r="UNG1691" s="28"/>
      <c r="UNI1691" s="45"/>
      <c r="UNK1691" s="28"/>
      <c r="UNM1691" s="45"/>
      <c r="UNO1691" s="28"/>
      <c r="UNQ1691" s="45"/>
      <c r="UNS1691" s="28"/>
      <c r="UNU1691" s="45"/>
      <c r="UNW1691" s="28"/>
      <c r="UNY1691" s="45"/>
      <c r="UOA1691" s="28"/>
      <c r="UOC1691" s="45"/>
      <c r="UOE1691" s="28"/>
      <c r="UOG1691" s="45"/>
      <c r="UOI1691" s="28"/>
      <c r="UOK1691" s="45"/>
      <c r="UOM1691" s="28"/>
      <c r="UOO1691" s="45"/>
      <c r="UOQ1691" s="28"/>
      <c r="UOS1691" s="45"/>
      <c r="UOU1691" s="28"/>
      <c r="UOW1691" s="45"/>
      <c r="UOY1691" s="28"/>
      <c r="UPA1691" s="45"/>
      <c r="UPC1691" s="28"/>
      <c r="UPE1691" s="45"/>
      <c r="UPG1691" s="28"/>
      <c r="UPI1691" s="45"/>
      <c r="UPK1691" s="28"/>
      <c r="UPM1691" s="45"/>
      <c r="UPO1691" s="28"/>
      <c r="UPQ1691" s="45"/>
      <c r="UPS1691" s="28"/>
      <c r="UPU1691" s="45"/>
      <c r="UPW1691" s="28"/>
      <c r="UPY1691" s="45"/>
      <c r="UQA1691" s="28"/>
      <c r="UQC1691" s="45"/>
      <c r="UQE1691" s="28"/>
      <c r="UQG1691" s="45"/>
      <c r="UQI1691" s="28"/>
      <c r="UQK1691" s="45"/>
      <c r="UQM1691" s="28"/>
      <c r="UQO1691" s="45"/>
      <c r="UQQ1691" s="28"/>
      <c r="UQS1691" s="45"/>
      <c r="UQU1691" s="28"/>
      <c r="UQW1691" s="45"/>
      <c r="UQY1691" s="28"/>
      <c r="URA1691" s="45"/>
      <c r="URC1691" s="28"/>
      <c r="URE1691" s="45"/>
      <c r="URG1691" s="28"/>
      <c r="URI1691" s="45"/>
      <c r="URK1691" s="28"/>
      <c r="URM1691" s="45"/>
      <c r="URO1691" s="28"/>
      <c r="URQ1691" s="45"/>
      <c r="URS1691" s="28"/>
      <c r="URU1691" s="45"/>
      <c r="URW1691" s="28"/>
      <c r="URY1691" s="45"/>
      <c r="USA1691" s="28"/>
      <c r="USC1691" s="45"/>
      <c r="USE1691" s="28"/>
      <c r="USG1691" s="45"/>
      <c r="USI1691" s="28"/>
      <c r="USK1691" s="45"/>
      <c r="USM1691" s="28"/>
      <c r="USO1691" s="45"/>
      <c r="USQ1691" s="28"/>
      <c r="USS1691" s="45"/>
      <c r="USU1691" s="28"/>
      <c r="USW1691" s="45"/>
      <c r="USY1691" s="28"/>
      <c r="UTA1691" s="45"/>
      <c r="UTC1691" s="28"/>
      <c r="UTE1691" s="45"/>
      <c r="UTG1691" s="28"/>
      <c r="UTI1691" s="45"/>
      <c r="UTK1691" s="28"/>
      <c r="UTM1691" s="45"/>
      <c r="UTO1691" s="28"/>
      <c r="UTQ1691" s="45"/>
      <c r="UTS1691" s="28"/>
      <c r="UTU1691" s="45"/>
      <c r="UTW1691" s="28"/>
      <c r="UTY1691" s="45"/>
      <c r="UUA1691" s="28"/>
      <c r="UUC1691" s="45"/>
      <c r="UUE1691" s="28"/>
      <c r="UUG1691" s="45"/>
      <c r="UUI1691" s="28"/>
      <c r="UUK1691" s="45"/>
      <c r="UUM1691" s="28"/>
      <c r="UUO1691" s="45"/>
      <c r="UUQ1691" s="28"/>
      <c r="UUS1691" s="45"/>
      <c r="UUU1691" s="28"/>
      <c r="UUW1691" s="45"/>
      <c r="UUY1691" s="28"/>
      <c r="UVA1691" s="45"/>
      <c r="UVC1691" s="28"/>
      <c r="UVE1691" s="45"/>
      <c r="UVG1691" s="28"/>
      <c r="UVI1691" s="45"/>
      <c r="UVK1691" s="28"/>
      <c r="UVM1691" s="45"/>
      <c r="UVO1691" s="28"/>
      <c r="UVQ1691" s="45"/>
      <c r="UVS1691" s="28"/>
      <c r="UVU1691" s="45"/>
      <c r="UVW1691" s="28"/>
      <c r="UVY1691" s="45"/>
      <c r="UWA1691" s="28"/>
      <c r="UWC1691" s="45"/>
      <c r="UWE1691" s="28"/>
      <c r="UWG1691" s="45"/>
      <c r="UWI1691" s="28"/>
      <c r="UWK1691" s="45"/>
      <c r="UWM1691" s="28"/>
      <c r="UWO1691" s="45"/>
      <c r="UWQ1691" s="28"/>
      <c r="UWS1691" s="45"/>
      <c r="UWU1691" s="28"/>
      <c r="UWW1691" s="45"/>
      <c r="UWY1691" s="28"/>
      <c r="UXA1691" s="45"/>
      <c r="UXC1691" s="28"/>
      <c r="UXE1691" s="45"/>
      <c r="UXG1691" s="28"/>
      <c r="UXI1691" s="45"/>
      <c r="UXK1691" s="28"/>
      <c r="UXM1691" s="45"/>
      <c r="UXO1691" s="28"/>
      <c r="UXQ1691" s="45"/>
      <c r="UXS1691" s="28"/>
      <c r="UXU1691" s="45"/>
      <c r="UXW1691" s="28"/>
      <c r="UXY1691" s="45"/>
      <c r="UYA1691" s="28"/>
      <c r="UYC1691" s="45"/>
      <c r="UYE1691" s="28"/>
      <c r="UYG1691" s="45"/>
      <c r="UYI1691" s="28"/>
      <c r="UYK1691" s="45"/>
      <c r="UYM1691" s="28"/>
      <c r="UYO1691" s="45"/>
      <c r="UYQ1691" s="28"/>
      <c r="UYS1691" s="45"/>
      <c r="UYU1691" s="28"/>
      <c r="UYW1691" s="45"/>
      <c r="UYY1691" s="28"/>
      <c r="UZA1691" s="45"/>
      <c r="UZC1691" s="28"/>
      <c r="UZE1691" s="45"/>
      <c r="UZG1691" s="28"/>
      <c r="UZI1691" s="45"/>
      <c r="UZK1691" s="28"/>
      <c r="UZM1691" s="45"/>
      <c r="UZO1691" s="28"/>
      <c r="UZQ1691" s="45"/>
      <c r="UZS1691" s="28"/>
      <c r="UZU1691" s="45"/>
      <c r="UZW1691" s="28"/>
      <c r="UZY1691" s="45"/>
      <c r="VAA1691" s="28"/>
      <c r="VAC1691" s="45"/>
      <c r="VAE1691" s="28"/>
      <c r="VAG1691" s="45"/>
      <c r="VAI1691" s="28"/>
      <c r="VAK1691" s="45"/>
      <c r="VAM1691" s="28"/>
      <c r="VAO1691" s="45"/>
      <c r="VAQ1691" s="28"/>
      <c r="VAS1691" s="45"/>
      <c r="VAU1691" s="28"/>
      <c r="VAW1691" s="45"/>
      <c r="VAY1691" s="28"/>
      <c r="VBA1691" s="45"/>
      <c r="VBC1691" s="28"/>
      <c r="VBE1691" s="45"/>
      <c r="VBG1691" s="28"/>
      <c r="VBI1691" s="45"/>
      <c r="VBK1691" s="28"/>
      <c r="VBM1691" s="45"/>
      <c r="VBO1691" s="28"/>
      <c r="VBQ1691" s="45"/>
      <c r="VBS1691" s="28"/>
      <c r="VBU1691" s="45"/>
      <c r="VBW1691" s="28"/>
      <c r="VBY1691" s="45"/>
      <c r="VCA1691" s="28"/>
      <c r="VCC1691" s="45"/>
      <c r="VCE1691" s="28"/>
      <c r="VCG1691" s="45"/>
      <c r="VCI1691" s="28"/>
      <c r="VCK1691" s="45"/>
      <c r="VCM1691" s="28"/>
      <c r="VCO1691" s="45"/>
      <c r="VCQ1691" s="28"/>
      <c r="VCS1691" s="45"/>
      <c r="VCU1691" s="28"/>
      <c r="VCW1691" s="45"/>
      <c r="VCY1691" s="28"/>
      <c r="VDA1691" s="45"/>
      <c r="VDC1691" s="28"/>
      <c r="VDE1691" s="45"/>
      <c r="VDG1691" s="28"/>
      <c r="VDI1691" s="45"/>
      <c r="VDK1691" s="28"/>
      <c r="VDM1691" s="45"/>
      <c r="VDO1691" s="28"/>
      <c r="VDQ1691" s="45"/>
      <c r="VDS1691" s="28"/>
      <c r="VDU1691" s="45"/>
      <c r="VDW1691" s="28"/>
      <c r="VDY1691" s="45"/>
      <c r="VEA1691" s="28"/>
      <c r="VEC1691" s="45"/>
      <c r="VEE1691" s="28"/>
      <c r="VEG1691" s="45"/>
      <c r="VEI1691" s="28"/>
      <c r="VEK1691" s="45"/>
      <c r="VEM1691" s="28"/>
      <c r="VEO1691" s="45"/>
      <c r="VEQ1691" s="28"/>
      <c r="VES1691" s="45"/>
      <c r="VEU1691" s="28"/>
      <c r="VEW1691" s="45"/>
      <c r="VEY1691" s="28"/>
      <c r="VFA1691" s="45"/>
      <c r="VFC1691" s="28"/>
      <c r="VFE1691" s="45"/>
      <c r="VFG1691" s="28"/>
      <c r="VFI1691" s="45"/>
      <c r="VFK1691" s="28"/>
      <c r="VFM1691" s="45"/>
      <c r="VFO1691" s="28"/>
      <c r="VFQ1691" s="45"/>
      <c r="VFS1691" s="28"/>
      <c r="VFU1691" s="45"/>
      <c r="VFW1691" s="28"/>
      <c r="VFY1691" s="45"/>
      <c r="VGA1691" s="28"/>
      <c r="VGC1691" s="45"/>
      <c r="VGE1691" s="28"/>
      <c r="VGG1691" s="45"/>
      <c r="VGI1691" s="28"/>
      <c r="VGK1691" s="45"/>
      <c r="VGM1691" s="28"/>
      <c r="VGO1691" s="45"/>
      <c r="VGQ1691" s="28"/>
      <c r="VGS1691" s="45"/>
      <c r="VGU1691" s="28"/>
      <c r="VGW1691" s="45"/>
      <c r="VGY1691" s="28"/>
      <c r="VHA1691" s="45"/>
      <c r="VHC1691" s="28"/>
      <c r="VHE1691" s="45"/>
      <c r="VHG1691" s="28"/>
      <c r="VHI1691" s="45"/>
      <c r="VHK1691" s="28"/>
      <c r="VHM1691" s="45"/>
      <c r="VHO1691" s="28"/>
      <c r="VHQ1691" s="45"/>
      <c r="VHS1691" s="28"/>
      <c r="VHU1691" s="45"/>
      <c r="VHW1691" s="28"/>
      <c r="VHY1691" s="45"/>
      <c r="VIA1691" s="28"/>
      <c r="VIC1691" s="45"/>
      <c r="VIE1691" s="28"/>
      <c r="VIG1691" s="45"/>
      <c r="VII1691" s="28"/>
      <c r="VIK1691" s="45"/>
      <c r="VIM1691" s="28"/>
      <c r="VIO1691" s="45"/>
      <c r="VIQ1691" s="28"/>
      <c r="VIS1691" s="45"/>
      <c r="VIU1691" s="28"/>
      <c r="VIW1691" s="45"/>
      <c r="VIY1691" s="28"/>
      <c r="VJA1691" s="45"/>
      <c r="VJC1691" s="28"/>
      <c r="VJE1691" s="45"/>
      <c r="VJG1691" s="28"/>
      <c r="VJI1691" s="45"/>
      <c r="VJK1691" s="28"/>
      <c r="VJM1691" s="45"/>
      <c r="VJO1691" s="28"/>
      <c r="VJQ1691" s="45"/>
      <c r="VJS1691" s="28"/>
      <c r="VJU1691" s="45"/>
      <c r="VJW1691" s="28"/>
      <c r="VJY1691" s="45"/>
      <c r="VKA1691" s="28"/>
      <c r="VKC1691" s="45"/>
      <c r="VKE1691" s="28"/>
      <c r="VKG1691" s="45"/>
      <c r="VKI1691" s="28"/>
      <c r="VKK1691" s="45"/>
      <c r="VKM1691" s="28"/>
      <c r="VKO1691" s="45"/>
      <c r="VKQ1691" s="28"/>
      <c r="VKS1691" s="45"/>
      <c r="VKU1691" s="28"/>
      <c r="VKW1691" s="45"/>
      <c r="VKY1691" s="28"/>
      <c r="VLA1691" s="45"/>
      <c r="VLC1691" s="28"/>
      <c r="VLE1691" s="45"/>
      <c r="VLG1691" s="28"/>
      <c r="VLI1691" s="45"/>
      <c r="VLK1691" s="28"/>
      <c r="VLM1691" s="45"/>
      <c r="VLO1691" s="28"/>
      <c r="VLQ1691" s="45"/>
      <c r="VLS1691" s="28"/>
      <c r="VLU1691" s="45"/>
      <c r="VLW1691" s="28"/>
      <c r="VLY1691" s="45"/>
      <c r="VMA1691" s="28"/>
      <c r="VMC1691" s="45"/>
      <c r="VME1691" s="28"/>
      <c r="VMG1691" s="45"/>
      <c r="VMI1691" s="28"/>
      <c r="VMK1691" s="45"/>
      <c r="VMM1691" s="28"/>
      <c r="VMO1691" s="45"/>
      <c r="VMQ1691" s="28"/>
      <c r="VMS1691" s="45"/>
      <c r="VMU1691" s="28"/>
      <c r="VMW1691" s="45"/>
      <c r="VMY1691" s="28"/>
      <c r="VNA1691" s="45"/>
      <c r="VNC1691" s="28"/>
      <c r="VNE1691" s="45"/>
      <c r="VNG1691" s="28"/>
      <c r="VNI1691" s="45"/>
      <c r="VNK1691" s="28"/>
      <c r="VNM1691" s="45"/>
      <c r="VNO1691" s="28"/>
      <c r="VNQ1691" s="45"/>
      <c r="VNS1691" s="28"/>
      <c r="VNU1691" s="45"/>
      <c r="VNW1691" s="28"/>
      <c r="VNY1691" s="45"/>
      <c r="VOA1691" s="28"/>
      <c r="VOC1691" s="45"/>
      <c r="VOE1691" s="28"/>
      <c r="VOG1691" s="45"/>
      <c r="VOI1691" s="28"/>
      <c r="VOK1691" s="45"/>
      <c r="VOM1691" s="28"/>
      <c r="VOO1691" s="45"/>
      <c r="VOQ1691" s="28"/>
      <c r="VOS1691" s="45"/>
      <c r="VOU1691" s="28"/>
      <c r="VOW1691" s="45"/>
      <c r="VOY1691" s="28"/>
      <c r="VPA1691" s="45"/>
      <c r="VPC1691" s="28"/>
      <c r="VPE1691" s="45"/>
      <c r="VPG1691" s="28"/>
      <c r="VPI1691" s="45"/>
      <c r="VPK1691" s="28"/>
      <c r="VPM1691" s="45"/>
      <c r="VPO1691" s="28"/>
      <c r="VPQ1691" s="45"/>
      <c r="VPS1691" s="28"/>
      <c r="VPU1691" s="45"/>
      <c r="VPW1691" s="28"/>
      <c r="VPY1691" s="45"/>
      <c r="VQA1691" s="28"/>
      <c r="VQC1691" s="45"/>
      <c r="VQE1691" s="28"/>
      <c r="VQG1691" s="45"/>
      <c r="VQI1691" s="28"/>
      <c r="VQK1691" s="45"/>
      <c r="VQM1691" s="28"/>
      <c r="VQO1691" s="45"/>
      <c r="VQQ1691" s="28"/>
      <c r="VQS1691" s="45"/>
      <c r="VQU1691" s="28"/>
      <c r="VQW1691" s="45"/>
      <c r="VQY1691" s="28"/>
      <c r="VRA1691" s="45"/>
      <c r="VRC1691" s="28"/>
      <c r="VRE1691" s="45"/>
      <c r="VRG1691" s="28"/>
      <c r="VRI1691" s="45"/>
      <c r="VRK1691" s="28"/>
      <c r="VRM1691" s="45"/>
      <c r="VRO1691" s="28"/>
      <c r="VRQ1691" s="45"/>
      <c r="VRS1691" s="28"/>
      <c r="VRU1691" s="45"/>
      <c r="VRW1691" s="28"/>
      <c r="VRY1691" s="45"/>
      <c r="VSA1691" s="28"/>
      <c r="VSC1691" s="45"/>
      <c r="VSE1691" s="28"/>
      <c r="VSG1691" s="45"/>
      <c r="VSI1691" s="28"/>
      <c r="VSK1691" s="45"/>
      <c r="VSM1691" s="28"/>
      <c r="VSO1691" s="45"/>
      <c r="VSQ1691" s="28"/>
      <c r="VSS1691" s="45"/>
      <c r="VSU1691" s="28"/>
      <c r="VSW1691" s="45"/>
      <c r="VSY1691" s="28"/>
      <c r="VTA1691" s="45"/>
      <c r="VTC1691" s="28"/>
      <c r="VTE1691" s="45"/>
      <c r="VTG1691" s="28"/>
      <c r="VTI1691" s="45"/>
      <c r="VTK1691" s="28"/>
      <c r="VTM1691" s="45"/>
      <c r="VTO1691" s="28"/>
      <c r="VTQ1691" s="45"/>
      <c r="VTS1691" s="28"/>
      <c r="VTU1691" s="45"/>
      <c r="VTW1691" s="28"/>
      <c r="VTY1691" s="45"/>
      <c r="VUA1691" s="28"/>
      <c r="VUC1691" s="45"/>
      <c r="VUE1691" s="28"/>
      <c r="VUG1691" s="45"/>
      <c r="VUI1691" s="28"/>
      <c r="VUK1691" s="45"/>
      <c r="VUM1691" s="28"/>
      <c r="VUO1691" s="45"/>
      <c r="VUQ1691" s="28"/>
      <c r="VUS1691" s="45"/>
      <c r="VUU1691" s="28"/>
      <c r="VUW1691" s="45"/>
      <c r="VUY1691" s="28"/>
      <c r="VVA1691" s="45"/>
      <c r="VVC1691" s="28"/>
      <c r="VVE1691" s="45"/>
      <c r="VVG1691" s="28"/>
      <c r="VVI1691" s="45"/>
      <c r="VVK1691" s="28"/>
      <c r="VVM1691" s="45"/>
      <c r="VVO1691" s="28"/>
      <c r="VVQ1691" s="45"/>
      <c r="VVS1691" s="28"/>
      <c r="VVU1691" s="45"/>
      <c r="VVW1691" s="28"/>
      <c r="VVY1691" s="45"/>
      <c r="VWA1691" s="28"/>
      <c r="VWC1691" s="45"/>
      <c r="VWE1691" s="28"/>
      <c r="VWG1691" s="45"/>
      <c r="VWI1691" s="28"/>
      <c r="VWK1691" s="45"/>
      <c r="VWM1691" s="28"/>
      <c r="VWO1691" s="45"/>
      <c r="VWQ1691" s="28"/>
      <c r="VWS1691" s="45"/>
      <c r="VWU1691" s="28"/>
      <c r="VWW1691" s="45"/>
      <c r="VWY1691" s="28"/>
      <c r="VXA1691" s="45"/>
      <c r="VXC1691" s="28"/>
      <c r="VXE1691" s="45"/>
      <c r="VXG1691" s="28"/>
      <c r="VXI1691" s="45"/>
      <c r="VXK1691" s="28"/>
      <c r="VXM1691" s="45"/>
      <c r="VXO1691" s="28"/>
      <c r="VXQ1691" s="45"/>
      <c r="VXS1691" s="28"/>
      <c r="VXU1691" s="45"/>
      <c r="VXW1691" s="28"/>
      <c r="VXY1691" s="45"/>
      <c r="VYA1691" s="28"/>
      <c r="VYC1691" s="45"/>
      <c r="VYE1691" s="28"/>
      <c r="VYG1691" s="45"/>
      <c r="VYI1691" s="28"/>
      <c r="VYK1691" s="45"/>
      <c r="VYM1691" s="28"/>
      <c r="VYO1691" s="45"/>
      <c r="VYQ1691" s="28"/>
      <c r="VYS1691" s="45"/>
      <c r="VYU1691" s="28"/>
      <c r="VYW1691" s="45"/>
      <c r="VYY1691" s="28"/>
      <c r="VZA1691" s="45"/>
      <c r="VZC1691" s="28"/>
      <c r="VZE1691" s="45"/>
      <c r="VZG1691" s="28"/>
      <c r="VZI1691" s="45"/>
      <c r="VZK1691" s="28"/>
      <c r="VZM1691" s="45"/>
      <c r="VZO1691" s="28"/>
      <c r="VZQ1691" s="45"/>
      <c r="VZS1691" s="28"/>
      <c r="VZU1691" s="45"/>
      <c r="VZW1691" s="28"/>
      <c r="VZY1691" s="45"/>
      <c r="WAA1691" s="28"/>
      <c r="WAC1691" s="45"/>
      <c r="WAE1691" s="28"/>
      <c r="WAG1691" s="45"/>
      <c r="WAI1691" s="28"/>
      <c r="WAK1691" s="45"/>
      <c r="WAM1691" s="28"/>
      <c r="WAO1691" s="45"/>
      <c r="WAQ1691" s="28"/>
      <c r="WAS1691" s="45"/>
      <c r="WAU1691" s="28"/>
      <c r="WAW1691" s="45"/>
      <c r="WAY1691" s="28"/>
      <c r="WBA1691" s="45"/>
      <c r="WBC1691" s="28"/>
      <c r="WBE1691" s="45"/>
      <c r="WBG1691" s="28"/>
      <c r="WBI1691" s="45"/>
      <c r="WBK1691" s="28"/>
      <c r="WBM1691" s="45"/>
      <c r="WBO1691" s="28"/>
      <c r="WBQ1691" s="45"/>
      <c r="WBS1691" s="28"/>
      <c r="WBU1691" s="45"/>
      <c r="WBW1691" s="28"/>
      <c r="WBY1691" s="45"/>
      <c r="WCA1691" s="28"/>
      <c r="WCC1691" s="45"/>
      <c r="WCE1691" s="28"/>
      <c r="WCG1691" s="45"/>
      <c r="WCI1691" s="28"/>
      <c r="WCK1691" s="45"/>
      <c r="WCM1691" s="28"/>
      <c r="WCO1691" s="45"/>
      <c r="WCQ1691" s="28"/>
      <c r="WCS1691" s="45"/>
      <c r="WCU1691" s="28"/>
      <c r="WCW1691" s="45"/>
      <c r="WCY1691" s="28"/>
      <c r="WDA1691" s="45"/>
      <c r="WDC1691" s="28"/>
      <c r="WDE1691" s="45"/>
      <c r="WDG1691" s="28"/>
      <c r="WDI1691" s="45"/>
      <c r="WDK1691" s="28"/>
      <c r="WDM1691" s="45"/>
      <c r="WDO1691" s="28"/>
      <c r="WDQ1691" s="45"/>
      <c r="WDS1691" s="28"/>
      <c r="WDU1691" s="45"/>
      <c r="WDW1691" s="28"/>
      <c r="WDY1691" s="45"/>
      <c r="WEA1691" s="28"/>
      <c r="WEC1691" s="45"/>
      <c r="WEE1691" s="28"/>
      <c r="WEG1691" s="45"/>
      <c r="WEI1691" s="28"/>
      <c r="WEK1691" s="45"/>
      <c r="WEM1691" s="28"/>
      <c r="WEO1691" s="45"/>
      <c r="WEQ1691" s="28"/>
      <c r="WES1691" s="45"/>
      <c r="WEU1691" s="28"/>
      <c r="WEW1691" s="45"/>
      <c r="WEY1691" s="28"/>
      <c r="WFA1691" s="45"/>
      <c r="WFC1691" s="28"/>
      <c r="WFE1691" s="45"/>
      <c r="WFG1691" s="28"/>
      <c r="WFI1691" s="45"/>
      <c r="WFK1691" s="28"/>
      <c r="WFM1691" s="45"/>
      <c r="WFO1691" s="28"/>
      <c r="WFQ1691" s="45"/>
      <c r="WFS1691" s="28"/>
      <c r="WFU1691" s="45"/>
      <c r="WFW1691" s="28"/>
      <c r="WFY1691" s="45"/>
      <c r="WGA1691" s="28"/>
      <c r="WGC1691" s="45"/>
      <c r="WGE1691" s="28"/>
      <c r="WGG1691" s="45"/>
      <c r="WGI1691" s="28"/>
      <c r="WGK1691" s="45"/>
      <c r="WGM1691" s="28"/>
      <c r="WGO1691" s="45"/>
      <c r="WGQ1691" s="28"/>
      <c r="WGS1691" s="45"/>
      <c r="WGU1691" s="28"/>
      <c r="WGW1691" s="45"/>
      <c r="WGY1691" s="28"/>
      <c r="WHA1691" s="45"/>
      <c r="WHC1691" s="28"/>
      <c r="WHE1691" s="45"/>
      <c r="WHG1691" s="28"/>
      <c r="WHI1691" s="45"/>
      <c r="WHK1691" s="28"/>
      <c r="WHM1691" s="45"/>
      <c r="WHO1691" s="28"/>
      <c r="WHQ1691" s="45"/>
      <c r="WHS1691" s="28"/>
      <c r="WHU1691" s="45"/>
      <c r="WHW1691" s="28"/>
      <c r="WHY1691" s="45"/>
      <c r="WIA1691" s="28"/>
      <c r="WIC1691" s="45"/>
      <c r="WIE1691" s="28"/>
      <c r="WIG1691" s="45"/>
      <c r="WII1691" s="28"/>
      <c r="WIK1691" s="45"/>
      <c r="WIM1691" s="28"/>
      <c r="WIO1691" s="45"/>
      <c r="WIQ1691" s="28"/>
      <c r="WIS1691" s="45"/>
      <c r="WIU1691" s="28"/>
      <c r="WIW1691" s="45"/>
      <c r="WIY1691" s="28"/>
      <c r="WJA1691" s="45"/>
      <c r="WJC1691" s="28"/>
      <c r="WJE1691" s="45"/>
      <c r="WJG1691" s="28"/>
      <c r="WJI1691" s="45"/>
      <c r="WJK1691" s="28"/>
      <c r="WJM1691" s="45"/>
      <c r="WJO1691" s="28"/>
      <c r="WJQ1691" s="45"/>
      <c r="WJS1691" s="28"/>
      <c r="WJU1691" s="45"/>
      <c r="WJW1691" s="28"/>
      <c r="WJY1691" s="45"/>
      <c r="WKA1691" s="28"/>
      <c r="WKC1691" s="45"/>
      <c r="WKE1691" s="28"/>
      <c r="WKG1691" s="45"/>
      <c r="WKI1691" s="28"/>
      <c r="WKK1691" s="45"/>
      <c r="WKM1691" s="28"/>
      <c r="WKO1691" s="45"/>
      <c r="WKQ1691" s="28"/>
      <c r="WKS1691" s="45"/>
      <c r="WKU1691" s="28"/>
      <c r="WKW1691" s="45"/>
      <c r="WKY1691" s="28"/>
      <c r="WLA1691" s="45"/>
      <c r="WLC1691" s="28"/>
      <c r="WLE1691" s="45"/>
      <c r="WLG1691" s="28"/>
      <c r="WLI1691" s="45"/>
      <c r="WLK1691" s="28"/>
      <c r="WLM1691" s="45"/>
      <c r="WLO1691" s="28"/>
      <c r="WLQ1691" s="45"/>
      <c r="WLS1691" s="28"/>
      <c r="WLU1691" s="45"/>
      <c r="WLW1691" s="28"/>
      <c r="WLY1691" s="45"/>
      <c r="WMA1691" s="28"/>
      <c r="WMC1691" s="45"/>
      <c r="WME1691" s="28"/>
      <c r="WMG1691" s="45"/>
      <c r="WMI1691" s="28"/>
      <c r="WMK1691" s="45"/>
      <c r="WMM1691" s="28"/>
      <c r="WMO1691" s="45"/>
      <c r="WMQ1691" s="28"/>
      <c r="WMS1691" s="45"/>
      <c r="WMU1691" s="28"/>
      <c r="WMW1691" s="45"/>
      <c r="WMY1691" s="28"/>
      <c r="WNA1691" s="45"/>
      <c r="WNC1691" s="28"/>
      <c r="WNE1691" s="45"/>
      <c r="WNG1691" s="28"/>
      <c r="WNI1691" s="45"/>
      <c r="WNK1691" s="28"/>
      <c r="WNM1691" s="45"/>
      <c r="WNO1691" s="28"/>
      <c r="WNQ1691" s="45"/>
      <c r="WNS1691" s="28"/>
      <c r="WNU1691" s="45"/>
      <c r="WNW1691" s="28"/>
      <c r="WNY1691" s="45"/>
      <c r="WOA1691" s="28"/>
      <c r="WOC1691" s="45"/>
      <c r="WOE1691" s="28"/>
      <c r="WOG1691" s="45"/>
      <c r="WOI1691" s="28"/>
      <c r="WOK1691" s="45"/>
      <c r="WOM1691" s="28"/>
      <c r="WOO1691" s="45"/>
      <c r="WOQ1691" s="28"/>
      <c r="WOS1691" s="45"/>
      <c r="WOU1691" s="28"/>
      <c r="WOW1691" s="45"/>
      <c r="WOY1691" s="28"/>
      <c r="WPA1691" s="45"/>
      <c r="WPC1691" s="28"/>
      <c r="WPE1691" s="45"/>
      <c r="WPG1691" s="28"/>
      <c r="WPI1691" s="45"/>
      <c r="WPK1691" s="28"/>
      <c r="WPM1691" s="45"/>
      <c r="WPO1691" s="28"/>
      <c r="WPQ1691" s="45"/>
      <c r="WPS1691" s="28"/>
      <c r="WPU1691" s="45"/>
      <c r="WPW1691" s="28"/>
      <c r="WPY1691" s="45"/>
      <c r="WQA1691" s="28"/>
      <c r="WQC1691" s="45"/>
      <c r="WQE1691" s="28"/>
      <c r="WQG1691" s="45"/>
      <c r="WQI1691" s="28"/>
      <c r="WQK1691" s="45"/>
      <c r="WQM1691" s="28"/>
      <c r="WQO1691" s="45"/>
      <c r="WQQ1691" s="28"/>
      <c r="WQS1691" s="45"/>
      <c r="WQU1691" s="28"/>
      <c r="WQW1691" s="45"/>
      <c r="WQY1691" s="28"/>
      <c r="WRA1691" s="45"/>
      <c r="WRC1691" s="28"/>
      <c r="WRE1691" s="45"/>
      <c r="WRG1691" s="28"/>
      <c r="WRI1691" s="45"/>
      <c r="WRK1691" s="28"/>
      <c r="WRM1691" s="45"/>
      <c r="WRO1691" s="28"/>
      <c r="WRQ1691" s="45"/>
      <c r="WRS1691" s="28"/>
      <c r="WRU1691" s="45"/>
      <c r="WRW1691" s="28"/>
      <c r="WRY1691" s="45"/>
      <c r="WSA1691" s="28"/>
      <c r="WSC1691" s="45"/>
      <c r="WSE1691" s="28"/>
      <c r="WSG1691" s="45"/>
      <c r="WSI1691" s="28"/>
      <c r="WSK1691" s="45"/>
      <c r="WSM1691" s="28"/>
      <c r="WSO1691" s="45"/>
      <c r="WSQ1691" s="28"/>
      <c r="WSS1691" s="45"/>
      <c r="WSU1691" s="28"/>
      <c r="WSW1691" s="45"/>
      <c r="WSY1691" s="28"/>
      <c r="WTA1691" s="45"/>
      <c r="WTC1691" s="28"/>
      <c r="WTE1691" s="45"/>
      <c r="WTG1691" s="28"/>
      <c r="WTI1691" s="45"/>
      <c r="WTK1691" s="28"/>
      <c r="WTM1691" s="45"/>
      <c r="WTO1691" s="28"/>
      <c r="WTQ1691" s="45"/>
      <c r="WTS1691" s="28"/>
      <c r="WTU1691" s="45"/>
      <c r="WTW1691" s="28"/>
      <c r="WTY1691" s="45"/>
      <c r="WUA1691" s="28"/>
      <c r="WUC1691" s="45"/>
      <c r="WUE1691" s="28"/>
      <c r="WUG1691" s="45"/>
      <c r="WUI1691" s="28"/>
      <c r="WUK1691" s="45"/>
      <c r="WUM1691" s="28"/>
      <c r="WUO1691" s="45"/>
      <c r="WUQ1691" s="28"/>
      <c r="WUS1691" s="45"/>
      <c r="WUU1691" s="28"/>
      <c r="WUW1691" s="45"/>
      <c r="WUY1691" s="28"/>
      <c r="WVA1691" s="45"/>
      <c r="WVC1691" s="28"/>
      <c r="WVE1691" s="45"/>
      <c r="WVG1691" s="28"/>
      <c r="WVI1691" s="45"/>
      <c r="WVK1691" s="28"/>
      <c r="WVM1691" s="45"/>
      <c r="WVO1691" s="28"/>
      <c r="WVQ1691" s="45"/>
      <c r="WVS1691" s="28"/>
      <c r="WVU1691" s="45"/>
      <c r="WVW1691" s="28"/>
      <c r="WVY1691" s="45"/>
      <c r="WWA1691" s="28"/>
      <c r="WWC1691" s="45"/>
      <c r="WWE1691" s="28"/>
      <c r="WWG1691" s="45"/>
      <c r="WWI1691" s="28"/>
      <c r="WWK1691" s="45"/>
      <c r="WWM1691" s="28"/>
      <c r="WWO1691" s="45"/>
      <c r="WWQ1691" s="28"/>
      <c r="WWS1691" s="45"/>
      <c r="WWU1691" s="28"/>
      <c r="WWW1691" s="45"/>
      <c r="WWY1691" s="28"/>
      <c r="WXA1691" s="45"/>
      <c r="WXC1691" s="28"/>
      <c r="WXE1691" s="45"/>
      <c r="WXG1691" s="28"/>
      <c r="WXI1691" s="45"/>
      <c r="WXK1691" s="28"/>
      <c r="WXM1691" s="45"/>
      <c r="WXO1691" s="28"/>
      <c r="WXQ1691" s="45"/>
      <c r="WXS1691" s="28"/>
      <c r="WXU1691" s="45"/>
      <c r="WXW1691" s="28"/>
      <c r="WXY1691" s="45"/>
      <c r="WYA1691" s="28"/>
      <c r="WYC1691" s="45"/>
      <c r="WYE1691" s="28"/>
      <c r="WYG1691" s="45"/>
      <c r="WYI1691" s="28"/>
      <c r="WYK1691" s="45"/>
      <c r="WYM1691" s="28"/>
      <c r="WYO1691" s="45"/>
      <c r="WYQ1691" s="28"/>
      <c r="WYS1691" s="45"/>
      <c r="WYU1691" s="28"/>
      <c r="WYW1691" s="45"/>
      <c r="WYY1691" s="28"/>
      <c r="WZA1691" s="45"/>
      <c r="WZC1691" s="28"/>
      <c r="WZE1691" s="45"/>
      <c r="WZG1691" s="28"/>
      <c r="WZI1691" s="45"/>
      <c r="WZK1691" s="28"/>
      <c r="WZM1691" s="45"/>
      <c r="WZO1691" s="28"/>
      <c r="WZQ1691" s="45"/>
      <c r="WZS1691" s="28"/>
      <c r="WZU1691" s="45"/>
      <c r="WZW1691" s="28"/>
      <c r="WZY1691" s="45"/>
      <c r="XAA1691" s="28"/>
      <c r="XAC1691" s="45"/>
      <c r="XAE1691" s="28"/>
      <c r="XAG1691" s="45"/>
      <c r="XAI1691" s="28"/>
      <c r="XAK1691" s="45"/>
      <c r="XAM1691" s="28"/>
      <c r="XAO1691" s="45"/>
      <c r="XAQ1691" s="28"/>
      <c r="XAS1691" s="45"/>
      <c r="XAU1691" s="28"/>
      <c r="XAW1691" s="45"/>
      <c r="XAY1691" s="28"/>
      <c r="XBA1691" s="45"/>
      <c r="XBC1691" s="28"/>
      <c r="XBE1691" s="45"/>
      <c r="XBG1691" s="28"/>
      <c r="XBI1691" s="45"/>
      <c r="XBK1691" s="28"/>
      <c r="XBM1691" s="45"/>
      <c r="XBO1691" s="28"/>
      <c r="XBQ1691" s="45"/>
      <c r="XBS1691" s="28"/>
      <c r="XBU1691" s="45"/>
      <c r="XBW1691" s="28"/>
      <c r="XBY1691" s="45"/>
      <c r="XCA1691" s="28"/>
      <c r="XCC1691" s="45"/>
      <c r="XCE1691" s="28"/>
      <c r="XCG1691" s="45"/>
      <c r="XCI1691" s="28"/>
      <c r="XCK1691" s="45"/>
      <c r="XCM1691" s="28"/>
      <c r="XCO1691" s="45"/>
      <c r="XCQ1691" s="28"/>
      <c r="XCS1691" s="45"/>
      <c r="XCU1691" s="28"/>
      <c r="XCW1691" s="45"/>
      <c r="XCY1691" s="28"/>
      <c r="XDA1691" s="45"/>
      <c r="XDC1691" s="28"/>
      <c r="XDE1691" s="45"/>
      <c r="XDG1691" s="28"/>
      <c r="XDI1691" s="45"/>
      <c r="XDK1691" s="28"/>
      <c r="XDM1691" s="45"/>
      <c r="XDO1691" s="28"/>
      <c r="XDQ1691" s="45"/>
      <c r="XDS1691" s="28"/>
      <c r="XDU1691" s="45"/>
      <c r="XDW1691" s="28"/>
      <c r="XDY1691" s="45"/>
      <c r="XEA1691" s="28"/>
      <c r="XEC1691" s="45"/>
      <c r="XEE1691" s="28"/>
      <c r="XEG1691" s="45"/>
      <c r="XEI1691" s="28"/>
      <c r="XEK1691" s="45"/>
      <c r="XEM1691" s="28"/>
      <c r="XEO1691" s="45"/>
      <c r="XEQ1691" s="28"/>
      <c r="XES1691" s="45"/>
      <c r="XEU1691" s="28"/>
      <c r="XEW1691" s="45"/>
      <c r="XEY1691" s="28"/>
      <c r="XFA1691" s="45"/>
      <c r="XFC1691" s="28"/>
    </row>
    <row r="1692" spans="1:1023 1025:2047 2049:3071 3073:4095 4097:5119 5121:6143 6145:7167 7169:8191 8193:9215 9217:10239 10241:11263 11265:12287 12289:13311 13313:14335 14337:15359 15361:16383" ht="20.100000000000001" hidden="1" customHeight="1" x14ac:dyDescent="0.25">
      <c r="A1692" s="45">
        <v>43641</v>
      </c>
      <c r="B1692" s="3">
        <v>0.5</v>
      </c>
      <c r="C1692" s="3" t="s">
        <v>23</v>
      </c>
      <c r="D1692" s="3" t="s">
        <v>578</v>
      </c>
      <c r="E1692" s="3" t="s">
        <v>720</v>
      </c>
      <c r="G1692" s="28"/>
      <c r="I1692" s="45"/>
      <c r="K1692" s="28"/>
      <c r="M1692" s="45"/>
      <c r="O1692" s="28"/>
      <c r="Q1692" s="45"/>
      <c r="S1692" s="28"/>
      <c r="U1692" s="45"/>
      <c r="W1692" s="28"/>
      <c r="Y1692" s="45"/>
      <c r="AA1692" s="28"/>
      <c r="AC1692" s="45"/>
      <c r="AE1692" s="28"/>
      <c r="AG1692" s="45"/>
      <c r="AI1692" s="28"/>
      <c r="AK1692" s="45"/>
      <c r="AM1692" s="28"/>
      <c r="AO1692" s="45"/>
      <c r="AQ1692" s="28"/>
      <c r="AS1692" s="45"/>
      <c r="AU1692" s="28"/>
      <c r="AW1692" s="45"/>
      <c r="AY1692" s="28"/>
      <c r="BA1692" s="45"/>
      <c r="BC1692" s="28"/>
      <c r="BE1692" s="45"/>
      <c r="BG1692" s="28"/>
      <c r="BI1692" s="45"/>
      <c r="BK1692" s="28"/>
      <c r="BM1692" s="45"/>
      <c r="BO1692" s="28"/>
      <c r="BQ1692" s="45"/>
      <c r="BS1692" s="28"/>
      <c r="BU1692" s="45"/>
      <c r="BW1692" s="28"/>
      <c r="BY1692" s="45"/>
      <c r="CA1692" s="28"/>
      <c r="CC1692" s="45"/>
      <c r="CE1692" s="28"/>
      <c r="CG1692" s="45"/>
      <c r="CI1692" s="28"/>
      <c r="CK1692" s="45"/>
      <c r="CM1692" s="28"/>
      <c r="CO1692" s="45"/>
      <c r="CQ1692" s="28"/>
      <c r="CS1692" s="45"/>
      <c r="CU1692" s="28"/>
      <c r="CW1692" s="45"/>
      <c r="CY1692" s="28"/>
      <c r="DA1692" s="45"/>
      <c r="DC1692" s="28"/>
      <c r="DE1692" s="45"/>
      <c r="DG1692" s="28"/>
      <c r="DI1692" s="45"/>
      <c r="DK1692" s="28"/>
      <c r="DM1692" s="45"/>
      <c r="DO1692" s="28"/>
      <c r="DQ1692" s="45"/>
      <c r="DS1692" s="28"/>
      <c r="DU1692" s="45"/>
      <c r="DW1692" s="28"/>
      <c r="DY1692" s="45"/>
      <c r="EA1692" s="28"/>
      <c r="EC1692" s="45"/>
      <c r="EE1692" s="28"/>
      <c r="EG1692" s="45"/>
      <c r="EI1692" s="28"/>
      <c r="EK1692" s="45"/>
      <c r="EM1692" s="28"/>
      <c r="EO1692" s="45"/>
      <c r="EQ1692" s="28"/>
      <c r="ES1692" s="45"/>
      <c r="EU1692" s="28"/>
      <c r="EW1692" s="45"/>
      <c r="EY1692" s="28"/>
      <c r="FA1692" s="45"/>
      <c r="FC1692" s="28"/>
      <c r="FE1692" s="45"/>
      <c r="FG1692" s="28"/>
      <c r="FI1692" s="45"/>
      <c r="FK1692" s="28"/>
      <c r="FM1692" s="45"/>
      <c r="FO1692" s="28"/>
      <c r="FQ1692" s="45"/>
      <c r="FS1692" s="28"/>
      <c r="FU1692" s="45"/>
      <c r="FW1692" s="28"/>
      <c r="FY1692" s="45"/>
      <c r="GA1692" s="28"/>
      <c r="GC1692" s="45"/>
      <c r="GE1692" s="28"/>
      <c r="GG1692" s="45"/>
      <c r="GI1692" s="28"/>
      <c r="GK1692" s="45"/>
      <c r="GM1692" s="28"/>
      <c r="GO1692" s="45"/>
      <c r="GQ1692" s="28"/>
      <c r="GS1692" s="45"/>
      <c r="GU1692" s="28"/>
      <c r="GW1692" s="45"/>
      <c r="GY1692" s="28"/>
      <c r="HA1692" s="45"/>
      <c r="HC1692" s="28"/>
      <c r="HE1692" s="45"/>
      <c r="HG1692" s="28"/>
      <c r="HI1692" s="45"/>
      <c r="HK1692" s="28"/>
      <c r="HM1692" s="45"/>
      <c r="HO1692" s="28"/>
      <c r="HQ1692" s="45"/>
      <c r="HS1692" s="28"/>
      <c r="HU1692" s="45"/>
      <c r="HW1692" s="28"/>
      <c r="HY1692" s="45"/>
      <c r="IA1692" s="28"/>
      <c r="IC1692" s="45"/>
      <c r="IE1692" s="28"/>
      <c r="IG1692" s="45"/>
      <c r="II1692" s="28"/>
      <c r="IK1692" s="45"/>
      <c r="IM1692" s="28"/>
      <c r="IO1692" s="45"/>
      <c r="IQ1692" s="28"/>
      <c r="IS1692" s="45"/>
      <c r="IU1692" s="28"/>
      <c r="IW1692" s="45"/>
      <c r="IY1692" s="28"/>
      <c r="JA1692" s="45"/>
      <c r="JC1692" s="28"/>
      <c r="JE1692" s="45"/>
      <c r="JG1692" s="28"/>
      <c r="JI1692" s="45"/>
      <c r="JK1692" s="28"/>
      <c r="JM1692" s="45"/>
      <c r="JO1692" s="28"/>
      <c r="JQ1692" s="45"/>
      <c r="JS1692" s="28"/>
      <c r="JU1692" s="45"/>
      <c r="JW1692" s="28"/>
      <c r="JY1692" s="45"/>
      <c r="KA1692" s="28"/>
      <c r="KC1692" s="45"/>
      <c r="KE1692" s="28"/>
      <c r="KG1692" s="45"/>
      <c r="KI1692" s="28"/>
      <c r="KK1692" s="45"/>
      <c r="KM1692" s="28"/>
      <c r="KO1692" s="45"/>
      <c r="KQ1692" s="28"/>
      <c r="KS1692" s="45"/>
      <c r="KU1692" s="28"/>
      <c r="KW1692" s="45"/>
      <c r="KY1692" s="28"/>
      <c r="LA1692" s="45"/>
      <c r="LC1692" s="28"/>
      <c r="LE1692" s="45"/>
      <c r="LG1692" s="28"/>
      <c r="LI1692" s="45"/>
      <c r="LK1692" s="28"/>
      <c r="LM1692" s="45"/>
      <c r="LO1692" s="28"/>
      <c r="LQ1692" s="45"/>
      <c r="LS1692" s="28"/>
      <c r="LU1692" s="45"/>
      <c r="LW1692" s="28"/>
      <c r="LY1692" s="45"/>
      <c r="MA1692" s="28"/>
      <c r="MC1692" s="45"/>
      <c r="ME1692" s="28"/>
      <c r="MG1692" s="45"/>
      <c r="MI1692" s="28"/>
      <c r="MK1692" s="45"/>
      <c r="MM1692" s="28"/>
      <c r="MO1692" s="45"/>
      <c r="MQ1692" s="28"/>
      <c r="MS1692" s="45"/>
      <c r="MU1692" s="28"/>
      <c r="MW1692" s="45"/>
      <c r="MY1692" s="28"/>
      <c r="NA1692" s="45"/>
      <c r="NC1692" s="28"/>
      <c r="NE1692" s="45"/>
      <c r="NG1692" s="28"/>
      <c r="NI1692" s="45"/>
      <c r="NK1692" s="28"/>
      <c r="NM1692" s="45"/>
      <c r="NO1692" s="28"/>
      <c r="NQ1692" s="45"/>
      <c r="NS1692" s="28"/>
      <c r="NU1692" s="45"/>
      <c r="NW1692" s="28"/>
      <c r="NY1692" s="45"/>
      <c r="OA1692" s="28"/>
      <c r="OC1692" s="45"/>
      <c r="OE1692" s="28"/>
      <c r="OG1692" s="45"/>
      <c r="OI1692" s="28"/>
      <c r="OK1692" s="45"/>
      <c r="OM1692" s="28"/>
      <c r="OO1692" s="45"/>
      <c r="OQ1692" s="28"/>
      <c r="OS1692" s="45"/>
      <c r="OU1692" s="28"/>
      <c r="OW1692" s="45"/>
      <c r="OY1692" s="28"/>
      <c r="PA1692" s="45"/>
      <c r="PC1692" s="28"/>
      <c r="PE1692" s="45"/>
      <c r="PG1692" s="28"/>
      <c r="PI1692" s="45"/>
      <c r="PK1692" s="28"/>
      <c r="PM1692" s="45"/>
      <c r="PO1692" s="28"/>
      <c r="PQ1692" s="45"/>
      <c r="PS1692" s="28"/>
      <c r="PU1692" s="45"/>
      <c r="PW1692" s="28"/>
      <c r="PY1692" s="45"/>
      <c r="QA1692" s="28"/>
      <c r="QC1692" s="45"/>
      <c r="QE1692" s="28"/>
      <c r="QG1692" s="45"/>
      <c r="QI1692" s="28"/>
      <c r="QK1692" s="45"/>
      <c r="QM1692" s="28"/>
      <c r="QO1692" s="45"/>
      <c r="QQ1692" s="28"/>
      <c r="QS1692" s="45"/>
      <c r="QU1692" s="28"/>
      <c r="QW1692" s="45"/>
      <c r="QY1692" s="28"/>
      <c r="RA1692" s="45"/>
      <c r="RC1692" s="28"/>
      <c r="RE1692" s="45"/>
      <c r="RG1692" s="28"/>
      <c r="RI1692" s="45"/>
      <c r="RK1692" s="28"/>
      <c r="RM1692" s="45"/>
      <c r="RO1692" s="28"/>
      <c r="RQ1692" s="45"/>
      <c r="RS1692" s="28"/>
      <c r="RU1692" s="45"/>
      <c r="RW1692" s="28"/>
      <c r="RY1692" s="45"/>
      <c r="SA1692" s="28"/>
      <c r="SC1692" s="45"/>
      <c r="SE1692" s="28"/>
      <c r="SG1692" s="45"/>
      <c r="SI1692" s="28"/>
      <c r="SK1692" s="45"/>
      <c r="SM1692" s="28"/>
      <c r="SO1692" s="45"/>
      <c r="SQ1692" s="28"/>
      <c r="SS1692" s="45"/>
      <c r="SU1692" s="28"/>
      <c r="SW1692" s="45"/>
      <c r="SY1692" s="28"/>
      <c r="TA1692" s="45"/>
      <c r="TC1692" s="28"/>
      <c r="TE1692" s="45"/>
      <c r="TG1692" s="28"/>
      <c r="TI1692" s="45"/>
      <c r="TK1692" s="28"/>
      <c r="TM1692" s="45"/>
      <c r="TO1692" s="28"/>
      <c r="TQ1692" s="45"/>
      <c r="TS1692" s="28"/>
      <c r="TU1692" s="45"/>
      <c r="TW1692" s="28"/>
      <c r="TY1692" s="45"/>
      <c r="UA1692" s="28"/>
      <c r="UC1692" s="45"/>
      <c r="UE1692" s="28"/>
      <c r="UG1692" s="45"/>
      <c r="UI1692" s="28"/>
      <c r="UK1692" s="45"/>
      <c r="UM1692" s="28"/>
      <c r="UO1692" s="45"/>
      <c r="UQ1692" s="28"/>
      <c r="US1692" s="45"/>
      <c r="UU1692" s="28"/>
      <c r="UW1692" s="45"/>
      <c r="UY1692" s="28"/>
      <c r="VA1692" s="45"/>
      <c r="VC1692" s="28"/>
      <c r="VE1692" s="45"/>
      <c r="VG1692" s="28"/>
      <c r="VI1692" s="45"/>
      <c r="VK1692" s="28"/>
      <c r="VM1692" s="45"/>
      <c r="VO1692" s="28"/>
      <c r="VQ1692" s="45"/>
      <c r="VS1692" s="28"/>
      <c r="VU1692" s="45"/>
      <c r="VW1692" s="28"/>
      <c r="VY1692" s="45"/>
      <c r="WA1692" s="28"/>
      <c r="WC1692" s="45"/>
      <c r="WE1692" s="28"/>
      <c r="WG1692" s="45"/>
      <c r="WI1692" s="28"/>
      <c r="WK1692" s="45"/>
      <c r="WM1692" s="28"/>
      <c r="WO1692" s="45"/>
      <c r="WQ1692" s="28"/>
      <c r="WS1692" s="45"/>
      <c r="WU1692" s="28"/>
      <c r="WW1692" s="45"/>
      <c r="WY1692" s="28"/>
      <c r="XA1692" s="45"/>
      <c r="XC1692" s="28"/>
      <c r="XE1692" s="45"/>
      <c r="XG1692" s="28"/>
      <c r="XI1692" s="45"/>
      <c r="XK1692" s="28"/>
      <c r="XM1692" s="45"/>
      <c r="XO1692" s="28"/>
      <c r="XQ1692" s="45"/>
      <c r="XS1692" s="28"/>
      <c r="XU1692" s="45"/>
      <c r="XW1692" s="28"/>
      <c r="XY1692" s="45"/>
      <c r="YA1692" s="28"/>
      <c r="YC1692" s="45"/>
      <c r="YE1692" s="28"/>
      <c r="YG1692" s="45"/>
      <c r="YI1692" s="28"/>
      <c r="YK1692" s="45"/>
      <c r="YM1692" s="28"/>
      <c r="YO1692" s="45"/>
      <c r="YQ1692" s="28"/>
      <c r="YS1692" s="45"/>
      <c r="YU1692" s="28"/>
      <c r="YW1692" s="45"/>
      <c r="YY1692" s="28"/>
      <c r="ZA1692" s="45"/>
      <c r="ZC1692" s="28"/>
      <c r="ZE1692" s="45"/>
      <c r="ZG1692" s="28"/>
      <c r="ZI1692" s="45"/>
      <c r="ZK1692" s="28"/>
      <c r="ZM1692" s="45"/>
      <c r="ZO1692" s="28"/>
      <c r="ZQ1692" s="45"/>
      <c r="ZS1692" s="28"/>
      <c r="ZU1692" s="45"/>
      <c r="ZW1692" s="28"/>
      <c r="ZY1692" s="45"/>
      <c r="AAA1692" s="28"/>
      <c r="AAC1692" s="45"/>
      <c r="AAE1692" s="28"/>
      <c r="AAG1692" s="45"/>
      <c r="AAI1692" s="28"/>
      <c r="AAK1692" s="45"/>
      <c r="AAM1692" s="28"/>
      <c r="AAO1692" s="45"/>
      <c r="AAQ1692" s="28"/>
      <c r="AAS1692" s="45"/>
      <c r="AAU1692" s="28"/>
      <c r="AAW1692" s="45"/>
      <c r="AAY1692" s="28"/>
      <c r="ABA1692" s="45"/>
      <c r="ABC1692" s="28"/>
      <c r="ABE1692" s="45"/>
      <c r="ABG1692" s="28"/>
      <c r="ABI1692" s="45"/>
      <c r="ABK1692" s="28"/>
      <c r="ABM1692" s="45"/>
      <c r="ABO1692" s="28"/>
      <c r="ABQ1692" s="45"/>
      <c r="ABS1692" s="28"/>
      <c r="ABU1692" s="45"/>
      <c r="ABW1692" s="28"/>
      <c r="ABY1692" s="45"/>
      <c r="ACA1692" s="28"/>
      <c r="ACC1692" s="45"/>
      <c r="ACE1692" s="28"/>
      <c r="ACG1692" s="45"/>
      <c r="ACI1692" s="28"/>
      <c r="ACK1692" s="45"/>
      <c r="ACM1692" s="28"/>
      <c r="ACO1692" s="45"/>
      <c r="ACQ1692" s="28"/>
      <c r="ACS1692" s="45"/>
      <c r="ACU1692" s="28"/>
      <c r="ACW1692" s="45"/>
      <c r="ACY1692" s="28"/>
      <c r="ADA1692" s="45"/>
      <c r="ADC1692" s="28"/>
      <c r="ADE1692" s="45"/>
      <c r="ADG1692" s="28"/>
      <c r="ADI1692" s="45"/>
      <c r="ADK1692" s="28"/>
      <c r="ADM1692" s="45"/>
      <c r="ADO1692" s="28"/>
      <c r="ADQ1692" s="45"/>
      <c r="ADS1692" s="28"/>
      <c r="ADU1692" s="45"/>
      <c r="ADW1692" s="28"/>
      <c r="ADY1692" s="45"/>
      <c r="AEA1692" s="28"/>
      <c r="AEC1692" s="45"/>
      <c r="AEE1692" s="28"/>
      <c r="AEG1692" s="45"/>
      <c r="AEI1692" s="28"/>
      <c r="AEK1692" s="45"/>
      <c r="AEM1692" s="28"/>
      <c r="AEO1692" s="45"/>
      <c r="AEQ1692" s="28"/>
      <c r="AES1692" s="45"/>
      <c r="AEU1692" s="28"/>
      <c r="AEW1692" s="45"/>
      <c r="AEY1692" s="28"/>
      <c r="AFA1692" s="45"/>
      <c r="AFC1692" s="28"/>
      <c r="AFE1692" s="45"/>
      <c r="AFG1692" s="28"/>
      <c r="AFI1692" s="45"/>
      <c r="AFK1692" s="28"/>
      <c r="AFM1692" s="45"/>
      <c r="AFO1692" s="28"/>
      <c r="AFQ1692" s="45"/>
      <c r="AFS1692" s="28"/>
      <c r="AFU1692" s="45"/>
      <c r="AFW1692" s="28"/>
      <c r="AFY1692" s="45"/>
      <c r="AGA1692" s="28"/>
      <c r="AGC1692" s="45"/>
      <c r="AGE1692" s="28"/>
      <c r="AGG1692" s="45"/>
      <c r="AGI1692" s="28"/>
      <c r="AGK1692" s="45"/>
      <c r="AGM1692" s="28"/>
      <c r="AGO1692" s="45"/>
      <c r="AGQ1692" s="28"/>
      <c r="AGS1692" s="45"/>
      <c r="AGU1692" s="28"/>
      <c r="AGW1692" s="45"/>
      <c r="AGY1692" s="28"/>
      <c r="AHA1692" s="45"/>
      <c r="AHC1692" s="28"/>
      <c r="AHE1692" s="45"/>
      <c r="AHG1692" s="28"/>
      <c r="AHI1692" s="45"/>
      <c r="AHK1692" s="28"/>
      <c r="AHM1692" s="45"/>
      <c r="AHO1692" s="28"/>
      <c r="AHQ1692" s="45"/>
      <c r="AHS1692" s="28"/>
      <c r="AHU1692" s="45"/>
      <c r="AHW1692" s="28"/>
      <c r="AHY1692" s="45"/>
      <c r="AIA1692" s="28"/>
      <c r="AIC1692" s="45"/>
      <c r="AIE1692" s="28"/>
      <c r="AIG1692" s="45"/>
      <c r="AII1692" s="28"/>
      <c r="AIK1692" s="45"/>
      <c r="AIM1692" s="28"/>
      <c r="AIO1692" s="45"/>
      <c r="AIQ1692" s="28"/>
      <c r="AIS1692" s="45"/>
      <c r="AIU1692" s="28"/>
      <c r="AIW1692" s="45"/>
      <c r="AIY1692" s="28"/>
      <c r="AJA1692" s="45"/>
      <c r="AJC1692" s="28"/>
      <c r="AJE1692" s="45"/>
      <c r="AJG1692" s="28"/>
      <c r="AJI1692" s="45"/>
      <c r="AJK1692" s="28"/>
      <c r="AJM1692" s="45"/>
      <c r="AJO1692" s="28"/>
      <c r="AJQ1692" s="45"/>
      <c r="AJS1692" s="28"/>
      <c r="AJU1692" s="45"/>
      <c r="AJW1692" s="28"/>
      <c r="AJY1692" s="45"/>
      <c r="AKA1692" s="28"/>
      <c r="AKC1692" s="45"/>
      <c r="AKE1692" s="28"/>
      <c r="AKG1692" s="45"/>
      <c r="AKI1692" s="28"/>
      <c r="AKK1692" s="45"/>
      <c r="AKM1692" s="28"/>
      <c r="AKO1692" s="45"/>
      <c r="AKQ1692" s="28"/>
      <c r="AKS1692" s="45"/>
      <c r="AKU1692" s="28"/>
      <c r="AKW1692" s="45"/>
      <c r="AKY1692" s="28"/>
      <c r="ALA1692" s="45"/>
      <c r="ALC1692" s="28"/>
      <c r="ALE1692" s="45"/>
      <c r="ALG1692" s="28"/>
      <c r="ALI1692" s="45"/>
      <c r="ALK1692" s="28"/>
      <c r="ALM1692" s="45"/>
      <c r="ALO1692" s="28"/>
      <c r="ALQ1692" s="45"/>
      <c r="ALS1692" s="28"/>
      <c r="ALU1692" s="45"/>
      <c r="ALW1692" s="28"/>
      <c r="ALY1692" s="45"/>
      <c r="AMA1692" s="28"/>
      <c r="AMC1692" s="45"/>
      <c r="AME1692" s="28"/>
      <c r="AMG1692" s="45"/>
      <c r="AMI1692" s="28"/>
      <c r="AMK1692" s="45"/>
      <c r="AMM1692" s="28"/>
      <c r="AMO1692" s="45"/>
      <c r="AMQ1692" s="28"/>
      <c r="AMS1692" s="45"/>
      <c r="AMU1692" s="28"/>
      <c r="AMW1692" s="45"/>
      <c r="AMY1692" s="28"/>
      <c r="ANA1692" s="45"/>
      <c r="ANC1692" s="28"/>
      <c r="ANE1692" s="45"/>
      <c r="ANG1692" s="28"/>
      <c r="ANI1692" s="45"/>
      <c r="ANK1692" s="28"/>
      <c r="ANM1692" s="45"/>
      <c r="ANO1692" s="28"/>
      <c r="ANQ1692" s="45"/>
      <c r="ANS1692" s="28"/>
      <c r="ANU1692" s="45"/>
      <c r="ANW1692" s="28"/>
      <c r="ANY1692" s="45"/>
      <c r="AOA1692" s="28"/>
      <c r="AOC1692" s="45"/>
      <c r="AOE1692" s="28"/>
      <c r="AOG1692" s="45"/>
      <c r="AOI1692" s="28"/>
      <c r="AOK1692" s="45"/>
      <c r="AOM1692" s="28"/>
      <c r="AOO1692" s="45"/>
      <c r="AOQ1692" s="28"/>
      <c r="AOS1692" s="45"/>
      <c r="AOU1692" s="28"/>
      <c r="AOW1692" s="45"/>
      <c r="AOY1692" s="28"/>
      <c r="APA1692" s="45"/>
      <c r="APC1692" s="28"/>
      <c r="APE1692" s="45"/>
      <c r="APG1692" s="28"/>
      <c r="API1692" s="45"/>
      <c r="APK1692" s="28"/>
      <c r="APM1692" s="45"/>
      <c r="APO1692" s="28"/>
      <c r="APQ1692" s="45"/>
      <c r="APS1692" s="28"/>
      <c r="APU1692" s="45"/>
      <c r="APW1692" s="28"/>
      <c r="APY1692" s="45"/>
      <c r="AQA1692" s="28"/>
      <c r="AQC1692" s="45"/>
      <c r="AQE1692" s="28"/>
      <c r="AQG1692" s="45"/>
      <c r="AQI1692" s="28"/>
      <c r="AQK1692" s="45"/>
      <c r="AQM1692" s="28"/>
      <c r="AQO1692" s="45"/>
      <c r="AQQ1692" s="28"/>
      <c r="AQS1692" s="45"/>
      <c r="AQU1692" s="28"/>
      <c r="AQW1692" s="45"/>
      <c r="AQY1692" s="28"/>
      <c r="ARA1692" s="45"/>
      <c r="ARC1692" s="28"/>
      <c r="ARE1692" s="45"/>
      <c r="ARG1692" s="28"/>
      <c r="ARI1692" s="45"/>
      <c r="ARK1692" s="28"/>
      <c r="ARM1692" s="45"/>
      <c r="ARO1692" s="28"/>
      <c r="ARQ1692" s="45"/>
      <c r="ARS1692" s="28"/>
      <c r="ARU1692" s="45"/>
      <c r="ARW1692" s="28"/>
      <c r="ARY1692" s="45"/>
      <c r="ASA1692" s="28"/>
      <c r="ASC1692" s="45"/>
      <c r="ASE1692" s="28"/>
      <c r="ASG1692" s="45"/>
      <c r="ASI1692" s="28"/>
      <c r="ASK1692" s="45"/>
      <c r="ASM1692" s="28"/>
      <c r="ASO1692" s="45"/>
      <c r="ASQ1692" s="28"/>
      <c r="ASS1692" s="45"/>
      <c r="ASU1692" s="28"/>
      <c r="ASW1692" s="45"/>
      <c r="ASY1692" s="28"/>
      <c r="ATA1692" s="45"/>
      <c r="ATC1692" s="28"/>
      <c r="ATE1692" s="45"/>
      <c r="ATG1692" s="28"/>
      <c r="ATI1692" s="45"/>
      <c r="ATK1692" s="28"/>
      <c r="ATM1692" s="45"/>
      <c r="ATO1692" s="28"/>
      <c r="ATQ1692" s="45"/>
      <c r="ATS1692" s="28"/>
      <c r="ATU1692" s="45"/>
      <c r="ATW1692" s="28"/>
      <c r="ATY1692" s="45"/>
      <c r="AUA1692" s="28"/>
      <c r="AUC1692" s="45"/>
      <c r="AUE1692" s="28"/>
      <c r="AUG1692" s="45"/>
      <c r="AUI1692" s="28"/>
      <c r="AUK1692" s="45"/>
      <c r="AUM1692" s="28"/>
      <c r="AUO1692" s="45"/>
      <c r="AUQ1692" s="28"/>
      <c r="AUS1692" s="45"/>
      <c r="AUU1692" s="28"/>
      <c r="AUW1692" s="45"/>
      <c r="AUY1692" s="28"/>
      <c r="AVA1692" s="45"/>
      <c r="AVC1692" s="28"/>
      <c r="AVE1692" s="45"/>
      <c r="AVG1692" s="28"/>
      <c r="AVI1692" s="45"/>
      <c r="AVK1692" s="28"/>
      <c r="AVM1692" s="45"/>
      <c r="AVO1692" s="28"/>
      <c r="AVQ1692" s="45"/>
      <c r="AVS1692" s="28"/>
      <c r="AVU1692" s="45"/>
      <c r="AVW1692" s="28"/>
      <c r="AVY1692" s="45"/>
      <c r="AWA1692" s="28"/>
      <c r="AWC1692" s="45"/>
      <c r="AWE1692" s="28"/>
      <c r="AWG1692" s="45"/>
      <c r="AWI1692" s="28"/>
      <c r="AWK1692" s="45"/>
      <c r="AWM1692" s="28"/>
      <c r="AWO1692" s="45"/>
      <c r="AWQ1692" s="28"/>
      <c r="AWS1692" s="45"/>
      <c r="AWU1692" s="28"/>
      <c r="AWW1692" s="45"/>
      <c r="AWY1692" s="28"/>
      <c r="AXA1692" s="45"/>
      <c r="AXC1692" s="28"/>
      <c r="AXE1692" s="45"/>
      <c r="AXG1692" s="28"/>
      <c r="AXI1692" s="45"/>
      <c r="AXK1692" s="28"/>
      <c r="AXM1692" s="45"/>
      <c r="AXO1692" s="28"/>
      <c r="AXQ1692" s="45"/>
      <c r="AXS1692" s="28"/>
      <c r="AXU1692" s="45"/>
      <c r="AXW1692" s="28"/>
      <c r="AXY1692" s="45"/>
      <c r="AYA1692" s="28"/>
      <c r="AYC1692" s="45"/>
      <c r="AYE1692" s="28"/>
      <c r="AYG1692" s="45"/>
      <c r="AYI1692" s="28"/>
      <c r="AYK1692" s="45"/>
      <c r="AYM1692" s="28"/>
      <c r="AYO1692" s="45"/>
      <c r="AYQ1692" s="28"/>
      <c r="AYS1692" s="45"/>
      <c r="AYU1692" s="28"/>
      <c r="AYW1692" s="45"/>
      <c r="AYY1692" s="28"/>
      <c r="AZA1692" s="45"/>
      <c r="AZC1692" s="28"/>
      <c r="AZE1692" s="45"/>
      <c r="AZG1692" s="28"/>
      <c r="AZI1692" s="45"/>
      <c r="AZK1692" s="28"/>
      <c r="AZM1692" s="45"/>
      <c r="AZO1692" s="28"/>
      <c r="AZQ1692" s="45"/>
      <c r="AZS1692" s="28"/>
      <c r="AZU1692" s="45"/>
      <c r="AZW1692" s="28"/>
      <c r="AZY1692" s="45"/>
      <c r="BAA1692" s="28"/>
      <c r="BAC1692" s="45"/>
      <c r="BAE1692" s="28"/>
      <c r="BAG1692" s="45"/>
      <c r="BAI1692" s="28"/>
      <c r="BAK1692" s="45"/>
      <c r="BAM1692" s="28"/>
      <c r="BAO1692" s="45"/>
      <c r="BAQ1692" s="28"/>
      <c r="BAS1692" s="45"/>
      <c r="BAU1692" s="28"/>
      <c r="BAW1692" s="45"/>
      <c r="BAY1692" s="28"/>
      <c r="BBA1692" s="45"/>
      <c r="BBC1692" s="28"/>
      <c r="BBE1692" s="45"/>
      <c r="BBG1692" s="28"/>
      <c r="BBI1692" s="45"/>
      <c r="BBK1692" s="28"/>
      <c r="BBM1692" s="45"/>
      <c r="BBO1692" s="28"/>
      <c r="BBQ1692" s="45"/>
      <c r="BBS1692" s="28"/>
      <c r="BBU1692" s="45"/>
      <c r="BBW1692" s="28"/>
      <c r="BBY1692" s="45"/>
      <c r="BCA1692" s="28"/>
      <c r="BCC1692" s="45"/>
      <c r="BCE1692" s="28"/>
      <c r="BCG1692" s="45"/>
      <c r="BCI1692" s="28"/>
      <c r="BCK1692" s="45"/>
      <c r="BCM1692" s="28"/>
      <c r="BCO1692" s="45"/>
      <c r="BCQ1692" s="28"/>
      <c r="BCS1692" s="45"/>
      <c r="BCU1692" s="28"/>
      <c r="BCW1692" s="45"/>
      <c r="BCY1692" s="28"/>
      <c r="BDA1692" s="45"/>
      <c r="BDC1692" s="28"/>
      <c r="BDE1692" s="45"/>
      <c r="BDG1692" s="28"/>
      <c r="BDI1692" s="45"/>
      <c r="BDK1692" s="28"/>
      <c r="BDM1692" s="45"/>
      <c r="BDO1692" s="28"/>
      <c r="BDQ1692" s="45"/>
      <c r="BDS1692" s="28"/>
      <c r="BDU1692" s="45"/>
      <c r="BDW1692" s="28"/>
      <c r="BDY1692" s="45"/>
      <c r="BEA1692" s="28"/>
      <c r="BEC1692" s="45"/>
      <c r="BEE1692" s="28"/>
      <c r="BEG1692" s="45"/>
      <c r="BEI1692" s="28"/>
      <c r="BEK1692" s="45"/>
      <c r="BEM1692" s="28"/>
      <c r="BEO1692" s="45"/>
      <c r="BEQ1692" s="28"/>
      <c r="BES1692" s="45"/>
      <c r="BEU1692" s="28"/>
      <c r="BEW1692" s="45"/>
      <c r="BEY1692" s="28"/>
      <c r="BFA1692" s="45"/>
      <c r="BFC1692" s="28"/>
      <c r="BFE1692" s="45"/>
      <c r="BFG1692" s="28"/>
      <c r="BFI1692" s="45"/>
      <c r="BFK1692" s="28"/>
      <c r="BFM1692" s="45"/>
      <c r="BFO1692" s="28"/>
      <c r="BFQ1692" s="45"/>
      <c r="BFS1692" s="28"/>
      <c r="BFU1692" s="45"/>
      <c r="BFW1692" s="28"/>
      <c r="BFY1692" s="45"/>
      <c r="BGA1692" s="28"/>
      <c r="BGC1692" s="45"/>
      <c r="BGE1692" s="28"/>
      <c r="BGG1692" s="45"/>
      <c r="BGI1692" s="28"/>
      <c r="BGK1692" s="45"/>
      <c r="BGM1692" s="28"/>
      <c r="BGO1692" s="45"/>
      <c r="BGQ1692" s="28"/>
      <c r="BGS1692" s="45"/>
      <c r="BGU1692" s="28"/>
      <c r="BGW1692" s="45"/>
      <c r="BGY1692" s="28"/>
      <c r="BHA1692" s="45"/>
      <c r="BHC1692" s="28"/>
      <c r="BHE1692" s="45"/>
      <c r="BHG1692" s="28"/>
      <c r="BHI1692" s="45"/>
      <c r="BHK1692" s="28"/>
      <c r="BHM1692" s="45"/>
      <c r="BHO1692" s="28"/>
      <c r="BHQ1692" s="45"/>
      <c r="BHS1692" s="28"/>
      <c r="BHU1692" s="45"/>
      <c r="BHW1692" s="28"/>
      <c r="BHY1692" s="45"/>
      <c r="BIA1692" s="28"/>
      <c r="BIC1692" s="45"/>
      <c r="BIE1692" s="28"/>
      <c r="BIG1692" s="45"/>
      <c r="BII1692" s="28"/>
      <c r="BIK1692" s="45"/>
      <c r="BIM1692" s="28"/>
      <c r="BIO1692" s="45"/>
      <c r="BIQ1692" s="28"/>
      <c r="BIS1692" s="45"/>
      <c r="BIU1692" s="28"/>
      <c r="BIW1692" s="45"/>
      <c r="BIY1692" s="28"/>
      <c r="BJA1692" s="45"/>
      <c r="BJC1692" s="28"/>
      <c r="BJE1692" s="45"/>
      <c r="BJG1692" s="28"/>
      <c r="BJI1692" s="45"/>
      <c r="BJK1692" s="28"/>
      <c r="BJM1692" s="45"/>
      <c r="BJO1692" s="28"/>
      <c r="BJQ1692" s="45"/>
      <c r="BJS1692" s="28"/>
      <c r="BJU1692" s="45"/>
      <c r="BJW1692" s="28"/>
      <c r="BJY1692" s="45"/>
      <c r="BKA1692" s="28"/>
      <c r="BKC1692" s="45"/>
      <c r="BKE1692" s="28"/>
      <c r="BKG1692" s="45"/>
      <c r="BKI1692" s="28"/>
      <c r="BKK1692" s="45"/>
      <c r="BKM1692" s="28"/>
      <c r="BKO1692" s="45"/>
      <c r="BKQ1692" s="28"/>
      <c r="BKS1692" s="45"/>
      <c r="BKU1692" s="28"/>
      <c r="BKW1692" s="45"/>
      <c r="BKY1692" s="28"/>
      <c r="BLA1692" s="45"/>
      <c r="BLC1692" s="28"/>
      <c r="BLE1692" s="45"/>
      <c r="BLG1692" s="28"/>
      <c r="BLI1692" s="45"/>
      <c r="BLK1692" s="28"/>
      <c r="BLM1692" s="45"/>
      <c r="BLO1692" s="28"/>
      <c r="BLQ1692" s="45"/>
      <c r="BLS1692" s="28"/>
      <c r="BLU1692" s="45"/>
      <c r="BLW1692" s="28"/>
      <c r="BLY1692" s="45"/>
      <c r="BMA1692" s="28"/>
      <c r="BMC1692" s="45"/>
      <c r="BME1692" s="28"/>
      <c r="BMG1692" s="45"/>
      <c r="BMI1692" s="28"/>
      <c r="BMK1692" s="45"/>
      <c r="BMM1692" s="28"/>
      <c r="BMO1692" s="45"/>
      <c r="BMQ1692" s="28"/>
      <c r="BMS1692" s="45"/>
      <c r="BMU1692" s="28"/>
      <c r="BMW1692" s="45"/>
      <c r="BMY1692" s="28"/>
      <c r="BNA1692" s="45"/>
      <c r="BNC1692" s="28"/>
      <c r="BNE1692" s="45"/>
      <c r="BNG1692" s="28"/>
      <c r="BNI1692" s="45"/>
      <c r="BNK1692" s="28"/>
      <c r="BNM1692" s="45"/>
      <c r="BNO1692" s="28"/>
      <c r="BNQ1692" s="45"/>
      <c r="BNS1692" s="28"/>
      <c r="BNU1692" s="45"/>
      <c r="BNW1692" s="28"/>
      <c r="BNY1692" s="45"/>
      <c r="BOA1692" s="28"/>
      <c r="BOC1692" s="45"/>
      <c r="BOE1692" s="28"/>
      <c r="BOG1692" s="45"/>
      <c r="BOI1692" s="28"/>
      <c r="BOK1692" s="45"/>
      <c r="BOM1692" s="28"/>
      <c r="BOO1692" s="45"/>
      <c r="BOQ1692" s="28"/>
      <c r="BOS1692" s="45"/>
      <c r="BOU1692" s="28"/>
      <c r="BOW1692" s="45"/>
      <c r="BOY1692" s="28"/>
      <c r="BPA1692" s="45"/>
      <c r="BPC1692" s="28"/>
      <c r="BPE1692" s="45"/>
      <c r="BPG1692" s="28"/>
      <c r="BPI1692" s="45"/>
      <c r="BPK1692" s="28"/>
      <c r="BPM1692" s="45"/>
      <c r="BPO1692" s="28"/>
      <c r="BPQ1692" s="45"/>
      <c r="BPS1692" s="28"/>
      <c r="BPU1692" s="45"/>
      <c r="BPW1692" s="28"/>
      <c r="BPY1692" s="45"/>
      <c r="BQA1692" s="28"/>
      <c r="BQC1692" s="45"/>
      <c r="BQE1692" s="28"/>
      <c r="BQG1692" s="45"/>
      <c r="BQI1692" s="28"/>
      <c r="BQK1692" s="45"/>
      <c r="BQM1692" s="28"/>
      <c r="BQO1692" s="45"/>
      <c r="BQQ1692" s="28"/>
      <c r="BQS1692" s="45"/>
      <c r="BQU1692" s="28"/>
      <c r="BQW1692" s="45"/>
      <c r="BQY1692" s="28"/>
      <c r="BRA1692" s="45"/>
      <c r="BRC1692" s="28"/>
      <c r="BRE1692" s="45"/>
      <c r="BRG1692" s="28"/>
      <c r="BRI1692" s="45"/>
      <c r="BRK1692" s="28"/>
      <c r="BRM1692" s="45"/>
      <c r="BRO1692" s="28"/>
      <c r="BRQ1692" s="45"/>
      <c r="BRS1692" s="28"/>
      <c r="BRU1692" s="45"/>
      <c r="BRW1692" s="28"/>
      <c r="BRY1692" s="45"/>
      <c r="BSA1692" s="28"/>
      <c r="BSC1692" s="45"/>
      <c r="BSE1692" s="28"/>
      <c r="BSG1692" s="45"/>
      <c r="BSI1692" s="28"/>
      <c r="BSK1692" s="45"/>
      <c r="BSM1692" s="28"/>
      <c r="BSO1692" s="45"/>
      <c r="BSQ1692" s="28"/>
      <c r="BSS1692" s="45"/>
      <c r="BSU1692" s="28"/>
      <c r="BSW1692" s="45"/>
      <c r="BSY1692" s="28"/>
      <c r="BTA1692" s="45"/>
      <c r="BTC1692" s="28"/>
      <c r="BTE1692" s="45"/>
      <c r="BTG1692" s="28"/>
      <c r="BTI1692" s="45"/>
      <c r="BTK1692" s="28"/>
      <c r="BTM1692" s="45"/>
      <c r="BTO1692" s="28"/>
      <c r="BTQ1692" s="45"/>
      <c r="BTS1692" s="28"/>
      <c r="BTU1692" s="45"/>
      <c r="BTW1692" s="28"/>
      <c r="BTY1692" s="45"/>
      <c r="BUA1692" s="28"/>
      <c r="BUC1692" s="45"/>
      <c r="BUE1692" s="28"/>
      <c r="BUG1692" s="45"/>
      <c r="BUI1692" s="28"/>
      <c r="BUK1692" s="45"/>
      <c r="BUM1692" s="28"/>
      <c r="BUO1692" s="45"/>
      <c r="BUQ1692" s="28"/>
      <c r="BUS1692" s="45"/>
      <c r="BUU1692" s="28"/>
      <c r="BUW1692" s="45"/>
      <c r="BUY1692" s="28"/>
      <c r="BVA1692" s="45"/>
      <c r="BVC1692" s="28"/>
      <c r="BVE1692" s="45"/>
      <c r="BVG1692" s="28"/>
      <c r="BVI1692" s="45"/>
      <c r="BVK1692" s="28"/>
      <c r="BVM1692" s="45"/>
      <c r="BVO1692" s="28"/>
      <c r="BVQ1692" s="45"/>
      <c r="BVS1692" s="28"/>
      <c r="BVU1692" s="45"/>
      <c r="BVW1692" s="28"/>
      <c r="BVY1692" s="45"/>
      <c r="BWA1692" s="28"/>
      <c r="BWC1692" s="45"/>
      <c r="BWE1692" s="28"/>
      <c r="BWG1692" s="45"/>
      <c r="BWI1692" s="28"/>
      <c r="BWK1692" s="45"/>
      <c r="BWM1692" s="28"/>
      <c r="BWO1692" s="45"/>
      <c r="BWQ1692" s="28"/>
      <c r="BWS1692" s="45"/>
      <c r="BWU1692" s="28"/>
      <c r="BWW1692" s="45"/>
      <c r="BWY1692" s="28"/>
      <c r="BXA1692" s="45"/>
      <c r="BXC1692" s="28"/>
      <c r="BXE1692" s="45"/>
      <c r="BXG1692" s="28"/>
      <c r="BXI1692" s="45"/>
      <c r="BXK1692" s="28"/>
      <c r="BXM1692" s="45"/>
      <c r="BXO1692" s="28"/>
      <c r="BXQ1692" s="45"/>
      <c r="BXS1692" s="28"/>
      <c r="BXU1692" s="45"/>
      <c r="BXW1692" s="28"/>
      <c r="BXY1692" s="45"/>
      <c r="BYA1692" s="28"/>
      <c r="BYC1692" s="45"/>
      <c r="BYE1692" s="28"/>
      <c r="BYG1692" s="45"/>
      <c r="BYI1692" s="28"/>
      <c r="BYK1692" s="45"/>
      <c r="BYM1692" s="28"/>
      <c r="BYO1692" s="45"/>
      <c r="BYQ1692" s="28"/>
      <c r="BYS1692" s="45"/>
      <c r="BYU1692" s="28"/>
      <c r="BYW1692" s="45"/>
      <c r="BYY1692" s="28"/>
      <c r="BZA1692" s="45"/>
      <c r="BZC1692" s="28"/>
      <c r="BZE1692" s="45"/>
      <c r="BZG1692" s="28"/>
      <c r="BZI1692" s="45"/>
      <c r="BZK1692" s="28"/>
      <c r="BZM1692" s="45"/>
      <c r="BZO1692" s="28"/>
      <c r="BZQ1692" s="45"/>
      <c r="BZS1692" s="28"/>
      <c r="BZU1692" s="45"/>
      <c r="BZW1692" s="28"/>
      <c r="BZY1692" s="45"/>
      <c r="CAA1692" s="28"/>
      <c r="CAC1692" s="45"/>
      <c r="CAE1692" s="28"/>
      <c r="CAG1692" s="45"/>
      <c r="CAI1692" s="28"/>
      <c r="CAK1692" s="45"/>
      <c r="CAM1692" s="28"/>
      <c r="CAO1692" s="45"/>
      <c r="CAQ1692" s="28"/>
      <c r="CAS1692" s="45"/>
      <c r="CAU1692" s="28"/>
      <c r="CAW1692" s="45"/>
      <c r="CAY1692" s="28"/>
      <c r="CBA1692" s="45"/>
      <c r="CBC1692" s="28"/>
      <c r="CBE1692" s="45"/>
      <c r="CBG1692" s="28"/>
      <c r="CBI1692" s="45"/>
      <c r="CBK1692" s="28"/>
      <c r="CBM1692" s="45"/>
      <c r="CBO1692" s="28"/>
      <c r="CBQ1692" s="45"/>
      <c r="CBS1692" s="28"/>
      <c r="CBU1692" s="45"/>
      <c r="CBW1692" s="28"/>
      <c r="CBY1692" s="45"/>
      <c r="CCA1692" s="28"/>
      <c r="CCC1692" s="45"/>
      <c r="CCE1692" s="28"/>
      <c r="CCG1692" s="45"/>
      <c r="CCI1692" s="28"/>
      <c r="CCK1692" s="45"/>
      <c r="CCM1692" s="28"/>
      <c r="CCO1692" s="45"/>
      <c r="CCQ1692" s="28"/>
      <c r="CCS1692" s="45"/>
      <c r="CCU1692" s="28"/>
      <c r="CCW1692" s="45"/>
      <c r="CCY1692" s="28"/>
      <c r="CDA1692" s="45"/>
      <c r="CDC1692" s="28"/>
      <c r="CDE1692" s="45"/>
      <c r="CDG1692" s="28"/>
      <c r="CDI1692" s="45"/>
      <c r="CDK1692" s="28"/>
      <c r="CDM1692" s="45"/>
      <c r="CDO1692" s="28"/>
      <c r="CDQ1692" s="45"/>
      <c r="CDS1692" s="28"/>
      <c r="CDU1692" s="45"/>
      <c r="CDW1692" s="28"/>
      <c r="CDY1692" s="45"/>
      <c r="CEA1692" s="28"/>
      <c r="CEC1692" s="45"/>
      <c r="CEE1692" s="28"/>
      <c r="CEG1692" s="45"/>
      <c r="CEI1692" s="28"/>
      <c r="CEK1692" s="45"/>
      <c r="CEM1692" s="28"/>
      <c r="CEO1692" s="45"/>
      <c r="CEQ1692" s="28"/>
      <c r="CES1692" s="45"/>
      <c r="CEU1692" s="28"/>
      <c r="CEW1692" s="45"/>
      <c r="CEY1692" s="28"/>
      <c r="CFA1692" s="45"/>
      <c r="CFC1692" s="28"/>
      <c r="CFE1692" s="45"/>
      <c r="CFG1692" s="28"/>
      <c r="CFI1692" s="45"/>
      <c r="CFK1692" s="28"/>
      <c r="CFM1692" s="45"/>
      <c r="CFO1692" s="28"/>
      <c r="CFQ1692" s="45"/>
      <c r="CFS1692" s="28"/>
      <c r="CFU1692" s="45"/>
      <c r="CFW1692" s="28"/>
      <c r="CFY1692" s="45"/>
      <c r="CGA1692" s="28"/>
      <c r="CGC1692" s="45"/>
      <c r="CGE1692" s="28"/>
      <c r="CGG1692" s="45"/>
      <c r="CGI1692" s="28"/>
      <c r="CGK1692" s="45"/>
      <c r="CGM1692" s="28"/>
      <c r="CGO1692" s="45"/>
      <c r="CGQ1692" s="28"/>
      <c r="CGS1692" s="45"/>
      <c r="CGU1692" s="28"/>
      <c r="CGW1692" s="45"/>
      <c r="CGY1692" s="28"/>
      <c r="CHA1692" s="45"/>
      <c r="CHC1692" s="28"/>
      <c r="CHE1692" s="45"/>
      <c r="CHG1692" s="28"/>
      <c r="CHI1692" s="45"/>
      <c r="CHK1692" s="28"/>
      <c r="CHM1692" s="45"/>
      <c r="CHO1692" s="28"/>
      <c r="CHQ1692" s="45"/>
      <c r="CHS1692" s="28"/>
      <c r="CHU1692" s="45"/>
      <c r="CHW1692" s="28"/>
      <c r="CHY1692" s="45"/>
      <c r="CIA1692" s="28"/>
      <c r="CIC1692" s="45"/>
      <c r="CIE1692" s="28"/>
      <c r="CIG1692" s="45"/>
      <c r="CII1692" s="28"/>
      <c r="CIK1692" s="45"/>
      <c r="CIM1692" s="28"/>
      <c r="CIO1692" s="45"/>
      <c r="CIQ1692" s="28"/>
      <c r="CIS1692" s="45"/>
      <c r="CIU1692" s="28"/>
      <c r="CIW1692" s="45"/>
      <c r="CIY1692" s="28"/>
      <c r="CJA1692" s="45"/>
      <c r="CJC1692" s="28"/>
      <c r="CJE1692" s="45"/>
      <c r="CJG1692" s="28"/>
      <c r="CJI1692" s="45"/>
      <c r="CJK1692" s="28"/>
      <c r="CJM1692" s="45"/>
      <c r="CJO1692" s="28"/>
      <c r="CJQ1692" s="45"/>
      <c r="CJS1692" s="28"/>
      <c r="CJU1692" s="45"/>
      <c r="CJW1692" s="28"/>
      <c r="CJY1692" s="45"/>
      <c r="CKA1692" s="28"/>
      <c r="CKC1692" s="45"/>
      <c r="CKE1692" s="28"/>
      <c r="CKG1692" s="45"/>
      <c r="CKI1692" s="28"/>
      <c r="CKK1692" s="45"/>
      <c r="CKM1692" s="28"/>
      <c r="CKO1692" s="45"/>
      <c r="CKQ1692" s="28"/>
      <c r="CKS1692" s="45"/>
      <c r="CKU1692" s="28"/>
      <c r="CKW1692" s="45"/>
      <c r="CKY1692" s="28"/>
      <c r="CLA1692" s="45"/>
      <c r="CLC1692" s="28"/>
      <c r="CLE1692" s="45"/>
      <c r="CLG1692" s="28"/>
      <c r="CLI1692" s="45"/>
      <c r="CLK1692" s="28"/>
      <c r="CLM1692" s="45"/>
      <c r="CLO1692" s="28"/>
      <c r="CLQ1692" s="45"/>
      <c r="CLS1692" s="28"/>
      <c r="CLU1692" s="45"/>
      <c r="CLW1692" s="28"/>
      <c r="CLY1692" s="45"/>
      <c r="CMA1692" s="28"/>
      <c r="CMC1692" s="45"/>
      <c r="CME1692" s="28"/>
      <c r="CMG1692" s="45"/>
      <c r="CMI1692" s="28"/>
      <c r="CMK1692" s="45"/>
      <c r="CMM1692" s="28"/>
      <c r="CMO1692" s="45"/>
      <c r="CMQ1692" s="28"/>
      <c r="CMS1692" s="45"/>
      <c r="CMU1692" s="28"/>
      <c r="CMW1692" s="45"/>
      <c r="CMY1692" s="28"/>
      <c r="CNA1692" s="45"/>
      <c r="CNC1692" s="28"/>
      <c r="CNE1692" s="45"/>
      <c r="CNG1692" s="28"/>
      <c r="CNI1692" s="45"/>
      <c r="CNK1692" s="28"/>
      <c r="CNM1692" s="45"/>
      <c r="CNO1692" s="28"/>
      <c r="CNQ1692" s="45"/>
      <c r="CNS1692" s="28"/>
      <c r="CNU1692" s="45"/>
      <c r="CNW1692" s="28"/>
      <c r="CNY1692" s="45"/>
      <c r="COA1692" s="28"/>
      <c r="COC1692" s="45"/>
      <c r="COE1692" s="28"/>
      <c r="COG1692" s="45"/>
      <c r="COI1692" s="28"/>
      <c r="COK1692" s="45"/>
      <c r="COM1692" s="28"/>
      <c r="COO1692" s="45"/>
      <c r="COQ1692" s="28"/>
      <c r="COS1692" s="45"/>
      <c r="COU1692" s="28"/>
      <c r="COW1692" s="45"/>
      <c r="COY1692" s="28"/>
      <c r="CPA1692" s="45"/>
      <c r="CPC1692" s="28"/>
      <c r="CPE1692" s="45"/>
      <c r="CPG1692" s="28"/>
      <c r="CPI1692" s="45"/>
      <c r="CPK1692" s="28"/>
      <c r="CPM1692" s="45"/>
      <c r="CPO1692" s="28"/>
      <c r="CPQ1692" s="45"/>
      <c r="CPS1692" s="28"/>
      <c r="CPU1692" s="45"/>
      <c r="CPW1692" s="28"/>
      <c r="CPY1692" s="45"/>
      <c r="CQA1692" s="28"/>
      <c r="CQC1692" s="45"/>
      <c r="CQE1692" s="28"/>
      <c r="CQG1692" s="45"/>
      <c r="CQI1692" s="28"/>
      <c r="CQK1692" s="45"/>
      <c r="CQM1692" s="28"/>
      <c r="CQO1692" s="45"/>
      <c r="CQQ1692" s="28"/>
      <c r="CQS1692" s="45"/>
      <c r="CQU1692" s="28"/>
      <c r="CQW1692" s="45"/>
      <c r="CQY1692" s="28"/>
      <c r="CRA1692" s="45"/>
      <c r="CRC1692" s="28"/>
      <c r="CRE1692" s="45"/>
      <c r="CRG1692" s="28"/>
      <c r="CRI1692" s="45"/>
      <c r="CRK1692" s="28"/>
      <c r="CRM1692" s="45"/>
      <c r="CRO1692" s="28"/>
      <c r="CRQ1692" s="45"/>
      <c r="CRS1692" s="28"/>
      <c r="CRU1692" s="45"/>
      <c r="CRW1692" s="28"/>
      <c r="CRY1692" s="45"/>
      <c r="CSA1692" s="28"/>
      <c r="CSC1692" s="45"/>
      <c r="CSE1692" s="28"/>
      <c r="CSG1692" s="45"/>
      <c r="CSI1692" s="28"/>
      <c r="CSK1692" s="45"/>
      <c r="CSM1692" s="28"/>
      <c r="CSO1692" s="45"/>
      <c r="CSQ1692" s="28"/>
      <c r="CSS1692" s="45"/>
      <c r="CSU1692" s="28"/>
      <c r="CSW1692" s="45"/>
      <c r="CSY1692" s="28"/>
      <c r="CTA1692" s="45"/>
      <c r="CTC1692" s="28"/>
      <c r="CTE1692" s="45"/>
      <c r="CTG1692" s="28"/>
      <c r="CTI1692" s="45"/>
      <c r="CTK1692" s="28"/>
      <c r="CTM1692" s="45"/>
      <c r="CTO1692" s="28"/>
      <c r="CTQ1692" s="45"/>
      <c r="CTS1692" s="28"/>
      <c r="CTU1692" s="45"/>
      <c r="CTW1692" s="28"/>
      <c r="CTY1692" s="45"/>
      <c r="CUA1692" s="28"/>
      <c r="CUC1692" s="45"/>
      <c r="CUE1692" s="28"/>
      <c r="CUG1692" s="45"/>
      <c r="CUI1692" s="28"/>
      <c r="CUK1692" s="45"/>
      <c r="CUM1692" s="28"/>
      <c r="CUO1692" s="45"/>
      <c r="CUQ1692" s="28"/>
      <c r="CUS1692" s="45"/>
      <c r="CUU1692" s="28"/>
      <c r="CUW1692" s="45"/>
      <c r="CUY1692" s="28"/>
      <c r="CVA1692" s="45"/>
      <c r="CVC1692" s="28"/>
      <c r="CVE1692" s="45"/>
      <c r="CVG1692" s="28"/>
      <c r="CVI1692" s="45"/>
      <c r="CVK1692" s="28"/>
      <c r="CVM1692" s="45"/>
      <c r="CVO1692" s="28"/>
      <c r="CVQ1692" s="45"/>
      <c r="CVS1692" s="28"/>
      <c r="CVU1692" s="45"/>
      <c r="CVW1692" s="28"/>
      <c r="CVY1692" s="45"/>
      <c r="CWA1692" s="28"/>
      <c r="CWC1692" s="45"/>
      <c r="CWE1692" s="28"/>
      <c r="CWG1692" s="45"/>
      <c r="CWI1692" s="28"/>
      <c r="CWK1692" s="45"/>
      <c r="CWM1692" s="28"/>
      <c r="CWO1692" s="45"/>
      <c r="CWQ1692" s="28"/>
      <c r="CWS1692" s="45"/>
      <c r="CWU1692" s="28"/>
      <c r="CWW1692" s="45"/>
      <c r="CWY1692" s="28"/>
      <c r="CXA1692" s="45"/>
      <c r="CXC1692" s="28"/>
      <c r="CXE1692" s="45"/>
      <c r="CXG1692" s="28"/>
      <c r="CXI1692" s="45"/>
      <c r="CXK1692" s="28"/>
      <c r="CXM1692" s="45"/>
      <c r="CXO1692" s="28"/>
      <c r="CXQ1692" s="45"/>
      <c r="CXS1692" s="28"/>
      <c r="CXU1692" s="45"/>
      <c r="CXW1692" s="28"/>
      <c r="CXY1692" s="45"/>
      <c r="CYA1692" s="28"/>
      <c r="CYC1692" s="45"/>
      <c r="CYE1692" s="28"/>
      <c r="CYG1692" s="45"/>
      <c r="CYI1692" s="28"/>
      <c r="CYK1692" s="45"/>
      <c r="CYM1692" s="28"/>
      <c r="CYO1692" s="45"/>
      <c r="CYQ1692" s="28"/>
      <c r="CYS1692" s="45"/>
      <c r="CYU1692" s="28"/>
      <c r="CYW1692" s="45"/>
      <c r="CYY1692" s="28"/>
      <c r="CZA1692" s="45"/>
      <c r="CZC1692" s="28"/>
      <c r="CZE1692" s="45"/>
      <c r="CZG1692" s="28"/>
      <c r="CZI1692" s="45"/>
      <c r="CZK1692" s="28"/>
      <c r="CZM1692" s="45"/>
      <c r="CZO1692" s="28"/>
      <c r="CZQ1692" s="45"/>
      <c r="CZS1692" s="28"/>
      <c r="CZU1692" s="45"/>
      <c r="CZW1692" s="28"/>
      <c r="CZY1692" s="45"/>
      <c r="DAA1692" s="28"/>
      <c r="DAC1692" s="45"/>
      <c r="DAE1692" s="28"/>
      <c r="DAG1692" s="45"/>
      <c r="DAI1692" s="28"/>
      <c r="DAK1692" s="45"/>
      <c r="DAM1692" s="28"/>
      <c r="DAO1692" s="45"/>
      <c r="DAQ1692" s="28"/>
      <c r="DAS1692" s="45"/>
      <c r="DAU1692" s="28"/>
      <c r="DAW1692" s="45"/>
      <c r="DAY1692" s="28"/>
      <c r="DBA1692" s="45"/>
      <c r="DBC1692" s="28"/>
      <c r="DBE1692" s="45"/>
      <c r="DBG1692" s="28"/>
      <c r="DBI1692" s="45"/>
      <c r="DBK1692" s="28"/>
      <c r="DBM1692" s="45"/>
      <c r="DBO1692" s="28"/>
      <c r="DBQ1692" s="45"/>
      <c r="DBS1692" s="28"/>
      <c r="DBU1692" s="45"/>
      <c r="DBW1692" s="28"/>
      <c r="DBY1692" s="45"/>
      <c r="DCA1692" s="28"/>
      <c r="DCC1692" s="45"/>
      <c r="DCE1692" s="28"/>
      <c r="DCG1692" s="45"/>
      <c r="DCI1692" s="28"/>
      <c r="DCK1692" s="45"/>
      <c r="DCM1692" s="28"/>
      <c r="DCO1692" s="45"/>
      <c r="DCQ1692" s="28"/>
      <c r="DCS1692" s="45"/>
      <c r="DCU1692" s="28"/>
      <c r="DCW1692" s="45"/>
      <c r="DCY1692" s="28"/>
      <c r="DDA1692" s="45"/>
      <c r="DDC1692" s="28"/>
      <c r="DDE1692" s="45"/>
      <c r="DDG1692" s="28"/>
      <c r="DDI1692" s="45"/>
      <c r="DDK1692" s="28"/>
      <c r="DDM1692" s="45"/>
      <c r="DDO1692" s="28"/>
      <c r="DDQ1692" s="45"/>
      <c r="DDS1692" s="28"/>
      <c r="DDU1692" s="45"/>
      <c r="DDW1692" s="28"/>
      <c r="DDY1692" s="45"/>
      <c r="DEA1692" s="28"/>
      <c r="DEC1692" s="45"/>
      <c r="DEE1692" s="28"/>
      <c r="DEG1692" s="45"/>
      <c r="DEI1692" s="28"/>
      <c r="DEK1692" s="45"/>
      <c r="DEM1692" s="28"/>
      <c r="DEO1692" s="45"/>
      <c r="DEQ1692" s="28"/>
      <c r="DES1692" s="45"/>
      <c r="DEU1692" s="28"/>
      <c r="DEW1692" s="45"/>
      <c r="DEY1692" s="28"/>
      <c r="DFA1692" s="45"/>
      <c r="DFC1692" s="28"/>
      <c r="DFE1692" s="45"/>
      <c r="DFG1692" s="28"/>
      <c r="DFI1692" s="45"/>
      <c r="DFK1692" s="28"/>
      <c r="DFM1692" s="45"/>
      <c r="DFO1692" s="28"/>
      <c r="DFQ1692" s="45"/>
      <c r="DFS1692" s="28"/>
      <c r="DFU1692" s="45"/>
      <c r="DFW1692" s="28"/>
      <c r="DFY1692" s="45"/>
      <c r="DGA1692" s="28"/>
      <c r="DGC1692" s="45"/>
      <c r="DGE1692" s="28"/>
      <c r="DGG1692" s="45"/>
      <c r="DGI1692" s="28"/>
      <c r="DGK1692" s="45"/>
      <c r="DGM1692" s="28"/>
      <c r="DGO1692" s="45"/>
      <c r="DGQ1692" s="28"/>
      <c r="DGS1692" s="45"/>
      <c r="DGU1692" s="28"/>
      <c r="DGW1692" s="45"/>
      <c r="DGY1692" s="28"/>
      <c r="DHA1692" s="45"/>
      <c r="DHC1692" s="28"/>
      <c r="DHE1692" s="45"/>
      <c r="DHG1692" s="28"/>
      <c r="DHI1692" s="45"/>
      <c r="DHK1692" s="28"/>
      <c r="DHM1692" s="45"/>
      <c r="DHO1692" s="28"/>
      <c r="DHQ1692" s="45"/>
      <c r="DHS1692" s="28"/>
      <c r="DHU1692" s="45"/>
      <c r="DHW1692" s="28"/>
      <c r="DHY1692" s="45"/>
      <c r="DIA1692" s="28"/>
      <c r="DIC1692" s="45"/>
      <c r="DIE1692" s="28"/>
      <c r="DIG1692" s="45"/>
      <c r="DII1692" s="28"/>
      <c r="DIK1692" s="45"/>
      <c r="DIM1692" s="28"/>
      <c r="DIO1692" s="45"/>
      <c r="DIQ1692" s="28"/>
      <c r="DIS1692" s="45"/>
      <c r="DIU1692" s="28"/>
      <c r="DIW1692" s="45"/>
      <c r="DIY1692" s="28"/>
      <c r="DJA1692" s="45"/>
      <c r="DJC1692" s="28"/>
      <c r="DJE1692" s="45"/>
      <c r="DJG1692" s="28"/>
      <c r="DJI1692" s="45"/>
      <c r="DJK1692" s="28"/>
      <c r="DJM1692" s="45"/>
      <c r="DJO1692" s="28"/>
      <c r="DJQ1692" s="45"/>
      <c r="DJS1692" s="28"/>
      <c r="DJU1692" s="45"/>
      <c r="DJW1692" s="28"/>
      <c r="DJY1692" s="45"/>
      <c r="DKA1692" s="28"/>
      <c r="DKC1692" s="45"/>
      <c r="DKE1692" s="28"/>
      <c r="DKG1692" s="45"/>
      <c r="DKI1692" s="28"/>
      <c r="DKK1692" s="45"/>
      <c r="DKM1692" s="28"/>
      <c r="DKO1692" s="45"/>
      <c r="DKQ1692" s="28"/>
      <c r="DKS1692" s="45"/>
      <c r="DKU1692" s="28"/>
      <c r="DKW1692" s="45"/>
      <c r="DKY1692" s="28"/>
      <c r="DLA1692" s="45"/>
      <c r="DLC1692" s="28"/>
      <c r="DLE1692" s="45"/>
      <c r="DLG1692" s="28"/>
      <c r="DLI1692" s="45"/>
      <c r="DLK1692" s="28"/>
      <c r="DLM1692" s="45"/>
      <c r="DLO1692" s="28"/>
      <c r="DLQ1692" s="45"/>
      <c r="DLS1692" s="28"/>
      <c r="DLU1692" s="45"/>
      <c r="DLW1692" s="28"/>
      <c r="DLY1692" s="45"/>
      <c r="DMA1692" s="28"/>
      <c r="DMC1692" s="45"/>
      <c r="DME1692" s="28"/>
      <c r="DMG1692" s="45"/>
      <c r="DMI1692" s="28"/>
      <c r="DMK1692" s="45"/>
      <c r="DMM1692" s="28"/>
      <c r="DMO1692" s="45"/>
      <c r="DMQ1692" s="28"/>
      <c r="DMS1692" s="45"/>
      <c r="DMU1692" s="28"/>
      <c r="DMW1692" s="45"/>
      <c r="DMY1692" s="28"/>
      <c r="DNA1692" s="45"/>
      <c r="DNC1692" s="28"/>
      <c r="DNE1692" s="45"/>
      <c r="DNG1692" s="28"/>
      <c r="DNI1692" s="45"/>
      <c r="DNK1692" s="28"/>
      <c r="DNM1692" s="45"/>
      <c r="DNO1692" s="28"/>
      <c r="DNQ1692" s="45"/>
      <c r="DNS1692" s="28"/>
      <c r="DNU1692" s="45"/>
      <c r="DNW1692" s="28"/>
      <c r="DNY1692" s="45"/>
      <c r="DOA1692" s="28"/>
      <c r="DOC1692" s="45"/>
      <c r="DOE1692" s="28"/>
      <c r="DOG1692" s="45"/>
      <c r="DOI1692" s="28"/>
      <c r="DOK1692" s="45"/>
      <c r="DOM1692" s="28"/>
      <c r="DOO1692" s="45"/>
      <c r="DOQ1692" s="28"/>
      <c r="DOS1692" s="45"/>
      <c r="DOU1692" s="28"/>
      <c r="DOW1692" s="45"/>
      <c r="DOY1692" s="28"/>
      <c r="DPA1692" s="45"/>
      <c r="DPC1692" s="28"/>
      <c r="DPE1692" s="45"/>
      <c r="DPG1692" s="28"/>
      <c r="DPI1692" s="45"/>
      <c r="DPK1692" s="28"/>
      <c r="DPM1692" s="45"/>
      <c r="DPO1692" s="28"/>
      <c r="DPQ1692" s="45"/>
      <c r="DPS1692" s="28"/>
      <c r="DPU1692" s="45"/>
      <c r="DPW1692" s="28"/>
      <c r="DPY1692" s="45"/>
      <c r="DQA1692" s="28"/>
      <c r="DQC1692" s="45"/>
      <c r="DQE1692" s="28"/>
      <c r="DQG1692" s="45"/>
      <c r="DQI1692" s="28"/>
      <c r="DQK1692" s="45"/>
      <c r="DQM1692" s="28"/>
      <c r="DQO1692" s="45"/>
      <c r="DQQ1692" s="28"/>
      <c r="DQS1692" s="45"/>
      <c r="DQU1692" s="28"/>
      <c r="DQW1692" s="45"/>
      <c r="DQY1692" s="28"/>
      <c r="DRA1692" s="45"/>
      <c r="DRC1692" s="28"/>
      <c r="DRE1692" s="45"/>
      <c r="DRG1692" s="28"/>
      <c r="DRI1692" s="45"/>
      <c r="DRK1692" s="28"/>
      <c r="DRM1692" s="45"/>
      <c r="DRO1692" s="28"/>
      <c r="DRQ1692" s="45"/>
      <c r="DRS1692" s="28"/>
      <c r="DRU1692" s="45"/>
      <c r="DRW1692" s="28"/>
      <c r="DRY1692" s="45"/>
      <c r="DSA1692" s="28"/>
      <c r="DSC1692" s="45"/>
      <c r="DSE1692" s="28"/>
      <c r="DSG1692" s="45"/>
      <c r="DSI1692" s="28"/>
      <c r="DSK1692" s="45"/>
      <c r="DSM1692" s="28"/>
      <c r="DSO1692" s="45"/>
      <c r="DSQ1692" s="28"/>
      <c r="DSS1692" s="45"/>
      <c r="DSU1692" s="28"/>
      <c r="DSW1692" s="45"/>
      <c r="DSY1692" s="28"/>
      <c r="DTA1692" s="45"/>
      <c r="DTC1692" s="28"/>
      <c r="DTE1692" s="45"/>
      <c r="DTG1692" s="28"/>
      <c r="DTI1692" s="45"/>
      <c r="DTK1692" s="28"/>
      <c r="DTM1692" s="45"/>
      <c r="DTO1692" s="28"/>
      <c r="DTQ1692" s="45"/>
      <c r="DTS1692" s="28"/>
      <c r="DTU1692" s="45"/>
      <c r="DTW1692" s="28"/>
      <c r="DTY1692" s="45"/>
      <c r="DUA1692" s="28"/>
      <c r="DUC1692" s="45"/>
      <c r="DUE1692" s="28"/>
      <c r="DUG1692" s="45"/>
      <c r="DUI1692" s="28"/>
      <c r="DUK1692" s="45"/>
      <c r="DUM1692" s="28"/>
      <c r="DUO1692" s="45"/>
      <c r="DUQ1692" s="28"/>
      <c r="DUS1692" s="45"/>
      <c r="DUU1692" s="28"/>
      <c r="DUW1692" s="45"/>
      <c r="DUY1692" s="28"/>
      <c r="DVA1692" s="45"/>
      <c r="DVC1692" s="28"/>
      <c r="DVE1692" s="45"/>
      <c r="DVG1692" s="28"/>
      <c r="DVI1692" s="45"/>
      <c r="DVK1692" s="28"/>
      <c r="DVM1692" s="45"/>
      <c r="DVO1692" s="28"/>
      <c r="DVQ1692" s="45"/>
      <c r="DVS1692" s="28"/>
      <c r="DVU1692" s="45"/>
      <c r="DVW1692" s="28"/>
      <c r="DVY1692" s="45"/>
      <c r="DWA1692" s="28"/>
      <c r="DWC1692" s="45"/>
      <c r="DWE1692" s="28"/>
      <c r="DWG1692" s="45"/>
      <c r="DWI1692" s="28"/>
      <c r="DWK1692" s="45"/>
      <c r="DWM1692" s="28"/>
      <c r="DWO1692" s="45"/>
      <c r="DWQ1692" s="28"/>
      <c r="DWS1692" s="45"/>
      <c r="DWU1692" s="28"/>
      <c r="DWW1692" s="45"/>
      <c r="DWY1692" s="28"/>
      <c r="DXA1692" s="45"/>
      <c r="DXC1692" s="28"/>
      <c r="DXE1692" s="45"/>
      <c r="DXG1692" s="28"/>
      <c r="DXI1692" s="45"/>
      <c r="DXK1692" s="28"/>
      <c r="DXM1692" s="45"/>
      <c r="DXO1692" s="28"/>
      <c r="DXQ1692" s="45"/>
      <c r="DXS1692" s="28"/>
      <c r="DXU1692" s="45"/>
      <c r="DXW1692" s="28"/>
      <c r="DXY1692" s="45"/>
      <c r="DYA1692" s="28"/>
      <c r="DYC1692" s="45"/>
      <c r="DYE1692" s="28"/>
      <c r="DYG1692" s="45"/>
      <c r="DYI1692" s="28"/>
      <c r="DYK1692" s="45"/>
      <c r="DYM1692" s="28"/>
      <c r="DYO1692" s="45"/>
      <c r="DYQ1692" s="28"/>
      <c r="DYS1692" s="45"/>
      <c r="DYU1692" s="28"/>
      <c r="DYW1692" s="45"/>
      <c r="DYY1692" s="28"/>
      <c r="DZA1692" s="45"/>
      <c r="DZC1692" s="28"/>
      <c r="DZE1692" s="45"/>
      <c r="DZG1692" s="28"/>
      <c r="DZI1692" s="45"/>
      <c r="DZK1692" s="28"/>
      <c r="DZM1692" s="45"/>
      <c r="DZO1692" s="28"/>
      <c r="DZQ1692" s="45"/>
      <c r="DZS1692" s="28"/>
      <c r="DZU1692" s="45"/>
      <c r="DZW1692" s="28"/>
      <c r="DZY1692" s="45"/>
      <c r="EAA1692" s="28"/>
      <c r="EAC1692" s="45"/>
      <c r="EAE1692" s="28"/>
      <c r="EAG1692" s="45"/>
      <c r="EAI1692" s="28"/>
      <c r="EAK1692" s="45"/>
      <c r="EAM1692" s="28"/>
      <c r="EAO1692" s="45"/>
      <c r="EAQ1692" s="28"/>
      <c r="EAS1692" s="45"/>
      <c r="EAU1692" s="28"/>
      <c r="EAW1692" s="45"/>
      <c r="EAY1692" s="28"/>
      <c r="EBA1692" s="45"/>
      <c r="EBC1692" s="28"/>
      <c r="EBE1692" s="45"/>
      <c r="EBG1692" s="28"/>
      <c r="EBI1692" s="45"/>
      <c r="EBK1692" s="28"/>
      <c r="EBM1692" s="45"/>
      <c r="EBO1692" s="28"/>
      <c r="EBQ1692" s="45"/>
      <c r="EBS1692" s="28"/>
      <c r="EBU1692" s="45"/>
      <c r="EBW1692" s="28"/>
      <c r="EBY1692" s="45"/>
      <c r="ECA1692" s="28"/>
      <c r="ECC1692" s="45"/>
      <c r="ECE1692" s="28"/>
      <c r="ECG1692" s="45"/>
      <c r="ECI1692" s="28"/>
      <c r="ECK1692" s="45"/>
      <c r="ECM1692" s="28"/>
      <c r="ECO1692" s="45"/>
      <c r="ECQ1692" s="28"/>
      <c r="ECS1692" s="45"/>
      <c r="ECU1692" s="28"/>
      <c r="ECW1692" s="45"/>
      <c r="ECY1692" s="28"/>
      <c r="EDA1692" s="45"/>
      <c r="EDC1692" s="28"/>
      <c r="EDE1692" s="45"/>
      <c r="EDG1692" s="28"/>
      <c r="EDI1692" s="45"/>
      <c r="EDK1692" s="28"/>
      <c r="EDM1692" s="45"/>
      <c r="EDO1692" s="28"/>
      <c r="EDQ1692" s="45"/>
      <c r="EDS1692" s="28"/>
      <c r="EDU1692" s="45"/>
      <c r="EDW1692" s="28"/>
      <c r="EDY1692" s="45"/>
      <c r="EEA1692" s="28"/>
      <c r="EEC1692" s="45"/>
      <c r="EEE1692" s="28"/>
      <c r="EEG1692" s="45"/>
      <c r="EEI1692" s="28"/>
      <c r="EEK1692" s="45"/>
      <c r="EEM1692" s="28"/>
      <c r="EEO1692" s="45"/>
      <c r="EEQ1692" s="28"/>
      <c r="EES1692" s="45"/>
      <c r="EEU1692" s="28"/>
      <c r="EEW1692" s="45"/>
      <c r="EEY1692" s="28"/>
      <c r="EFA1692" s="45"/>
      <c r="EFC1692" s="28"/>
      <c r="EFE1692" s="45"/>
      <c r="EFG1692" s="28"/>
      <c r="EFI1692" s="45"/>
      <c r="EFK1692" s="28"/>
      <c r="EFM1692" s="45"/>
      <c r="EFO1692" s="28"/>
      <c r="EFQ1692" s="45"/>
      <c r="EFS1692" s="28"/>
      <c r="EFU1692" s="45"/>
      <c r="EFW1692" s="28"/>
      <c r="EFY1692" s="45"/>
      <c r="EGA1692" s="28"/>
      <c r="EGC1692" s="45"/>
      <c r="EGE1692" s="28"/>
      <c r="EGG1692" s="45"/>
      <c r="EGI1692" s="28"/>
      <c r="EGK1692" s="45"/>
      <c r="EGM1692" s="28"/>
      <c r="EGO1692" s="45"/>
      <c r="EGQ1692" s="28"/>
      <c r="EGS1692" s="45"/>
      <c r="EGU1692" s="28"/>
      <c r="EGW1692" s="45"/>
      <c r="EGY1692" s="28"/>
      <c r="EHA1692" s="45"/>
      <c r="EHC1692" s="28"/>
      <c r="EHE1692" s="45"/>
      <c r="EHG1692" s="28"/>
      <c r="EHI1692" s="45"/>
      <c r="EHK1692" s="28"/>
      <c r="EHM1692" s="45"/>
      <c r="EHO1692" s="28"/>
      <c r="EHQ1692" s="45"/>
      <c r="EHS1692" s="28"/>
      <c r="EHU1692" s="45"/>
      <c r="EHW1692" s="28"/>
      <c r="EHY1692" s="45"/>
      <c r="EIA1692" s="28"/>
      <c r="EIC1692" s="45"/>
      <c r="EIE1692" s="28"/>
      <c r="EIG1692" s="45"/>
      <c r="EII1692" s="28"/>
      <c r="EIK1692" s="45"/>
      <c r="EIM1692" s="28"/>
      <c r="EIO1692" s="45"/>
      <c r="EIQ1692" s="28"/>
      <c r="EIS1692" s="45"/>
      <c r="EIU1692" s="28"/>
      <c r="EIW1692" s="45"/>
      <c r="EIY1692" s="28"/>
      <c r="EJA1692" s="45"/>
      <c r="EJC1692" s="28"/>
      <c r="EJE1692" s="45"/>
      <c r="EJG1692" s="28"/>
      <c r="EJI1692" s="45"/>
      <c r="EJK1692" s="28"/>
      <c r="EJM1692" s="45"/>
      <c r="EJO1692" s="28"/>
      <c r="EJQ1692" s="45"/>
      <c r="EJS1692" s="28"/>
      <c r="EJU1692" s="45"/>
      <c r="EJW1692" s="28"/>
      <c r="EJY1692" s="45"/>
      <c r="EKA1692" s="28"/>
      <c r="EKC1692" s="45"/>
      <c r="EKE1692" s="28"/>
      <c r="EKG1692" s="45"/>
      <c r="EKI1692" s="28"/>
      <c r="EKK1692" s="45"/>
      <c r="EKM1692" s="28"/>
      <c r="EKO1692" s="45"/>
      <c r="EKQ1692" s="28"/>
      <c r="EKS1692" s="45"/>
      <c r="EKU1692" s="28"/>
      <c r="EKW1692" s="45"/>
      <c r="EKY1692" s="28"/>
      <c r="ELA1692" s="45"/>
      <c r="ELC1692" s="28"/>
      <c r="ELE1692" s="45"/>
      <c r="ELG1692" s="28"/>
      <c r="ELI1692" s="45"/>
      <c r="ELK1692" s="28"/>
      <c r="ELM1692" s="45"/>
      <c r="ELO1692" s="28"/>
      <c r="ELQ1692" s="45"/>
      <c r="ELS1692" s="28"/>
      <c r="ELU1692" s="45"/>
      <c r="ELW1692" s="28"/>
      <c r="ELY1692" s="45"/>
      <c r="EMA1692" s="28"/>
      <c r="EMC1692" s="45"/>
      <c r="EME1692" s="28"/>
      <c r="EMG1692" s="45"/>
      <c r="EMI1692" s="28"/>
      <c r="EMK1692" s="45"/>
      <c r="EMM1692" s="28"/>
      <c r="EMO1692" s="45"/>
      <c r="EMQ1692" s="28"/>
      <c r="EMS1692" s="45"/>
      <c r="EMU1692" s="28"/>
      <c r="EMW1692" s="45"/>
      <c r="EMY1692" s="28"/>
      <c r="ENA1692" s="45"/>
      <c r="ENC1692" s="28"/>
      <c r="ENE1692" s="45"/>
      <c r="ENG1692" s="28"/>
      <c r="ENI1692" s="45"/>
      <c r="ENK1692" s="28"/>
      <c r="ENM1692" s="45"/>
      <c r="ENO1692" s="28"/>
      <c r="ENQ1692" s="45"/>
      <c r="ENS1692" s="28"/>
      <c r="ENU1692" s="45"/>
      <c r="ENW1692" s="28"/>
      <c r="ENY1692" s="45"/>
      <c r="EOA1692" s="28"/>
      <c r="EOC1692" s="45"/>
      <c r="EOE1692" s="28"/>
      <c r="EOG1692" s="45"/>
      <c r="EOI1692" s="28"/>
      <c r="EOK1692" s="45"/>
      <c r="EOM1692" s="28"/>
      <c r="EOO1692" s="45"/>
      <c r="EOQ1692" s="28"/>
      <c r="EOS1692" s="45"/>
      <c r="EOU1692" s="28"/>
      <c r="EOW1692" s="45"/>
      <c r="EOY1692" s="28"/>
      <c r="EPA1692" s="45"/>
      <c r="EPC1692" s="28"/>
      <c r="EPE1692" s="45"/>
      <c r="EPG1692" s="28"/>
      <c r="EPI1692" s="45"/>
      <c r="EPK1692" s="28"/>
      <c r="EPM1692" s="45"/>
      <c r="EPO1692" s="28"/>
      <c r="EPQ1692" s="45"/>
      <c r="EPS1692" s="28"/>
      <c r="EPU1692" s="45"/>
      <c r="EPW1692" s="28"/>
      <c r="EPY1692" s="45"/>
      <c r="EQA1692" s="28"/>
      <c r="EQC1692" s="45"/>
      <c r="EQE1692" s="28"/>
      <c r="EQG1692" s="45"/>
      <c r="EQI1692" s="28"/>
      <c r="EQK1692" s="45"/>
      <c r="EQM1692" s="28"/>
      <c r="EQO1692" s="45"/>
      <c r="EQQ1692" s="28"/>
      <c r="EQS1692" s="45"/>
      <c r="EQU1692" s="28"/>
      <c r="EQW1692" s="45"/>
      <c r="EQY1692" s="28"/>
      <c r="ERA1692" s="45"/>
      <c r="ERC1692" s="28"/>
      <c r="ERE1692" s="45"/>
      <c r="ERG1692" s="28"/>
      <c r="ERI1692" s="45"/>
      <c r="ERK1692" s="28"/>
      <c r="ERM1692" s="45"/>
      <c r="ERO1692" s="28"/>
      <c r="ERQ1692" s="45"/>
      <c r="ERS1692" s="28"/>
      <c r="ERU1692" s="45"/>
      <c r="ERW1692" s="28"/>
      <c r="ERY1692" s="45"/>
      <c r="ESA1692" s="28"/>
      <c r="ESC1692" s="45"/>
      <c r="ESE1692" s="28"/>
      <c r="ESG1692" s="45"/>
      <c r="ESI1692" s="28"/>
      <c r="ESK1692" s="45"/>
      <c r="ESM1692" s="28"/>
      <c r="ESO1692" s="45"/>
      <c r="ESQ1692" s="28"/>
      <c r="ESS1692" s="45"/>
      <c r="ESU1692" s="28"/>
      <c r="ESW1692" s="45"/>
      <c r="ESY1692" s="28"/>
      <c r="ETA1692" s="45"/>
      <c r="ETC1692" s="28"/>
      <c r="ETE1692" s="45"/>
      <c r="ETG1692" s="28"/>
      <c r="ETI1692" s="45"/>
      <c r="ETK1692" s="28"/>
      <c r="ETM1692" s="45"/>
      <c r="ETO1692" s="28"/>
      <c r="ETQ1692" s="45"/>
      <c r="ETS1692" s="28"/>
      <c r="ETU1692" s="45"/>
      <c r="ETW1692" s="28"/>
      <c r="ETY1692" s="45"/>
      <c r="EUA1692" s="28"/>
      <c r="EUC1692" s="45"/>
      <c r="EUE1692" s="28"/>
      <c r="EUG1692" s="45"/>
      <c r="EUI1692" s="28"/>
      <c r="EUK1692" s="45"/>
      <c r="EUM1692" s="28"/>
      <c r="EUO1692" s="45"/>
      <c r="EUQ1692" s="28"/>
      <c r="EUS1692" s="45"/>
      <c r="EUU1692" s="28"/>
      <c r="EUW1692" s="45"/>
      <c r="EUY1692" s="28"/>
      <c r="EVA1692" s="45"/>
      <c r="EVC1692" s="28"/>
      <c r="EVE1692" s="45"/>
      <c r="EVG1692" s="28"/>
      <c r="EVI1692" s="45"/>
      <c r="EVK1692" s="28"/>
      <c r="EVM1692" s="45"/>
      <c r="EVO1692" s="28"/>
      <c r="EVQ1692" s="45"/>
      <c r="EVS1692" s="28"/>
      <c r="EVU1692" s="45"/>
      <c r="EVW1692" s="28"/>
      <c r="EVY1692" s="45"/>
      <c r="EWA1692" s="28"/>
      <c r="EWC1692" s="45"/>
      <c r="EWE1692" s="28"/>
      <c r="EWG1692" s="45"/>
      <c r="EWI1692" s="28"/>
      <c r="EWK1692" s="45"/>
      <c r="EWM1692" s="28"/>
      <c r="EWO1692" s="45"/>
      <c r="EWQ1692" s="28"/>
      <c r="EWS1692" s="45"/>
      <c r="EWU1692" s="28"/>
      <c r="EWW1692" s="45"/>
      <c r="EWY1692" s="28"/>
      <c r="EXA1692" s="45"/>
      <c r="EXC1692" s="28"/>
      <c r="EXE1692" s="45"/>
      <c r="EXG1692" s="28"/>
      <c r="EXI1692" s="45"/>
      <c r="EXK1692" s="28"/>
      <c r="EXM1692" s="45"/>
      <c r="EXO1692" s="28"/>
      <c r="EXQ1692" s="45"/>
      <c r="EXS1692" s="28"/>
      <c r="EXU1692" s="45"/>
      <c r="EXW1692" s="28"/>
      <c r="EXY1692" s="45"/>
      <c r="EYA1692" s="28"/>
      <c r="EYC1692" s="45"/>
      <c r="EYE1692" s="28"/>
      <c r="EYG1692" s="45"/>
      <c r="EYI1692" s="28"/>
      <c r="EYK1692" s="45"/>
      <c r="EYM1692" s="28"/>
      <c r="EYO1692" s="45"/>
      <c r="EYQ1692" s="28"/>
      <c r="EYS1692" s="45"/>
      <c r="EYU1692" s="28"/>
      <c r="EYW1692" s="45"/>
      <c r="EYY1692" s="28"/>
      <c r="EZA1692" s="45"/>
      <c r="EZC1692" s="28"/>
      <c r="EZE1692" s="45"/>
      <c r="EZG1692" s="28"/>
      <c r="EZI1692" s="45"/>
      <c r="EZK1692" s="28"/>
      <c r="EZM1692" s="45"/>
      <c r="EZO1692" s="28"/>
      <c r="EZQ1692" s="45"/>
      <c r="EZS1692" s="28"/>
      <c r="EZU1692" s="45"/>
      <c r="EZW1692" s="28"/>
      <c r="EZY1692" s="45"/>
      <c r="FAA1692" s="28"/>
      <c r="FAC1692" s="45"/>
      <c r="FAE1692" s="28"/>
      <c r="FAG1692" s="45"/>
      <c r="FAI1692" s="28"/>
      <c r="FAK1692" s="45"/>
      <c r="FAM1692" s="28"/>
      <c r="FAO1692" s="45"/>
      <c r="FAQ1692" s="28"/>
      <c r="FAS1692" s="45"/>
      <c r="FAU1692" s="28"/>
      <c r="FAW1692" s="45"/>
      <c r="FAY1692" s="28"/>
      <c r="FBA1692" s="45"/>
      <c r="FBC1692" s="28"/>
      <c r="FBE1692" s="45"/>
      <c r="FBG1692" s="28"/>
      <c r="FBI1692" s="45"/>
      <c r="FBK1692" s="28"/>
      <c r="FBM1692" s="45"/>
      <c r="FBO1692" s="28"/>
      <c r="FBQ1692" s="45"/>
      <c r="FBS1692" s="28"/>
      <c r="FBU1692" s="45"/>
      <c r="FBW1692" s="28"/>
      <c r="FBY1692" s="45"/>
      <c r="FCA1692" s="28"/>
      <c r="FCC1692" s="45"/>
      <c r="FCE1692" s="28"/>
      <c r="FCG1692" s="45"/>
      <c r="FCI1692" s="28"/>
      <c r="FCK1692" s="45"/>
      <c r="FCM1692" s="28"/>
      <c r="FCO1692" s="45"/>
      <c r="FCQ1692" s="28"/>
      <c r="FCS1692" s="45"/>
      <c r="FCU1692" s="28"/>
      <c r="FCW1692" s="45"/>
      <c r="FCY1692" s="28"/>
      <c r="FDA1692" s="45"/>
      <c r="FDC1692" s="28"/>
      <c r="FDE1692" s="45"/>
      <c r="FDG1692" s="28"/>
      <c r="FDI1692" s="45"/>
      <c r="FDK1692" s="28"/>
      <c r="FDM1692" s="45"/>
      <c r="FDO1692" s="28"/>
      <c r="FDQ1692" s="45"/>
      <c r="FDS1692" s="28"/>
      <c r="FDU1692" s="45"/>
      <c r="FDW1692" s="28"/>
      <c r="FDY1692" s="45"/>
      <c r="FEA1692" s="28"/>
      <c r="FEC1692" s="45"/>
      <c r="FEE1692" s="28"/>
      <c r="FEG1692" s="45"/>
      <c r="FEI1692" s="28"/>
      <c r="FEK1692" s="45"/>
      <c r="FEM1692" s="28"/>
      <c r="FEO1692" s="45"/>
      <c r="FEQ1692" s="28"/>
      <c r="FES1692" s="45"/>
      <c r="FEU1692" s="28"/>
      <c r="FEW1692" s="45"/>
      <c r="FEY1692" s="28"/>
      <c r="FFA1692" s="45"/>
      <c r="FFC1692" s="28"/>
      <c r="FFE1692" s="45"/>
      <c r="FFG1692" s="28"/>
      <c r="FFI1692" s="45"/>
      <c r="FFK1692" s="28"/>
      <c r="FFM1692" s="45"/>
      <c r="FFO1692" s="28"/>
      <c r="FFQ1692" s="45"/>
      <c r="FFS1692" s="28"/>
      <c r="FFU1692" s="45"/>
      <c r="FFW1692" s="28"/>
      <c r="FFY1692" s="45"/>
      <c r="FGA1692" s="28"/>
      <c r="FGC1692" s="45"/>
      <c r="FGE1692" s="28"/>
      <c r="FGG1692" s="45"/>
      <c r="FGI1692" s="28"/>
      <c r="FGK1692" s="45"/>
      <c r="FGM1692" s="28"/>
      <c r="FGO1692" s="45"/>
      <c r="FGQ1692" s="28"/>
      <c r="FGS1692" s="45"/>
      <c r="FGU1692" s="28"/>
      <c r="FGW1692" s="45"/>
      <c r="FGY1692" s="28"/>
      <c r="FHA1692" s="45"/>
      <c r="FHC1692" s="28"/>
      <c r="FHE1692" s="45"/>
      <c r="FHG1692" s="28"/>
      <c r="FHI1692" s="45"/>
      <c r="FHK1692" s="28"/>
      <c r="FHM1692" s="45"/>
      <c r="FHO1692" s="28"/>
      <c r="FHQ1692" s="45"/>
      <c r="FHS1692" s="28"/>
      <c r="FHU1692" s="45"/>
      <c r="FHW1692" s="28"/>
      <c r="FHY1692" s="45"/>
      <c r="FIA1692" s="28"/>
      <c r="FIC1692" s="45"/>
      <c r="FIE1692" s="28"/>
      <c r="FIG1692" s="45"/>
      <c r="FII1692" s="28"/>
      <c r="FIK1692" s="45"/>
      <c r="FIM1692" s="28"/>
      <c r="FIO1692" s="45"/>
      <c r="FIQ1692" s="28"/>
      <c r="FIS1692" s="45"/>
      <c r="FIU1692" s="28"/>
      <c r="FIW1692" s="45"/>
      <c r="FIY1692" s="28"/>
      <c r="FJA1692" s="45"/>
      <c r="FJC1692" s="28"/>
      <c r="FJE1692" s="45"/>
      <c r="FJG1692" s="28"/>
      <c r="FJI1692" s="45"/>
      <c r="FJK1692" s="28"/>
      <c r="FJM1692" s="45"/>
      <c r="FJO1692" s="28"/>
      <c r="FJQ1692" s="45"/>
      <c r="FJS1692" s="28"/>
      <c r="FJU1692" s="45"/>
      <c r="FJW1692" s="28"/>
      <c r="FJY1692" s="45"/>
      <c r="FKA1692" s="28"/>
      <c r="FKC1692" s="45"/>
      <c r="FKE1692" s="28"/>
      <c r="FKG1692" s="45"/>
      <c r="FKI1692" s="28"/>
      <c r="FKK1692" s="45"/>
      <c r="FKM1692" s="28"/>
      <c r="FKO1692" s="45"/>
      <c r="FKQ1692" s="28"/>
      <c r="FKS1692" s="45"/>
      <c r="FKU1692" s="28"/>
      <c r="FKW1692" s="45"/>
      <c r="FKY1692" s="28"/>
      <c r="FLA1692" s="45"/>
      <c r="FLC1692" s="28"/>
      <c r="FLE1692" s="45"/>
      <c r="FLG1692" s="28"/>
      <c r="FLI1692" s="45"/>
      <c r="FLK1692" s="28"/>
      <c r="FLM1692" s="45"/>
      <c r="FLO1692" s="28"/>
      <c r="FLQ1692" s="45"/>
      <c r="FLS1692" s="28"/>
      <c r="FLU1692" s="45"/>
      <c r="FLW1692" s="28"/>
      <c r="FLY1692" s="45"/>
      <c r="FMA1692" s="28"/>
      <c r="FMC1692" s="45"/>
      <c r="FME1692" s="28"/>
      <c r="FMG1692" s="45"/>
      <c r="FMI1692" s="28"/>
      <c r="FMK1692" s="45"/>
      <c r="FMM1692" s="28"/>
      <c r="FMO1692" s="45"/>
      <c r="FMQ1692" s="28"/>
      <c r="FMS1692" s="45"/>
      <c r="FMU1692" s="28"/>
      <c r="FMW1692" s="45"/>
      <c r="FMY1692" s="28"/>
      <c r="FNA1692" s="45"/>
      <c r="FNC1692" s="28"/>
      <c r="FNE1692" s="45"/>
      <c r="FNG1692" s="28"/>
      <c r="FNI1692" s="45"/>
      <c r="FNK1692" s="28"/>
      <c r="FNM1692" s="45"/>
      <c r="FNO1692" s="28"/>
      <c r="FNQ1692" s="45"/>
      <c r="FNS1692" s="28"/>
      <c r="FNU1692" s="45"/>
      <c r="FNW1692" s="28"/>
      <c r="FNY1692" s="45"/>
      <c r="FOA1692" s="28"/>
      <c r="FOC1692" s="45"/>
      <c r="FOE1692" s="28"/>
      <c r="FOG1692" s="45"/>
      <c r="FOI1692" s="28"/>
      <c r="FOK1692" s="45"/>
      <c r="FOM1692" s="28"/>
      <c r="FOO1692" s="45"/>
      <c r="FOQ1692" s="28"/>
      <c r="FOS1692" s="45"/>
      <c r="FOU1692" s="28"/>
      <c r="FOW1692" s="45"/>
      <c r="FOY1692" s="28"/>
      <c r="FPA1692" s="45"/>
      <c r="FPC1692" s="28"/>
      <c r="FPE1692" s="45"/>
      <c r="FPG1692" s="28"/>
      <c r="FPI1692" s="45"/>
      <c r="FPK1692" s="28"/>
      <c r="FPM1692" s="45"/>
      <c r="FPO1692" s="28"/>
      <c r="FPQ1692" s="45"/>
      <c r="FPS1692" s="28"/>
      <c r="FPU1692" s="45"/>
      <c r="FPW1692" s="28"/>
      <c r="FPY1692" s="45"/>
      <c r="FQA1692" s="28"/>
      <c r="FQC1692" s="45"/>
      <c r="FQE1692" s="28"/>
      <c r="FQG1692" s="45"/>
      <c r="FQI1692" s="28"/>
      <c r="FQK1692" s="45"/>
      <c r="FQM1692" s="28"/>
      <c r="FQO1692" s="45"/>
      <c r="FQQ1692" s="28"/>
      <c r="FQS1692" s="45"/>
      <c r="FQU1692" s="28"/>
      <c r="FQW1692" s="45"/>
      <c r="FQY1692" s="28"/>
      <c r="FRA1692" s="45"/>
      <c r="FRC1692" s="28"/>
      <c r="FRE1692" s="45"/>
      <c r="FRG1692" s="28"/>
      <c r="FRI1692" s="45"/>
      <c r="FRK1692" s="28"/>
      <c r="FRM1692" s="45"/>
      <c r="FRO1692" s="28"/>
      <c r="FRQ1692" s="45"/>
      <c r="FRS1692" s="28"/>
      <c r="FRU1692" s="45"/>
      <c r="FRW1692" s="28"/>
      <c r="FRY1692" s="45"/>
      <c r="FSA1692" s="28"/>
      <c r="FSC1692" s="45"/>
      <c r="FSE1692" s="28"/>
      <c r="FSG1692" s="45"/>
      <c r="FSI1692" s="28"/>
      <c r="FSK1692" s="45"/>
      <c r="FSM1692" s="28"/>
      <c r="FSO1692" s="45"/>
      <c r="FSQ1692" s="28"/>
      <c r="FSS1692" s="45"/>
      <c r="FSU1692" s="28"/>
      <c r="FSW1692" s="45"/>
      <c r="FSY1692" s="28"/>
      <c r="FTA1692" s="45"/>
      <c r="FTC1692" s="28"/>
      <c r="FTE1692" s="45"/>
      <c r="FTG1692" s="28"/>
      <c r="FTI1692" s="45"/>
      <c r="FTK1692" s="28"/>
      <c r="FTM1692" s="45"/>
      <c r="FTO1692" s="28"/>
      <c r="FTQ1692" s="45"/>
      <c r="FTS1692" s="28"/>
      <c r="FTU1692" s="45"/>
      <c r="FTW1692" s="28"/>
      <c r="FTY1692" s="45"/>
      <c r="FUA1692" s="28"/>
      <c r="FUC1692" s="45"/>
      <c r="FUE1692" s="28"/>
      <c r="FUG1692" s="45"/>
      <c r="FUI1692" s="28"/>
      <c r="FUK1692" s="45"/>
      <c r="FUM1692" s="28"/>
      <c r="FUO1692" s="45"/>
      <c r="FUQ1692" s="28"/>
      <c r="FUS1692" s="45"/>
      <c r="FUU1692" s="28"/>
      <c r="FUW1692" s="45"/>
      <c r="FUY1692" s="28"/>
      <c r="FVA1692" s="45"/>
      <c r="FVC1692" s="28"/>
      <c r="FVE1692" s="45"/>
      <c r="FVG1692" s="28"/>
      <c r="FVI1692" s="45"/>
      <c r="FVK1692" s="28"/>
      <c r="FVM1692" s="45"/>
      <c r="FVO1692" s="28"/>
      <c r="FVQ1692" s="45"/>
      <c r="FVS1692" s="28"/>
      <c r="FVU1692" s="45"/>
      <c r="FVW1692" s="28"/>
      <c r="FVY1692" s="45"/>
      <c r="FWA1692" s="28"/>
      <c r="FWC1692" s="45"/>
      <c r="FWE1692" s="28"/>
      <c r="FWG1692" s="45"/>
      <c r="FWI1692" s="28"/>
      <c r="FWK1692" s="45"/>
      <c r="FWM1692" s="28"/>
      <c r="FWO1692" s="45"/>
      <c r="FWQ1692" s="28"/>
      <c r="FWS1692" s="45"/>
      <c r="FWU1692" s="28"/>
      <c r="FWW1692" s="45"/>
      <c r="FWY1692" s="28"/>
      <c r="FXA1692" s="45"/>
      <c r="FXC1692" s="28"/>
      <c r="FXE1692" s="45"/>
      <c r="FXG1692" s="28"/>
      <c r="FXI1692" s="45"/>
      <c r="FXK1692" s="28"/>
      <c r="FXM1692" s="45"/>
      <c r="FXO1692" s="28"/>
      <c r="FXQ1692" s="45"/>
      <c r="FXS1692" s="28"/>
      <c r="FXU1692" s="45"/>
      <c r="FXW1692" s="28"/>
      <c r="FXY1692" s="45"/>
      <c r="FYA1692" s="28"/>
      <c r="FYC1692" s="45"/>
      <c r="FYE1692" s="28"/>
      <c r="FYG1692" s="45"/>
      <c r="FYI1692" s="28"/>
      <c r="FYK1692" s="45"/>
      <c r="FYM1692" s="28"/>
      <c r="FYO1692" s="45"/>
      <c r="FYQ1692" s="28"/>
      <c r="FYS1692" s="45"/>
      <c r="FYU1692" s="28"/>
      <c r="FYW1692" s="45"/>
      <c r="FYY1692" s="28"/>
      <c r="FZA1692" s="45"/>
      <c r="FZC1692" s="28"/>
      <c r="FZE1692" s="45"/>
      <c r="FZG1692" s="28"/>
      <c r="FZI1692" s="45"/>
      <c r="FZK1692" s="28"/>
      <c r="FZM1692" s="45"/>
      <c r="FZO1692" s="28"/>
      <c r="FZQ1692" s="45"/>
      <c r="FZS1692" s="28"/>
      <c r="FZU1692" s="45"/>
      <c r="FZW1692" s="28"/>
      <c r="FZY1692" s="45"/>
      <c r="GAA1692" s="28"/>
      <c r="GAC1692" s="45"/>
      <c r="GAE1692" s="28"/>
      <c r="GAG1692" s="45"/>
      <c r="GAI1692" s="28"/>
      <c r="GAK1692" s="45"/>
      <c r="GAM1692" s="28"/>
      <c r="GAO1692" s="45"/>
      <c r="GAQ1692" s="28"/>
      <c r="GAS1692" s="45"/>
      <c r="GAU1692" s="28"/>
      <c r="GAW1692" s="45"/>
      <c r="GAY1692" s="28"/>
      <c r="GBA1692" s="45"/>
      <c r="GBC1692" s="28"/>
      <c r="GBE1692" s="45"/>
      <c r="GBG1692" s="28"/>
      <c r="GBI1692" s="45"/>
      <c r="GBK1692" s="28"/>
      <c r="GBM1692" s="45"/>
      <c r="GBO1692" s="28"/>
      <c r="GBQ1692" s="45"/>
      <c r="GBS1692" s="28"/>
      <c r="GBU1692" s="45"/>
      <c r="GBW1692" s="28"/>
      <c r="GBY1692" s="45"/>
      <c r="GCA1692" s="28"/>
      <c r="GCC1692" s="45"/>
      <c r="GCE1692" s="28"/>
      <c r="GCG1692" s="45"/>
      <c r="GCI1692" s="28"/>
      <c r="GCK1692" s="45"/>
      <c r="GCM1692" s="28"/>
      <c r="GCO1692" s="45"/>
      <c r="GCQ1692" s="28"/>
      <c r="GCS1692" s="45"/>
      <c r="GCU1692" s="28"/>
      <c r="GCW1692" s="45"/>
      <c r="GCY1692" s="28"/>
      <c r="GDA1692" s="45"/>
      <c r="GDC1692" s="28"/>
      <c r="GDE1692" s="45"/>
      <c r="GDG1692" s="28"/>
      <c r="GDI1692" s="45"/>
      <c r="GDK1692" s="28"/>
      <c r="GDM1692" s="45"/>
      <c r="GDO1692" s="28"/>
      <c r="GDQ1692" s="45"/>
      <c r="GDS1692" s="28"/>
      <c r="GDU1692" s="45"/>
      <c r="GDW1692" s="28"/>
      <c r="GDY1692" s="45"/>
      <c r="GEA1692" s="28"/>
      <c r="GEC1692" s="45"/>
      <c r="GEE1692" s="28"/>
      <c r="GEG1692" s="45"/>
      <c r="GEI1692" s="28"/>
      <c r="GEK1692" s="45"/>
      <c r="GEM1692" s="28"/>
      <c r="GEO1692" s="45"/>
      <c r="GEQ1692" s="28"/>
      <c r="GES1692" s="45"/>
      <c r="GEU1692" s="28"/>
      <c r="GEW1692" s="45"/>
      <c r="GEY1692" s="28"/>
      <c r="GFA1692" s="45"/>
      <c r="GFC1692" s="28"/>
      <c r="GFE1692" s="45"/>
      <c r="GFG1692" s="28"/>
      <c r="GFI1692" s="45"/>
      <c r="GFK1692" s="28"/>
      <c r="GFM1692" s="45"/>
      <c r="GFO1692" s="28"/>
      <c r="GFQ1692" s="45"/>
      <c r="GFS1692" s="28"/>
      <c r="GFU1692" s="45"/>
      <c r="GFW1692" s="28"/>
      <c r="GFY1692" s="45"/>
      <c r="GGA1692" s="28"/>
      <c r="GGC1692" s="45"/>
      <c r="GGE1692" s="28"/>
      <c r="GGG1692" s="45"/>
      <c r="GGI1692" s="28"/>
      <c r="GGK1692" s="45"/>
      <c r="GGM1692" s="28"/>
      <c r="GGO1692" s="45"/>
      <c r="GGQ1692" s="28"/>
      <c r="GGS1692" s="45"/>
      <c r="GGU1692" s="28"/>
      <c r="GGW1692" s="45"/>
      <c r="GGY1692" s="28"/>
      <c r="GHA1692" s="45"/>
      <c r="GHC1692" s="28"/>
      <c r="GHE1692" s="45"/>
      <c r="GHG1692" s="28"/>
      <c r="GHI1692" s="45"/>
      <c r="GHK1692" s="28"/>
      <c r="GHM1692" s="45"/>
      <c r="GHO1692" s="28"/>
      <c r="GHQ1692" s="45"/>
      <c r="GHS1692" s="28"/>
      <c r="GHU1692" s="45"/>
      <c r="GHW1692" s="28"/>
      <c r="GHY1692" s="45"/>
      <c r="GIA1692" s="28"/>
      <c r="GIC1692" s="45"/>
      <c r="GIE1692" s="28"/>
      <c r="GIG1692" s="45"/>
      <c r="GII1692" s="28"/>
      <c r="GIK1692" s="45"/>
      <c r="GIM1692" s="28"/>
      <c r="GIO1692" s="45"/>
      <c r="GIQ1692" s="28"/>
      <c r="GIS1692" s="45"/>
      <c r="GIU1692" s="28"/>
      <c r="GIW1692" s="45"/>
      <c r="GIY1692" s="28"/>
      <c r="GJA1692" s="45"/>
      <c r="GJC1692" s="28"/>
      <c r="GJE1692" s="45"/>
      <c r="GJG1692" s="28"/>
      <c r="GJI1692" s="45"/>
      <c r="GJK1692" s="28"/>
      <c r="GJM1692" s="45"/>
      <c r="GJO1692" s="28"/>
      <c r="GJQ1692" s="45"/>
      <c r="GJS1692" s="28"/>
      <c r="GJU1692" s="45"/>
      <c r="GJW1692" s="28"/>
      <c r="GJY1692" s="45"/>
      <c r="GKA1692" s="28"/>
      <c r="GKC1692" s="45"/>
      <c r="GKE1692" s="28"/>
      <c r="GKG1692" s="45"/>
      <c r="GKI1692" s="28"/>
      <c r="GKK1692" s="45"/>
      <c r="GKM1692" s="28"/>
      <c r="GKO1692" s="45"/>
      <c r="GKQ1692" s="28"/>
      <c r="GKS1692" s="45"/>
      <c r="GKU1692" s="28"/>
      <c r="GKW1692" s="45"/>
      <c r="GKY1692" s="28"/>
      <c r="GLA1692" s="45"/>
      <c r="GLC1692" s="28"/>
      <c r="GLE1692" s="45"/>
      <c r="GLG1692" s="28"/>
      <c r="GLI1692" s="45"/>
      <c r="GLK1692" s="28"/>
      <c r="GLM1692" s="45"/>
      <c r="GLO1692" s="28"/>
      <c r="GLQ1692" s="45"/>
      <c r="GLS1692" s="28"/>
      <c r="GLU1692" s="45"/>
      <c r="GLW1692" s="28"/>
      <c r="GLY1692" s="45"/>
      <c r="GMA1692" s="28"/>
      <c r="GMC1692" s="45"/>
      <c r="GME1692" s="28"/>
      <c r="GMG1692" s="45"/>
      <c r="GMI1692" s="28"/>
      <c r="GMK1692" s="45"/>
      <c r="GMM1692" s="28"/>
      <c r="GMO1692" s="45"/>
      <c r="GMQ1692" s="28"/>
      <c r="GMS1692" s="45"/>
      <c r="GMU1692" s="28"/>
      <c r="GMW1692" s="45"/>
      <c r="GMY1692" s="28"/>
      <c r="GNA1692" s="45"/>
      <c r="GNC1692" s="28"/>
      <c r="GNE1692" s="45"/>
      <c r="GNG1692" s="28"/>
      <c r="GNI1692" s="45"/>
      <c r="GNK1692" s="28"/>
      <c r="GNM1692" s="45"/>
      <c r="GNO1692" s="28"/>
      <c r="GNQ1692" s="45"/>
      <c r="GNS1692" s="28"/>
      <c r="GNU1692" s="45"/>
      <c r="GNW1692" s="28"/>
      <c r="GNY1692" s="45"/>
      <c r="GOA1692" s="28"/>
      <c r="GOC1692" s="45"/>
      <c r="GOE1692" s="28"/>
      <c r="GOG1692" s="45"/>
      <c r="GOI1692" s="28"/>
      <c r="GOK1692" s="45"/>
      <c r="GOM1692" s="28"/>
      <c r="GOO1692" s="45"/>
      <c r="GOQ1692" s="28"/>
      <c r="GOS1692" s="45"/>
      <c r="GOU1692" s="28"/>
      <c r="GOW1692" s="45"/>
      <c r="GOY1692" s="28"/>
      <c r="GPA1692" s="45"/>
      <c r="GPC1692" s="28"/>
      <c r="GPE1692" s="45"/>
      <c r="GPG1692" s="28"/>
      <c r="GPI1692" s="45"/>
      <c r="GPK1692" s="28"/>
      <c r="GPM1692" s="45"/>
      <c r="GPO1692" s="28"/>
      <c r="GPQ1692" s="45"/>
      <c r="GPS1692" s="28"/>
      <c r="GPU1692" s="45"/>
      <c r="GPW1692" s="28"/>
      <c r="GPY1692" s="45"/>
      <c r="GQA1692" s="28"/>
      <c r="GQC1692" s="45"/>
      <c r="GQE1692" s="28"/>
      <c r="GQG1692" s="45"/>
      <c r="GQI1692" s="28"/>
      <c r="GQK1692" s="45"/>
      <c r="GQM1692" s="28"/>
      <c r="GQO1692" s="45"/>
      <c r="GQQ1692" s="28"/>
      <c r="GQS1692" s="45"/>
      <c r="GQU1692" s="28"/>
      <c r="GQW1692" s="45"/>
      <c r="GQY1692" s="28"/>
      <c r="GRA1692" s="45"/>
      <c r="GRC1692" s="28"/>
      <c r="GRE1692" s="45"/>
      <c r="GRG1692" s="28"/>
      <c r="GRI1692" s="45"/>
      <c r="GRK1692" s="28"/>
      <c r="GRM1692" s="45"/>
      <c r="GRO1692" s="28"/>
      <c r="GRQ1692" s="45"/>
      <c r="GRS1692" s="28"/>
      <c r="GRU1692" s="45"/>
      <c r="GRW1692" s="28"/>
      <c r="GRY1692" s="45"/>
      <c r="GSA1692" s="28"/>
      <c r="GSC1692" s="45"/>
      <c r="GSE1692" s="28"/>
      <c r="GSG1692" s="45"/>
      <c r="GSI1692" s="28"/>
      <c r="GSK1692" s="45"/>
      <c r="GSM1692" s="28"/>
      <c r="GSO1692" s="45"/>
      <c r="GSQ1692" s="28"/>
      <c r="GSS1692" s="45"/>
      <c r="GSU1692" s="28"/>
      <c r="GSW1692" s="45"/>
      <c r="GSY1692" s="28"/>
      <c r="GTA1692" s="45"/>
      <c r="GTC1692" s="28"/>
      <c r="GTE1692" s="45"/>
      <c r="GTG1692" s="28"/>
      <c r="GTI1692" s="45"/>
      <c r="GTK1692" s="28"/>
      <c r="GTM1692" s="45"/>
      <c r="GTO1692" s="28"/>
      <c r="GTQ1692" s="45"/>
      <c r="GTS1692" s="28"/>
      <c r="GTU1692" s="45"/>
      <c r="GTW1692" s="28"/>
      <c r="GTY1692" s="45"/>
      <c r="GUA1692" s="28"/>
      <c r="GUC1692" s="45"/>
      <c r="GUE1692" s="28"/>
      <c r="GUG1692" s="45"/>
      <c r="GUI1692" s="28"/>
      <c r="GUK1692" s="45"/>
      <c r="GUM1692" s="28"/>
      <c r="GUO1692" s="45"/>
      <c r="GUQ1692" s="28"/>
      <c r="GUS1692" s="45"/>
      <c r="GUU1692" s="28"/>
      <c r="GUW1692" s="45"/>
      <c r="GUY1692" s="28"/>
      <c r="GVA1692" s="45"/>
      <c r="GVC1692" s="28"/>
      <c r="GVE1692" s="45"/>
      <c r="GVG1692" s="28"/>
      <c r="GVI1692" s="45"/>
      <c r="GVK1692" s="28"/>
      <c r="GVM1692" s="45"/>
      <c r="GVO1692" s="28"/>
      <c r="GVQ1692" s="45"/>
      <c r="GVS1692" s="28"/>
      <c r="GVU1692" s="45"/>
      <c r="GVW1692" s="28"/>
      <c r="GVY1692" s="45"/>
      <c r="GWA1692" s="28"/>
      <c r="GWC1692" s="45"/>
      <c r="GWE1692" s="28"/>
      <c r="GWG1692" s="45"/>
      <c r="GWI1692" s="28"/>
      <c r="GWK1692" s="45"/>
      <c r="GWM1692" s="28"/>
      <c r="GWO1692" s="45"/>
      <c r="GWQ1692" s="28"/>
      <c r="GWS1692" s="45"/>
      <c r="GWU1692" s="28"/>
      <c r="GWW1692" s="45"/>
      <c r="GWY1692" s="28"/>
      <c r="GXA1692" s="45"/>
      <c r="GXC1692" s="28"/>
      <c r="GXE1692" s="45"/>
      <c r="GXG1692" s="28"/>
      <c r="GXI1692" s="45"/>
      <c r="GXK1692" s="28"/>
      <c r="GXM1692" s="45"/>
      <c r="GXO1692" s="28"/>
      <c r="GXQ1692" s="45"/>
      <c r="GXS1692" s="28"/>
      <c r="GXU1692" s="45"/>
      <c r="GXW1692" s="28"/>
      <c r="GXY1692" s="45"/>
      <c r="GYA1692" s="28"/>
      <c r="GYC1692" s="45"/>
      <c r="GYE1692" s="28"/>
      <c r="GYG1692" s="45"/>
      <c r="GYI1692" s="28"/>
      <c r="GYK1692" s="45"/>
      <c r="GYM1692" s="28"/>
      <c r="GYO1692" s="45"/>
      <c r="GYQ1692" s="28"/>
      <c r="GYS1692" s="45"/>
      <c r="GYU1692" s="28"/>
      <c r="GYW1692" s="45"/>
      <c r="GYY1692" s="28"/>
      <c r="GZA1692" s="45"/>
      <c r="GZC1692" s="28"/>
      <c r="GZE1692" s="45"/>
      <c r="GZG1692" s="28"/>
      <c r="GZI1692" s="45"/>
      <c r="GZK1692" s="28"/>
      <c r="GZM1692" s="45"/>
      <c r="GZO1692" s="28"/>
      <c r="GZQ1692" s="45"/>
      <c r="GZS1692" s="28"/>
      <c r="GZU1692" s="45"/>
      <c r="GZW1692" s="28"/>
      <c r="GZY1692" s="45"/>
      <c r="HAA1692" s="28"/>
      <c r="HAC1692" s="45"/>
      <c r="HAE1692" s="28"/>
      <c r="HAG1692" s="45"/>
      <c r="HAI1692" s="28"/>
      <c r="HAK1692" s="45"/>
      <c r="HAM1692" s="28"/>
      <c r="HAO1692" s="45"/>
      <c r="HAQ1692" s="28"/>
      <c r="HAS1692" s="45"/>
      <c r="HAU1692" s="28"/>
      <c r="HAW1692" s="45"/>
      <c r="HAY1692" s="28"/>
      <c r="HBA1692" s="45"/>
      <c r="HBC1692" s="28"/>
      <c r="HBE1692" s="45"/>
      <c r="HBG1692" s="28"/>
      <c r="HBI1692" s="45"/>
      <c r="HBK1692" s="28"/>
      <c r="HBM1692" s="45"/>
      <c r="HBO1692" s="28"/>
      <c r="HBQ1692" s="45"/>
      <c r="HBS1692" s="28"/>
      <c r="HBU1692" s="45"/>
      <c r="HBW1692" s="28"/>
      <c r="HBY1692" s="45"/>
      <c r="HCA1692" s="28"/>
      <c r="HCC1692" s="45"/>
      <c r="HCE1692" s="28"/>
      <c r="HCG1692" s="45"/>
      <c r="HCI1692" s="28"/>
      <c r="HCK1692" s="45"/>
      <c r="HCM1692" s="28"/>
      <c r="HCO1692" s="45"/>
      <c r="HCQ1692" s="28"/>
      <c r="HCS1692" s="45"/>
      <c r="HCU1692" s="28"/>
      <c r="HCW1692" s="45"/>
      <c r="HCY1692" s="28"/>
      <c r="HDA1692" s="45"/>
      <c r="HDC1692" s="28"/>
      <c r="HDE1692" s="45"/>
      <c r="HDG1692" s="28"/>
      <c r="HDI1692" s="45"/>
      <c r="HDK1692" s="28"/>
      <c r="HDM1692" s="45"/>
      <c r="HDO1692" s="28"/>
      <c r="HDQ1692" s="45"/>
      <c r="HDS1692" s="28"/>
      <c r="HDU1692" s="45"/>
      <c r="HDW1692" s="28"/>
      <c r="HDY1692" s="45"/>
      <c r="HEA1692" s="28"/>
      <c r="HEC1692" s="45"/>
      <c r="HEE1692" s="28"/>
      <c r="HEG1692" s="45"/>
      <c r="HEI1692" s="28"/>
      <c r="HEK1692" s="45"/>
      <c r="HEM1692" s="28"/>
      <c r="HEO1692" s="45"/>
      <c r="HEQ1692" s="28"/>
      <c r="HES1692" s="45"/>
      <c r="HEU1692" s="28"/>
      <c r="HEW1692" s="45"/>
      <c r="HEY1692" s="28"/>
      <c r="HFA1692" s="45"/>
      <c r="HFC1692" s="28"/>
      <c r="HFE1692" s="45"/>
      <c r="HFG1692" s="28"/>
      <c r="HFI1692" s="45"/>
      <c r="HFK1692" s="28"/>
      <c r="HFM1692" s="45"/>
      <c r="HFO1692" s="28"/>
      <c r="HFQ1692" s="45"/>
      <c r="HFS1692" s="28"/>
      <c r="HFU1692" s="45"/>
      <c r="HFW1692" s="28"/>
      <c r="HFY1692" s="45"/>
      <c r="HGA1692" s="28"/>
      <c r="HGC1692" s="45"/>
      <c r="HGE1692" s="28"/>
      <c r="HGG1692" s="45"/>
      <c r="HGI1692" s="28"/>
      <c r="HGK1692" s="45"/>
      <c r="HGM1692" s="28"/>
      <c r="HGO1692" s="45"/>
      <c r="HGQ1692" s="28"/>
      <c r="HGS1692" s="45"/>
      <c r="HGU1692" s="28"/>
      <c r="HGW1692" s="45"/>
      <c r="HGY1692" s="28"/>
      <c r="HHA1692" s="45"/>
      <c r="HHC1692" s="28"/>
      <c r="HHE1692" s="45"/>
      <c r="HHG1692" s="28"/>
      <c r="HHI1692" s="45"/>
      <c r="HHK1692" s="28"/>
      <c r="HHM1692" s="45"/>
      <c r="HHO1692" s="28"/>
      <c r="HHQ1692" s="45"/>
      <c r="HHS1692" s="28"/>
      <c r="HHU1692" s="45"/>
      <c r="HHW1692" s="28"/>
      <c r="HHY1692" s="45"/>
      <c r="HIA1692" s="28"/>
      <c r="HIC1692" s="45"/>
      <c r="HIE1692" s="28"/>
      <c r="HIG1692" s="45"/>
      <c r="HII1692" s="28"/>
      <c r="HIK1692" s="45"/>
      <c r="HIM1692" s="28"/>
      <c r="HIO1692" s="45"/>
      <c r="HIQ1692" s="28"/>
      <c r="HIS1692" s="45"/>
      <c r="HIU1692" s="28"/>
      <c r="HIW1692" s="45"/>
      <c r="HIY1692" s="28"/>
      <c r="HJA1692" s="45"/>
      <c r="HJC1692" s="28"/>
      <c r="HJE1692" s="45"/>
      <c r="HJG1692" s="28"/>
      <c r="HJI1692" s="45"/>
      <c r="HJK1692" s="28"/>
      <c r="HJM1692" s="45"/>
      <c r="HJO1692" s="28"/>
      <c r="HJQ1692" s="45"/>
      <c r="HJS1692" s="28"/>
      <c r="HJU1692" s="45"/>
      <c r="HJW1692" s="28"/>
      <c r="HJY1692" s="45"/>
      <c r="HKA1692" s="28"/>
      <c r="HKC1692" s="45"/>
      <c r="HKE1692" s="28"/>
      <c r="HKG1692" s="45"/>
      <c r="HKI1692" s="28"/>
      <c r="HKK1692" s="45"/>
      <c r="HKM1692" s="28"/>
      <c r="HKO1692" s="45"/>
      <c r="HKQ1692" s="28"/>
      <c r="HKS1692" s="45"/>
      <c r="HKU1692" s="28"/>
      <c r="HKW1692" s="45"/>
      <c r="HKY1692" s="28"/>
      <c r="HLA1692" s="45"/>
      <c r="HLC1692" s="28"/>
      <c r="HLE1692" s="45"/>
      <c r="HLG1692" s="28"/>
      <c r="HLI1692" s="45"/>
      <c r="HLK1692" s="28"/>
      <c r="HLM1692" s="45"/>
      <c r="HLO1692" s="28"/>
      <c r="HLQ1692" s="45"/>
      <c r="HLS1692" s="28"/>
      <c r="HLU1692" s="45"/>
      <c r="HLW1692" s="28"/>
      <c r="HLY1692" s="45"/>
      <c r="HMA1692" s="28"/>
      <c r="HMC1692" s="45"/>
      <c r="HME1692" s="28"/>
      <c r="HMG1692" s="45"/>
      <c r="HMI1692" s="28"/>
      <c r="HMK1692" s="45"/>
      <c r="HMM1692" s="28"/>
      <c r="HMO1692" s="45"/>
      <c r="HMQ1692" s="28"/>
      <c r="HMS1692" s="45"/>
      <c r="HMU1692" s="28"/>
      <c r="HMW1692" s="45"/>
      <c r="HMY1692" s="28"/>
      <c r="HNA1692" s="45"/>
      <c r="HNC1692" s="28"/>
      <c r="HNE1692" s="45"/>
      <c r="HNG1692" s="28"/>
      <c r="HNI1692" s="45"/>
      <c r="HNK1692" s="28"/>
      <c r="HNM1692" s="45"/>
      <c r="HNO1692" s="28"/>
      <c r="HNQ1692" s="45"/>
      <c r="HNS1692" s="28"/>
      <c r="HNU1692" s="45"/>
      <c r="HNW1692" s="28"/>
      <c r="HNY1692" s="45"/>
      <c r="HOA1692" s="28"/>
      <c r="HOC1692" s="45"/>
      <c r="HOE1692" s="28"/>
      <c r="HOG1692" s="45"/>
      <c r="HOI1692" s="28"/>
      <c r="HOK1692" s="45"/>
      <c r="HOM1692" s="28"/>
      <c r="HOO1692" s="45"/>
      <c r="HOQ1692" s="28"/>
      <c r="HOS1692" s="45"/>
      <c r="HOU1692" s="28"/>
      <c r="HOW1692" s="45"/>
      <c r="HOY1692" s="28"/>
      <c r="HPA1692" s="45"/>
      <c r="HPC1692" s="28"/>
      <c r="HPE1692" s="45"/>
      <c r="HPG1692" s="28"/>
      <c r="HPI1692" s="45"/>
      <c r="HPK1692" s="28"/>
      <c r="HPM1692" s="45"/>
      <c r="HPO1692" s="28"/>
      <c r="HPQ1692" s="45"/>
      <c r="HPS1692" s="28"/>
      <c r="HPU1692" s="45"/>
      <c r="HPW1692" s="28"/>
      <c r="HPY1692" s="45"/>
      <c r="HQA1692" s="28"/>
      <c r="HQC1692" s="45"/>
      <c r="HQE1692" s="28"/>
      <c r="HQG1692" s="45"/>
      <c r="HQI1692" s="28"/>
      <c r="HQK1692" s="45"/>
      <c r="HQM1692" s="28"/>
      <c r="HQO1692" s="45"/>
      <c r="HQQ1692" s="28"/>
      <c r="HQS1692" s="45"/>
      <c r="HQU1692" s="28"/>
      <c r="HQW1692" s="45"/>
      <c r="HQY1692" s="28"/>
      <c r="HRA1692" s="45"/>
      <c r="HRC1692" s="28"/>
      <c r="HRE1692" s="45"/>
      <c r="HRG1692" s="28"/>
      <c r="HRI1692" s="45"/>
      <c r="HRK1692" s="28"/>
      <c r="HRM1692" s="45"/>
      <c r="HRO1692" s="28"/>
      <c r="HRQ1692" s="45"/>
      <c r="HRS1692" s="28"/>
      <c r="HRU1692" s="45"/>
      <c r="HRW1692" s="28"/>
      <c r="HRY1692" s="45"/>
      <c r="HSA1692" s="28"/>
      <c r="HSC1692" s="45"/>
      <c r="HSE1692" s="28"/>
      <c r="HSG1692" s="45"/>
      <c r="HSI1692" s="28"/>
      <c r="HSK1692" s="45"/>
      <c r="HSM1692" s="28"/>
      <c r="HSO1692" s="45"/>
      <c r="HSQ1692" s="28"/>
      <c r="HSS1692" s="45"/>
      <c r="HSU1692" s="28"/>
      <c r="HSW1692" s="45"/>
      <c r="HSY1692" s="28"/>
      <c r="HTA1692" s="45"/>
      <c r="HTC1692" s="28"/>
      <c r="HTE1692" s="45"/>
      <c r="HTG1692" s="28"/>
      <c r="HTI1692" s="45"/>
      <c r="HTK1692" s="28"/>
      <c r="HTM1692" s="45"/>
      <c r="HTO1692" s="28"/>
      <c r="HTQ1692" s="45"/>
      <c r="HTS1692" s="28"/>
      <c r="HTU1692" s="45"/>
      <c r="HTW1692" s="28"/>
      <c r="HTY1692" s="45"/>
      <c r="HUA1692" s="28"/>
      <c r="HUC1692" s="45"/>
      <c r="HUE1692" s="28"/>
      <c r="HUG1692" s="45"/>
      <c r="HUI1692" s="28"/>
      <c r="HUK1692" s="45"/>
      <c r="HUM1692" s="28"/>
      <c r="HUO1692" s="45"/>
      <c r="HUQ1692" s="28"/>
      <c r="HUS1692" s="45"/>
      <c r="HUU1692" s="28"/>
      <c r="HUW1692" s="45"/>
      <c r="HUY1692" s="28"/>
      <c r="HVA1692" s="45"/>
      <c r="HVC1692" s="28"/>
      <c r="HVE1692" s="45"/>
      <c r="HVG1692" s="28"/>
      <c r="HVI1692" s="45"/>
      <c r="HVK1692" s="28"/>
      <c r="HVM1692" s="45"/>
      <c r="HVO1692" s="28"/>
      <c r="HVQ1692" s="45"/>
      <c r="HVS1692" s="28"/>
      <c r="HVU1692" s="45"/>
      <c r="HVW1692" s="28"/>
      <c r="HVY1692" s="45"/>
      <c r="HWA1692" s="28"/>
      <c r="HWC1692" s="45"/>
      <c r="HWE1692" s="28"/>
      <c r="HWG1692" s="45"/>
      <c r="HWI1692" s="28"/>
      <c r="HWK1692" s="45"/>
      <c r="HWM1692" s="28"/>
      <c r="HWO1692" s="45"/>
      <c r="HWQ1692" s="28"/>
      <c r="HWS1692" s="45"/>
      <c r="HWU1692" s="28"/>
      <c r="HWW1692" s="45"/>
      <c r="HWY1692" s="28"/>
      <c r="HXA1692" s="45"/>
      <c r="HXC1692" s="28"/>
      <c r="HXE1692" s="45"/>
      <c r="HXG1692" s="28"/>
      <c r="HXI1692" s="45"/>
      <c r="HXK1692" s="28"/>
      <c r="HXM1692" s="45"/>
      <c r="HXO1692" s="28"/>
      <c r="HXQ1692" s="45"/>
      <c r="HXS1692" s="28"/>
      <c r="HXU1692" s="45"/>
      <c r="HXW1692" s="28"/>
      <c r="HXY1692" s="45"/>
      <c r="HYA1692" s="28"/>
      <c r="HYC1692" s="45"/>
      <c r="HYE1692" s="28"/>
      <c r="HYG1692" s="45"/>
      <c r="HYI1692" s="28"/>
      <c r="HYK1692" s="45"/>
      <c r="HYM1692" s="28"/>
      <c r="HYO1692" s="45"/>
      <c r="HYQ1692" s="28"/>
      <c r="HYS1692" s="45"/>
      <c r="HYU1692" s="28"/>
      <c r="HYW1692" s="45"/>
      <c r="HYY1692" s="28"/>
      <c r="HZA1692" s="45"/>
      <c r="HZC1692" s="28"/>
      <c r="HZE1692" s="45"/>
      <c r="HZG1692" s="28"/>
      <c r="HZI1692" s="45"/>
      <c r="HZK1692" s="28"/>
      <c r="HZM1692" s="45"/>
      <c r="HZO1692" s="28"/>
      <c r="HZQ1692" s="45"/>
      <c r="HZS1692" s="28"/>
      <c r="HZU1692" s="45"/>
      <c r="HZW1692" s="28"/>
      <c r="HZY1692" s="45"/>
      <c r="IAA1692" s="28"/>
      <c r="IAC1692" s="45"/>
      <c r="IAE1692" s="28"/>
      <c r="IAG1692" s="45"/>
      <c r="IAI1692" s="28"/>
      <c r="IAK1692" s="45"/>
      <c r="IAM1692" s="28"/>
      <c r="IAO1692" s="45"/>
      <c r="IAQ1692" s="28"/>
      <c r="IAS1692" s="45"/>
      <c r="IAU1692" s="28"/>
      <c r="IAW1692" s="45"/>
      <c r="IAY1692" s="28"/>
      <c r="IBA1692" s="45"/>
      <c r="IBC1692" s="28"/>
      <c r="IBE1692" s="45"/>
      <c r="IBG1692" s="28"/>
      <c r="IBI1692" s="45"/>
      <c r="IBK1692" s="28"/>
      <c r="IBM1692" s="45"/>
      <c r="IBO1692" s="28"/>
      <c r="IBQ1692" s="45"/>
      <c r="IBS1692" s="28"/>
      <c r="IBU1692" s="45"/>
      <c r="IBW1692" s="28"/>
      <c r="IBY1692" s="45"/>
      <c r="ICA1692" s="28"/>
      <c r="ICC1692" s="45"/>
      <c r="ICE1692" s="28"/>
      <c r="ICG1692" s="45"/>
      <c r="ICI1692" s="28"/>
      <c r="ICK1692" s="45"/>
      <c r="ICM1692" s="28"/>
      <c r="ICO1692" s="45"/>
      <c r="ICQ1692" s="28"/>
      <c r="ICS1692" s="45"/>
      <c r="ICU1692" s="28"/>
      <c r="ICW1692" s="45"/>
      <c r="ICY1692" s="28"/>
      <c r="IDA1692" s="45"/>
      <c r="IDC1692" s="28"/>
      <c r="IDE1692" s="45"/>
      <c r="IDG1692" s="28"/>
      <c r="IDI1692" s="45"/>
      <c r="IDK1692" s="28"/>
      <c r="IDM1692" s="45"/>
      <c r="IDO1692" s="28"/>
      <c r="IDQ1692" s="45"/>
      <c r="IDS1692" s="28"/>
      <c r="IDU1692" s="45"/>
      <c r="IDW1692" s="28"/>
      <c r="IDY1692" s="45"/>
      <c r="IEA1692" s="28"/>
      <c r="IEC1692" s="45"/>
      <c r="IEE1692" s="28"/>
      <c r="IEG1692" s="45"/>
      <c r="IEI1692" s="28"/>
      <c r="IEK1692" s="45"/>
      <c r="IEM1692" s="28"/>
      <c r="IEO1692" s="45"/>
      <c r="IEQ1692" s="28"/>
      <c r="IES1692" s="45"/>
      <c r="IEU1692" s="28"/>
      <c r="IEW1692" s="45"/>
      <c r="IEY1692" s="28"/>
      <c r="IFA1692" s="45"/>
      <c r="IFC1692" s="28"/>
      <c r="IFE1692" s="45"/>
      <c r="IFG1692" s="28"/>
      <c r="IFI1692" s="45"/>
      <c r="IFK1692" s="28"/>
      <c r="IFM1692" s="45"/>
      <c r="IFO1692" s="28"/>
      <c r="IFQ1692" s="45"/>
      <c r="IFS1692" s="28"/>
      <c r="IFU1692" s="45"/>
      <c r="IFW1692" s="28"/>
      <c r="IFY1692" s="45"/>
      <c r="IGA1692" s="28"/>
      <c r="IGC1692" s="45"/>
      <c r="IGE1692" s="28"/>
      <c r="IGG1692" s="45"/>
      <c r="IGI1692" s="28"/>
      <c r="IGK1692" s="45"/>
      <c r="IGM1692" s="28"/>
      <c r="IGO1692" s="45"/>
      <c r="IGQ1692" s="28"/>
      <c r="IGS1692" s="45"/>
      <c r="IGU1692" s="28"/>
      <c r="IGW1692" s="45"/>
      <c r="IGY1692" s="28"/>
      <c r="IHA1692" s="45"/>
      <c r="IHC1692" s="28"/>
      <c r="IHE1692" s="45"/>
      <c r="IHG1692" s="28"/>
      <c r="IHI1692" s="45"/>
      <c r="IHK1692" s="28"/>
      <c r="IHM1692" s="45"/>
      <c r="IHO1692" s="28"/>
      <c r="IHQ1692" s="45"/>
      <c r="IHS1692" s="28"/>
      <c r="IHU1692" s="45"/>
      <c r="IHW1692" s="28"/>
      <c r="IHY1692" s="45"/>
      <c r="IIA1692" s="28"/>
      <c r="IIC1692" s="45"/>
      <c r="IIE1692" s="28"/>
      <c r="IIG1692" s="45"/>
      <c r="III1692" s="28"/>
      <c r="IIK1692" s="45"/>
      <c r="IIM1692" s="28"/>
      <c r="IIO1692" s="45"/>
      <c r="IIQ1692" s="28"/>
      <c r="IIS1692" s="45"/>
      <c r="IIU1692" s="28"/>
      <c r="IIW1692" s="45"/>
      <c r="IIY1692" s="28"/>
      <c r="IJA1692" s="45"/>
      <c r="IJC1692" s="28"/>
      <c r="IJE1692" s="45"/>
      <c r="IJG1692" s="28"/>
      <c r="IJI1692" s="45"/>
      <c r="IJK1692" s="28"/>
      <c r="IJM1692" s="45"/>
      <c r="IJO1692" s="28"/>
      <c r="IJQ1692" s="45"/>
      <c r="IJS1692" s="28"/>
      <c r="IJU1692" s="45"/>
      <c r="IJW1692" s="28"/>
      <c r="IJY1692" s="45"/>
      <c r="IKA1692" s="28"/>
      <c r="IKC1692" s="45"/>
      <c r="IKE1692" s="28"/>
      <c r="IKG1692" s="45"/>
      <c r="IKI1692" s="28"/>
      <c r="IKK1692" s="45"/>
      <c r="IKM1692" s="28"/>
      <c r="IKO1692" s="45"/>
      <c r="IKQ1692" s="28"/>
      <c r="IKS1692" s="45"/>
      <c r="IKU1692" s="28"/>
      <c r="IKW1692" s="45"/>
      <c r="IKY1692" s="28"/>
      <c r="ILA1692" s="45"/>
      <c r="ILC1692" s="28"/>
      <c r="ILE1692" s="45"/>
      <c r="ILG1692" s="28"/>
      <c r="ILI1692" s="45"/>
      <c r="ILK1692" s="28"/>
      <c r="ILM1692" s="45"/>
      <c r="ILO1692" s="28"/>
      <c r="ILQ1692" s="45"/>
      <c r="ILS1692" s="28"/>
      <c r="ILU1692" s="45"/>
      <c r="ILW1692" s="28"/>
      <c r="ILY1692" s="45"/>
      <c r="IMA1692" s="28"/>
      <c r="IMC1692" s="45"/>
      <c r="IME1692" s="28"/>
      <c r="IMG1692" s="45"/>
      <c r="IMI1692" s="28"/>
      <c r="IMK1692" s="45"/>
      <c r="IMM1692" s="28"/>
      <c r="IMO1692" s="45"/>
      <c r="IMQ1692" s="28"/>
      <c r="IMS1692" s="45"/>
      <c r="IMU1692" s="28"/>
      <c r="IMW1692" s="45"/>
      <c r="IMY1692" s="28"/>
      <c r="INA1692" s="45"/>
      <c r="INC1692" s="28"/>
      <c r="INE1692" s="45"/>
      <c r="ING1692" s="28"/>
      <c r="INI1692" s="45"/>
      <c r="INK1692" s="28"/>
      <c r="INM1692" s="45"/>
      <c r="INO1692" s="28"/>
      <c r="INQ1692" s="45"/>
      <c r="INS1692" s="28"/>
      <c r="INU1692" s="45"/>
      <c r="INW1692" s="28"/>
      <c r="INY1692" s="45"/>
      <c r="IOA1692" s="28"/>
      <c r="IOC1692" s="45"/>
      <c r="IOE1692" s="28"/>
      <c r="IOG1692" s="45"/>
      <c r="IOI1692" s="28"/>
      <c r="IOK1692" s="45"/>
      <c r="IOM1692" s="28"/>
      <c r="IOO1692" s="45"/>
      <c r="IOQ1692" s="28"/>
      <c r="IOS1692" s="45"/>
      <c r="IOU1692" s="28"/>
      <c r="IOW1692" s="45"/>
      <c r="IOY1692" s="28"/>
      <c r="IPA1692" s="45"/>
      <c r="IPC1692" s="28"/>
      <c r="IPE1692" s="45"/>
      <c r="IPG1692" s="28"/>
      <c r="IPI1692" s="45"/>
      <c r="IPK1692" s="28"/>
      <c r="IPM1692" s="45"/>
      <c r="IPO1692" s="28"/>
      <c r="IPQ1692" s="45"/>
      <c r="IPS1692" s="28"/>
      <c r="IPU1692" s="45"/>
      <c r="IPW1692" s="28"/>
      <c r="IPY1692" s="45"/>
      <c r="IQA1692" s="28"/>
      <c r="IQC1692" s="45"/>
      <c r="IQE1692" s="28"/>
      <c r="IQG1692" s="45"/>
      <c r="IQI1692" s="28"/>
      <c r="IQK1692" s="45"/>
      <c r="IQM1692" s="28"/>
      <c r="IQO1692" s="45"/>
      <c r="IQQ1692" s="28"/>
      <c r="IQS1692" s="45"/>
      <c r="IQU1692" s="28"/>
      <c r="IQW1692" s="45"/>
      <c r="IQY1692" s="28"/>
      <c r="IRA1692" s="45"/>
      <c r="IRC1692" s="28"/>
      <c r="IRE1692" s="45"/>
      <c r="IRG1692" s="28"/>
      <c r="IRI1692" s="45"/>
      <c r="IRK1692" s="28"/>
      <c r="IRM1692" s="45"/>
      <c r="IRO1692" s="28"/>
      <c r="IRQ1692" s="45"/>
      <c r="IRS1692" s="28"/>
      <c r="IRU1692" s="45"/>
      <c r="IRW1692" s="28"/>
      <c r="IRY1692" s="45"/>
      <c r="ISA1692" s="28"/>
      <c r="ISC1692" s="45"/>
      <c r="ISE1692" s="28"/>
      <c r="ISG1692" s="45"/>
      <c r="ISI1692" s="28"/>
      <c r="ISK1692" s="45"/>
      <c r="ISM1692" s="28"/>
      <c r="ISO1692" s="45"/>
      <c r="ISQ1692" s="28"/>
      <c r="ISS1692" s="45"/>
      <c r="ISU1692" s="28"/>
      <c r="ISW1692" s="45"/>
      <c r="ISY1692" s="28"/>
      <c r="ITA1692" s="45"/>
      <c r="ITC1692" s="28"/>
      <c r="ITE1692" s="45"/>
      <c r="ITG1692" s="28"/>
      <c r="ITI1692" s="45"/>
      <c r="ITK1692" s="28"/>
      <c r="ITM1692" s="45"/>
      <c r="ITO1692" s="28"/>
      <c r="ITQ1692" s="45"/>
      <c r="ITS1692" s="28"/>
      <c r="ITU1692" s="45"/>
      <c r="ITW1692" s="28"/>
      <c r="ITY1692" s="45"/>
      <c r="IUA1692" s="28"/>
      <c r="IUC1692" s="45"/>
      <c r="IUE1692" s="28"/>
      <c r="IUG1692" s="45"/>
      <c r="IUI1692" s="28"/>
      <c r="IUK1692" s="45"/>
      <c r="IUM1692" s="28"/>
      <c r="IUO1692" s="45"/>
      <c r="IUQ1692" s="28"/>
      <c r="IUS1692" s="45"/>
      <c r="IUU1692" s="28"/>
      <c r="IUW1692" s="45"/>
      <c r="IUY1692" s="28"/>
      <c r="IVA1692" s="45"/>
      <c r="IVC1692" s="28"/>
      <c r="IVE1692" s="45"/>
      <c r="IVG1692" s="28"/>
      <c r="IVI1692" s="45"/>
      <c r="IVK1692" s="28"/>
      <c r="IVM1692" s="45"/>
      <c r="IVO1692" s="28"/>
      <c r="IVQ1692" s="45"/>
      <c r="IVS1692" s="28"/>
      <c r="IVU1692" s="45"/>
      <c r="IVW1692" s="28"/>
      <c r="IVY1692" s="45"/>
      <c r="IWA1692" s="28"/>
      <c r="IWC1692" s="45"/>
      <c r="IWE1692" s="28"/>
      <c r="IWG1692" s="45"/>
      <c r="IWI1692" s="28"/>
      <c r="IWK1692" s="45"/>
      <c r="IWM1692" s="28"/>
      <c r="IWO1692" s="45"/>
      <c r="IWQ1692" s="28"/>
      <c r="IWS1692" s="45"/>
      <c r="IWU1692" s="28"/>
      <c r="IWW1692" s="45"/>
      <c r="IWY1692" s="28"/>
      <c r="IXA1692" s="45"/>
      <c r="IXC1692" s="28"/>
      <c r="IXE1692" s="45"/>
      <c r="IXG1692" s="28"/>
      <c r="IXI1692" s="45"/>
      <c r="IXK1692" s="28"/>
      <c r="IXM1692" s="45"/>
      <c r="IXO1692" s="28"/>
      <c r="IXQ1692" s="45"/>
      <c r="IXS1692" s="28"/>
      <c r="IXU1692" s="45"/>
      <c r="IXW1692" s="28"/>
      <c r="IXY1692" s="45"/>
      <c r="IYA1692" s="28"/>
      <c r="IYC1692" s="45"/>
      <c r="IYE1692" s="28"/>
      <c r="IYG1692" s="45"/>
      <c r="IYI1692" s="28"/>
      <c r="IYK1692" s="45"/>
      <c r="IYM1692" s="28"/>
      <c r="IYO1692" s="45"/>
      <c r="IYQ1692" s="28"/>
      <c r="IYS1692" s="45"/>
      <c r="IYU1692" s="28"/>
      <c r="IYW1692" s="45"/>
      <c r="IYY1692" s="28"/>
      <c r="IZA1692" s="45"/>
      <c r="IZC1692" s="28"/>
      <c r="IZE1692" s="45"/>
      <c r="IZG1692" s="28"/>
      <c r="IZI1692" s="45"/>
      <c r="IZK1692" s="28"/>
      <c r="IZM1692" s="45"/>
      <c r="IZO1692" s="28"/>
      <c r="IZQ1692" s="45"/>
      <c r="IZS1692" s="28"/>
      <c r="IZU1692" s="45"/>
      <c r="IZW1692" s="28"/>
      <c r="IZY1692" s="45"/>
      <c r="JAA1692" s="28"/>
      <c r="JAC1692" s="45"/>
      <c r="JAE1692" s="28"/>
      <c r="JAG1692" s="45"/>
      <c r="JAI1692" s="28"/>
      <c r="JAK1692" s="45"/>
      <c r="JAM1692" s="28"/>
      <c r="JAO1692" s="45"/>
      <c r="JAQ1692" s="28"/>
      <c r="JAS1692" s="45"/>
      <c r="JAU1692" s="28"/>
      <c r="JAW1692" s="45"/>
      <c r="JAY1692" s="28"/>
      <c r="JBA1692" s="45"/>
      <c r="JBC1692" s="28"/>
      <c r="JBE1692" s="45"/>
      <c r="JBG1692" s="28"/>
      <c r="JBI1692" s="45"/>
      <c r="JBK1692" s="28"/>
      <c r="JBM1692" s="45"/>
      <c r="JBO1692" s="28"/>
      <c r="JBQ1692" s="45"/>
      <c r="JBS1692" s="28"/>
      <c r="JBU1692" s="45"/>
      <c r="JBW1692" s="28"/>
      <c r="JBY1692" s="45"/>
      <c r="JCA1692" s="28"/>
      <c r="JCC1692" s="45"/>
      <c r="JCE1692" s="28"/>
      <c r="JCG1692" s="45"/>
      <c r="JCI1692" s="28"/>
      <c r="JCK1692" s="45"/>
      <c r="JCM1692" s="28"/>
      <c r="JCO1692" s="45"/>
      <c r="JCQ1692" s="28"/>
      <c r="JCS1692" s="45"/>
      <c r="JCU1692" s="28"/>
      <c r="JCW1692" s="45"/>
      <c r="JCY1692" s="28"/>
      <c r="JDA1692" s="45"/>
      <c r="JDC1692" s="28"/>
      <c r="JDE1692" s="45"/>
      <c r="JDG1692" s="28"/>
      <c r="JDI1692" s="45"/>
      <c r="JDK1692" s="28"/>
      <c r="JDM1692" s="45"/>
      <c r="JDO1692" s="28"/>
      <c r="JDQ1692" s="45"/>
      <c r="JDS1692" s="28"/>
      <c r="JDU1692" s="45"/>
      <c r="JDW1692" s="28"/>
      <c r="JDY1692" s="45"/>
      <c r="JEA1692" s="28"/>
      <c r="JEC1692" s="45"/>
      <c r="JEE1692" s="28"/>
      <c r="JEG1692" s="45"/>
      <c r="JEI1692" s="28"/>
      <c r="JEK1692" s="45"/>
      <c r="JEM1692" s="28"/>
      <c r="JEO1692" s="45"/>
      <c r="JEQ1692" s="28"/>
      <c r="JES1692" s="45"/>
      <c r="JEU1692" s="28"/>
      <c r="JEW1692" s="45"/>
      <c r="JEY1692" s="28"/>
      <c r="JFA1692" s="45"/>
      <c r="JFC1692" s="28"/>
      <c r="JFE1692" s="45"/>
      <c r="JFG1692" s="28"/>
      <c r="JFI1692" s="45"/>
      <c r="JFK1692" s="28"/>
      <c r="JFM1692" s="45"/>
      <c r="JFO1692" s="28"/>
      <c r="JFQ1692" s="45"/>
      <c r="JFS1692" s="28"/>
      <c r="JFU1692" s="45"/>
      <c r="JFW1692" s="28"/>
      <c r="JFY1692" s="45"/>
      <c r="JGA1692" s="28"/>
      <c r="JGC1692" s="45"/>
      <c r="JGE1692" s="28"/>
      <c r="JGG1692" s="45"/>
      <c r="JGI1692" s="28"/>
      <c r="JGK1692" s="45"/>
      <c r="JGM1692" s="28"/>
      <c r="JGO1692" s="45"/>
      <c r="JGQ1692" s="28"/>
      <c r="JGS1692" s="45"/>
      <c r="JGU1692" s="28"/>
      <c r="JGW1692" s="45"/>
      <c r="JGY1692" s="28"/>
      <c r="JHA1692" s="45"/>
      <c r="JHC1692" s="28"/>
      <c r="JHE1692" s="45"/>
      <c r="JHG1692" s="28"/>
      <c r="JHI1692" s="45"/>
      <c r="JHK1692" s="28"/>
      <c r="JHM1692" s="45"/>
      <c r="JHO1692" s="28"/>
      <c r="JHQ1692" s="45"/>
      <c r="JHS1692" s="28"/>
      <c r="JHU1692" s="45"/>
      <c r="JHW1692" s="28"/>
      <c r="JHY1692" s="45"/>
      <c r="JIA1692" s="28"/>
      <c r="JIC1692" s="45"/>
      <c r="JIE1692" s="28"/>
      <c r="JIG1692" s="45"/>
      <c r="JII1692" s="28"/>
      <c r="JIK1692" s="45"/>
      <c r="JIM1692" s="28"/>
      <c r="JIO1692" s="45"/>
      <c r="JIQ1692" s="28"/>
      <c r="JIS1692" s="45"/>
      <c r="JIU1692" s="28"/>
      <c r="JIW1692" s="45"/>
      <c r="JIY1692" s="28"/>
      <c r="JJA1692" s="45"/>
      <c r="JJC1692" s="28"/>
      <c r="JJE1692" s="45"/>
      <c r="JJG1692" s="28"/>
      <c r="JJI1692" s="45"/>
      <c r="JJK1692" s="28"/>
      <c r="JJM1692" s="45"/>
      <c r="JJO1692" s="28"/>
      <c r="JJQ1692" s="45"/>
      <c r="JJS1692" s="28"/>
      <c r="JJU1692" s="45"/>
      <c r="JJW1692" s="28"/>
      <c r="JJY1692" s="45"/>
      <c r="JKA1692" s="28"/>
      <c r="JKC1692" s="45"/>
      <c r="JKE1692" s="28"/>
      <c r="JKG1692" s="45"/>
      <c r="JKI1692" s="28"/>
      <c r="JKK1692" s="45"/>
      <c r="JKM1692" s="28"/>
      <c r="JKO1692" s="45"/>
      <c r="JKQ1692" s="28"/>
      <c r="JKS1692" s="45"/>
      <c r="JKU1692" s="28"/>
      <c r="JKW1692" s="45"/>
      <c r="JKY1692" s="28"/>
      <c r="JLA1692" s="45"/>
      <c r="JLC1692" s="28"/>
      <c r="JLE1692" s="45"/>
      <c r="JLG1692" s="28"/>
      <c r="JLI1692" s="45"/>
      <c r="JLK1692" s="28"/>
      <c r="JLM1692" s="45"/>
      <c r="JLO1692" s="28"/>
      <c r="JLQ1692" s="45"/>
      <c r="JLS1692" s="28"/>
      <c r="JLU1692" s="45"/>
      <c r="JLW1692" s="28"/>
      <c r="JLY1692" s="45"/>
      <c r="JMA1692" s="28"/>
      <c r="JMC1692" s="45"/>
      <c r="JME1692" s="28"/>
      <c r="JMG1692" s="45"/>
      <c r="JMI1692" s="28"/>
      <c r="JMK1692" s="45"/>
      <c r="JMM1692" s="28"/>
      <c r="JMO1692" s="45"/>
      <c r="JMQ1692" s="28"/>
      <c r="JMS1692" s="45"/>
      <c r="JMU1692" s="28"/>
      <c r="JMW1692" s="45"/>
      <c r="JMY1692" s="28"/>
      <c r="JNA1692" s="45"/>
      <c r="JNC1692" s="28"/>
      <c r="JNE1692" s="45"/>
      <c r="JNG1692" s="28"/>
      <c r="JNI1692" s="45"/>
      <c r="JNK1692" s="28"/>
      <c r="JNM1692" s="45"/>
      <c r="JNO1692" s="28"/>
      <c r="JNQ1692" s="45"/>
      <c r="JNS1692" s="28"/>
      <c r="JNU1692" s="45"/>
      <c r="JNW1692" s="28"/>
      <c r="JNY1692" s="45"/>
      <c r="JOA1692" s="28"/>
      <c r="JOC1692" s="45"/>
      <c r="JOE1692" s="28"/>
      <c r="JOG1692" s="45"/>
      <c r="JOI1692" s="28"/>
      <c r="JOK1692" s="45"/>
      <c r="JOM1692" s="28"/>
      <c r="JOO1692" s="45"/>
      <c r="JOQ1692" s="28"/>
      <c r="JOS1692" s="45"/>
      <c r="JOU1692" s="28"/>
      <c r="JOW1692" s="45"/>
      <c r="JOY1692" s="28"/>
      <c r="JPA1692" s="45"/>
      <c r="JPC1692" s="28"/>
      <c r="JPE1692" s="45"/>
      <c r="JPG1692" s="28"/>
      <c r="JPI1692" s="45"/>
      <c r="JPK1692" s="28"/>
      <c r="JPM1692" s="45"/>
      <c r="JPO1692" s="28"/>
      <c r="JPQ1692" s="45"/>
      <c r="JPS1692" s="28"/>
      <c r="JPU1692" s="45"/>
      <c r="JPW1692" s="28"/>
      <c r="JPY1692" s="45"/>
      <c r="JQA1692" s="28"/>
      <c r="JQC1692" s="45"/>
      <c r="JQE1692" s="28"/>
      <c r="JQG1692" s="45"/>
      <c r="JQI1692" s="28"/>
      <c r="JQK1692" s="45"/>
      <c r="JQM1692" s="28"/>
      <c r="JQO1692" s="45"/>
      <c r="JQQ1692" s="28"/>
      <c r="JQS1692" s="45"/>
      <c r="JQU1692" s="28"/>
      <c r="JQW1692" s="45"/>
      <c r="JQY1692" s="28"/>
      <c r="JRA1692" s="45"/>
      <c r="JRC1692" s="28"/>
      <c r="JRE1692" s="45"/>
      <c r="JRG1692" s="28"/>
      <c r="JRI1692" s="45"/>
      <c r="JRK1692" s="28"/>
      <c r="JRM1692" s="45"/>
      <c r="JRO1692" s="28"/>
      <c r="JRQ1692" s="45"/>
      <c r="JRS1692" s="28"/>
      <c r="JRU1692" s="45"/>
      <c r="JRW1692" s="28"/>
      <c r="JRY1692" s="45"/>
      <c r="JSA1692" s="28"/>
      <c r="JSC1692" s="45"/>
      <c r="JSE1692" s="28"/>
      <c r="JSG1692" s="45"/>
      <c r="JSI1692" s="28"/>
      <c r="JSK1692" s="45"/>
      <c r="JSM1692" s="28"/>
      <c r="JSO1692" s="45"/>
      <c r="JSQ1692" s="28"/>
      <c r="JSS1692" s="45"/>
      <c r="JSU1692" s="28"/>
      <c r="JSW1692" s="45"/>
      <c r="JSY1692" s="28"/>
      <c r="JTA1692" s="45"/>
      <c r="JTC1692" s="28"/>
      <c r="JTE1692" s="45"/>
      <c r="JTG1692" s="28"/>
      <c r="JTI1692" s="45"/>
      <c r="JTK1692" s="28"/>
      <c r="JTM1692" s="45"/>
      <c r="JTO1692" s="28"/>
      <c r="JTQ1692" s="45"/>
      <c r="JTS1692" s="28"/>
      <c r="JTU1692" s="45"/>
      <c r="JTW1692" s="28"/>
      <c r="JTY1692" s="45"/>
      <c r="JUA1692" s="28"/>
      <c r="JUC1692" s="45"/>
      <c r="JUE1692" s="28"/>
      <c r="JUG1692" s="45"/>
      <c r="JUI1692" s="28"/>
      <c r="JUK1692" s="45"/>
      <c r="JUM1692" s="28"/>
      <c r="JUO1692" s="45"/>
      <c r="JUQ1692" s="28"/>
      <c r="JUS1692" s="45"/>
      <c r="JUU1692" s="28"/>
      <c r="JUW1692" s="45"/>
      <c r="JUY1692" s="28"/>
      <c r="JVA1692" s="45"/>
      <c r="JVC1692" s="28"/>
      <c r="JVE1692" s="45"/>
      <c r="JVG1692" s="28"/>
      <c r="JVI1692" s="45"/>
      <c r="JVK1692" s="28"/>
      <c r="JVM1692" s="45"/>
      <c r="JVO1692" s="28"/>
      <c r="JVQ1692" s="45"/>
      <c r="JVS1692" s="28"/>
      <c r="JVU1692" s="45"/>
      <c r="JVW1692" s="28"/>
      <c r="JVY1692" s="45"/>
      <c r="JWA1692" s="28"/>
      <c r="JWC1692" s="45"/>
      <c r="JWE1692" s="28"/>
      <c r="JWG1692" s="45"/>
      <c r="JWI1692" s="28"/>
      <c r="JWK1692" s="45"/>
      <c r="JWM1692" s="28"/>
      <c r="JWO1692" s="45"/>
      <c r="JWQ1692" s="28"/>
      <c r="JWS1692" s="45"/>
      <c r="JWU1692" s="28"/>
      <c r="JWW1692" s="45"/>
      <c r="JWY1692" s="28"/>
      <c r="JXA1692" s="45"/>
      <c r="JXC1692" s="28"/>
      <c r="JXE1692" s="45"/>
      <c r="JXG1692" s="28"/>
      <c r="JXI1692" s="45"/>
      <c r="JXK1692" s="28"/>
      <c r="JXM1692" s="45"/>
      <c r="JXO1692" s="28"/>
      <c r="JXQ1692" s="45"/>
      <c r="JXS1692" s="28"/>
      <c r="JXU1692" s="45"/>
      <c r="JXW1692" s="28"/>
      <c r="JXY1692" s="45"/>
      <c r="JYA1692" s="28"/>
      <c r="JYC1692" s="45"/>
      <c r="JYE1692" s="28"/>
      <c r="JYG1692" s="45"/>
      <c r="JYI1692" s="28"/>
      <c r="JYK1692" s="45"/>
      <c r="JYM1692" s="28"/>
      <c r="JYO1692" s="45"/>
      <c r="JYQ1692" s="28"/>
      <c r="JYS1692" s="45"/>
      <c r="JYU1692" s="28"/>
      <c r="JYW1692" s="45"/>
      <c r="JYY1692" s="28"/>
      <c r="JZA1692" s="45"/>
      <c r="JZC1692" s="28"/>
      <c r="JZE1692" s="45"/>
      <c r="JZG1692" s="28"/>
      <c r="JZI1692" s="45"/>
      <c r="JZK1692" s="28"/>
      <c r="JZM1692" s="45"/>
      <c r="JZO1692" s="28"/>
      <c r="JZQ1692" s="45"/>
      <c r="JZS1692" s="28"/>
      <c r="JZU1692" s="45"/>
      <c r="JZW1692" s="28"/>
      <c r="JZY1692" s="45"/>
      <c r="KAA1692" s="28"/>
      <c r="KAC1692" s="45"/>
      <c r="KAE1692" s="28"/>
      <c r="KAG1692" s="45"/>
      <c r="KAI1692" s="28"/>
      <c r="KAK1692" s="45"/>
      <c r="KAM1692" s="28"/>
      <c r="KAO1692" s="45"/>
      <c r="KAQ1692" s="28"/>
      <c r="KAS1692" s="45"/>
      <c r="KAU1692" s="28"/>
      <c r="KAW1692" s="45"/>
      <c r="KAY1692" s="28"/>
      <c r="KBA1692" s="45"/>
      <c r="KBC1692" s="28"/>
      <c r="KBE1692" s="45"/>
      <c r="KBG1692" s="28"/>
      <c r="KBI1692" s="45"/>
      <c r="KBK1692" s="28"/>
      <c r="KBM1692" s="45"/>
      <c r="KBO1692" s="28"/>
      <c r="KBQ1692" s="45"/>
      <c r="KBS1692" s="28"/>
      <c r="KBU1692" s="45"/>
      <c r="KBW1692" s="28"/>
      <c r="KBY1692" s="45"/>
      <c r="KCA1692" s="28"/>
      <c r="KCC1692" s="45"/>
      <c r="KCE1692" s="28"/>
      <c r="KCG1692" s="45"/>
      <c r="KCI1692" s="28"/>
      <c r="KCK1692" s="45"/>
      <c r="KCM1692" s="28"/>
      <c r="KCO1692" s="45"/>
      <c r="KCQ1692" s="28"/>
      <c r="KCS1692" s="45"/>
      <c r="KCU1692" s="28"/>
      <c r="KCW1692" s="45"/>
      <c r="KCY1692" s="28"/>
      <c r="KDA1692" s="45"/>
      <c r="KDC1692" s="28"/>
      <c r="KDE1692" s="45"/>
      <c r="KDG1692" s="28"/>
      <c r="KDI1692" s="45"/>
      <c r="KDK1692" s="28"/>
      <c r="KDM1692" s="45"/>
      <c r="KDO1692" s="28"/>
      <c r="KDQ1692" s="45"/>
      <c r="KDS1692" s="28"/>
      <c r="KDU1692" s="45"/>
      <c r="KDW1692" s="28"/>
      <c r="KDY1692" s="45"/>
      <c r="KEA1692" s="28"/>
      <c r="KEC1692" s="45"/>
      <c r="KEE1692" s="28"/>
      <c r="KEG1692" s="45"/>
      <c r="KEI1692" s="28"/>
      <c r="KEK1692" s="45"/>
      <c r="KEM1692" s="28"/>
      <c r="KEO1692" s="45"/>
      <c r="KEQ1692" s="28"/>
      <c r="KES1692" s="45"/>
      <c r="KEU1692" s="28"/>
      <c r="KEW1692" s="45"/>
      <c r="KEY1692" s="28"/>
      <c r="KFA1692" s="45"/>
      <c r="KFC1692" s="28"/>
      <c r="KFE1692" s="45"/>
      <c r="KFG1692" s="28"/>
      <c r="KFI1692" s="45"/>
      <c r="KFK1692" s="28"/>
      <c r="KFM1692" s="45"/>
      <c r="KFO1692" s="28"/>
      <c r="KFQ1692" s="45"/>
      <c r="KFS1692" s="28"/>
      <c r="KFU1692" s="45"/>
      <c r="KFW1692" s="28"/>
      <c r="KFY1692" s="45"/>
      <c r="KGA1692" s="28"/>
      <c r="KGC1692" s="45"/>
      <c r="KGE1692" s="28"/>
      <c r="KGG1692" s="45"/>
      <c r="KGI1692" s="28"/>
      <c r="KGK1692" s="45"/>
      <c r="KGM1692" s="28"/>
      <c r="KGO1692" s="45"/>
      <c r="KGQ1692" s="28"/>
      <c r="KGS1692" s="45"/>
      <c r="KGU1692" s="28"/>
      <c r="KGW1692" s="45"/>
      <c r="KGY1692" s="28"/>
      <c r="KHA1692" s="45"/>
      <c r="KHC1692" s="28"/>
      <c r="KHE1692" s="45"/>
      <c r="KHG1692" s="28"/>
      <c r="KHI1692" s="45"/>
      <c r="KHK1692" s="28"/>
      <c r="KHM1692" s="45"/>
      <c r="KHO1692" s="28"/>
      <c r="KHQ1692" s="45"/>
      <c r="KHS1692" s="28"/>
      <c r="KHU1692" s="45"/>
      <c r="KHW1692" s="28"/>
      <c r="KHY1692" s="45"/>
      <c r="KIA1692" s="28"/>
      <c r="KIC1692" s="45"/>
      <c r="KIE1692" s="28"/>
      <c r="KIG1692" s="45"/>
      <c r="KII1692" s="28"/>
      <c r="KIK1692" s="45"/>
      <c r="KIM1692" s="28"/>
      <c r="KIO1692" s="45"/>
      <c r="KIQ1692" s="28"/>
      <c r="KIS1692" s="45"/>
      <c r="KIU1692" s="28"/>
      <c r="KIW1692" s="45"/>
      <c r="KIY1692" s="28"/>
      <c r="KJA1692" s="45"/>
      <c r="KJC1692" s="28"/>
      <c r="KJE1692" s="45"/>
      <c r="KJG1692" s="28"/>
      <c r="KJI1692" s="45"/>
      <c r="KJK1692" s="28"/>
      <c r="KJM1692" s="45"/>
      <c r="KJO1692" s="28"/>
      <c r="KJQ1692" s="45"/>
      <c r="KJS1692" s="28"/>
      <c r="KJU1692" s="45"/>
      <c r="KJW1692" s="28"/>
      <c r="KJY1692" s="45"/>
      <c r="KKA1692" s="28"/>
      <c r="KKC1692" s="45"/>
      <c r="KKE1692" s="28"/>
      <c r="KKG1692" s="45"/>
      <c r="KKI1692" s="28"/>
      <c r="KKK1692" s="45"/>
      <c r="KKM1692" s="28"/>
      <c r="KKO1692" s="45"/>
      <c r="KKQ1692" s="28"/>
      <c r="KKS1692" s="45"/>
      <c r="KKU1692" s="28"/>
      <c r="KKW1692" s="45"/>
      <c r="KKY1692" s="28"/>
      <c r="KLA1692" s="45"/>
      <c r="KLC1692" s="28"/>
      <c r="KLE1692" s="45"/>
      <c r="KLG1692" s="28"/>
      <c r="KLI1692" s="45"/>
      <c r="KLK1692" s="28"/>
      <c r="KLM1692" s="45"/>
      <c r="KLO1692" s="28"/>
      <c r="KLQ1692" s="45"/>
      <c r="KLS1692" s="28"/>
      <c r="KLU1692" s="45"/>
      <c r="KLW1692" s="28"/>
      <c r="KLY1692" s="45"/>
      <c r="KMA1692" s="28"/>
      <c r="KMC1692" s="45"/>
      <c r="KME1692" s="28"/>
      <c r="KMG1692" s="45"/>
      <c r="KMI1692" s="28"/>
      <c r="KMK1692" s="45"/>
      <c r="KMM1692" s="28"/>
      <c r="KMO1692" s="45"/>
      <c r="KMQ1692" s="28"/>
      <c r="KMS1692" s="45"/>
      <c r="KMU1692" s="28"/>
      <c r="KMW1692" s="45"/>
      <c r="KMY1692" s="28"/>
      <c r="KNA1692" s="45"/>
      <c r="KNC1692" s="28"/>
      <c r="KNE1692" s="45"/>
      <c r="KNG1692" s="28"/>
      <c r="KNI1692" s="45"/>
      <c r="KNK1692" s="28"/>
      <c r="KNM1692" s="45"/>
      <c r="KNO1692" s="28"/>
      <c r="KNQ1692" s="45"/>
      <c r="KNS1692" s="28"/>
      <c r="KNU1692" s="45"/>
      <c r="KNW1692" s="28"/>
      <c r="KNY1692" s="45"/>
      <c r="KOA1692" s="28"/>
      <c r="KOC1692" s="45"/>
      <c r="KOE1692" s="28"/>
      <c r="KOG1692" s="45"/>
      <c r="KOI1692" s="28"/>
      <c r="KOK1692" s="45"/>
      <c r="KOM1692" s="28"/>
      <c r="KOO1692" s="45"/>
      <c r="KOQ1692" s="28"/>
      <c r="KOS1692" s="45"/>
      <c r="KOU1692" s="28"/>
      <c r="KOW1692" s="45"/>
      <c r="KOY1692" s="28"/>
      <c r="KPA1692" s="45"/>
      <c r="KPC1692" s="28"/>
      <c r="KPE1692" s="45"/>
      <c r="KPG1692" s="28"/>
      <c r="KPI1692" s="45"/>
      <c r="KPK1692" s="28"/>
      <c r="KPM1692" s="45"/>
      <c r="KPO1692" s="28"/>
      <c r="KPQ1692" s="45"/>
      <c r="KPS1692" s="28"/>
      <c r="KPU1692" s="45"/>
      <c r="KPW1692" s="28"/>
      <c r="KPY1692" s="45"/>
      <c r="KQA1692" s="28"/>
      <c r="KQC1692" s="45"/>
      <c r="KQE1692" s="28"/>
      <c r="KQG1692" s="45"/>
      <c r="KQI1692" s="28"/>
      <c r="KQK1692" s="45"/>
      <c r="KQM1692" s="28"/>
      <c r="KQO1692" s="45"/>
      <c r="KQQ1692" s="28"/>
      <c r="KQS1692" s="45"/>
      <c r="KQU1692" s="28"/>
      <c r="KQW1692" s="45"/>
      <c r="KQY1692" s="28"/>
      <c r="KRA1692" s="45"/>
      <c r="KRC1692" s="28"/>
      <c r="KRE1692" s="45"/>
      <c r="KRG1692" s="28"/>
      <c r="KRI1692" s="45"/>
      <c r="KRK1692" s="28"/>
      <c r="KRM1692" s="45"/>
      <c r="KRO1692" s="28"/>
      <c r="KRQ1692" s="45"/>
      <c r="KRS1692" s="28"/>
      <c r="KRU1692" s="45"/>
      <c r="KRW1692" s="28"/>
      <c r="KRY1692" s="45"/>
      <c r="KSA1692" s="28"/>
      <c r="KSC1692" s="45"/>
      <c r="KSE1692" s="28"/>
      <c r="KSG1692" s="45"/>
      <c r="KSI1692" s="28"/>
      <c r="KSK1692" s="45"/>
      <c r="KSM1692" s="28"/>
      <c r="KSO1692" s="45"/>
      <c r="KSQ1692" s="28"/>
      <c r="KSS1692" s="45"/>
      <c r="KSU1692" s="28"/>
      <c r="KSW1692" s="45"/>
      <c r="KSY1692" s="28"/>
      <c r="KTA1692" s="45"/>
      <c r="KTC1692" s="28"/>
      <c r="KTE1692" s="45"/>
      <c r="KTG1692" s="28"/>
      <c r="KTI1692" s="45"/>
      <c r="KTK1692" s="28"/>
      <c r="KTM1692" s="45"/>
      <c r="KTO1692" s="28"/>
      <c r="KTQ1692" s="45"/>
      <c r="KTS1692" s="28"/>
      <c r="KTU1692" s="45"/>
      <c r="KTW1692" s="28"/>
      <c r="KTY1692" s="45"/>
      <c r="KUA1692" s="28"/>
      <c r="KUC1692" s="45"/>
      <c r="KUE1692" s="28"/>
      <c r="KUG1692" s="45"/>
      <c r="KUI1692" s="28"/>
      <c r="KUK1692" s="45"/>
      <c r="KUM1692" s="28"/>
      <c r="KUO1692" s="45"/>
      <c r="KUQ1692" s="28"/>
      <c r="KUS1692" s="45"/>
      <c r="KUU1692" s="28"/>
      <c r="KUW1692" s="45"/>
      <c r="KUY1692" s="28"/>
      <c r="KVA1692" s="45"/>
      <c r="KVC1692" s="28"/>
      <c r="KVE1692" s="45"/>
      <c r="KVG1692" s="28"/>
      <c r="KVI1692" s="45"/>
      <c r="KVK1692" s="28"/>
      <c r="KVM1692" s="45"/>
      <c r="KVO1692" s="28"/>
      <c r="KVQ1692" s="45"/>
      <c r="KVS1692" s="28"/>
      <c r="KVU1692" s="45"/>
      <c r="KVW1692" s="28"/>
      <c r="KVY1692" s="45"/>
      <c r="KWA1692" s="28"/>
      <c r="KWC1692" s="45"/>
      <c r="KWE1692" s="28"/>
      <c r="KWG1692" s="45"/>
      <c r="KWI1692" s="28"/>
      <c r="KWK1692" s="45"/>
      <c r="KWM1692" s="28"/>
      <c r="KWO1692" s="45"/>
      <c r="KWQ1692" s="28"/>
      <c r="KWS1692" s="45"/>
      <c r="KWU1692" s="28"/>
      <c r="KWW1692" s="45"/>
      <c r="KWY1692" s="28"/>
      <c r="KXA1692" s="45"/>
      <c r="KXC1692" s="28"/>
      <c r="KXE1692" s="45"/>
      <c r="KXG1692" s="28"/>
      <c r="KXI1692" s="45"/>
      <c r="KXK1692" s="28"/>
      <c r="KXM1692" s="45"/>
      <c r="KXO1692" s="28"/>
      <c r="KXQ1692" s="45"/>
      <c r="KXS1692" s="28"/>
      <c r="KXU1692" s="45"/>
      <c r="KXW1692" s="28"/>
      <c r="KXY1692" s="45"/>
      <c r="KYA1692" s="28"/>
      <c r="KYC1692" s="45"/>
      <c r="KYE1692" s="28"/>
      <c r="KYG1692" s="45"/>
      <c r="KYI1692" s="28"/>
      <c r="KYK1692" s="45"/>
      <c r="KYM1692" s="28"/>
      <c r="KYO1692" s="45"/>
      <c r="KYQ1692" s="28"/>
      <c r="KYS1692" s="45"/>
      <c r="KYU1692" s="28"/>
      <c r="KYW1692" s="45"/>
      <c r="KYY1692" s="28"/>
      <c r="KZA1692" s="45"/>
      <c r="KZC1692" s="28"/>
      <c r="KZE1692" s="45"/>
      <c r="KZG1692" s="28"/>
      <c r="KZI1692" s="45"/>
      <c r="KZK1692" s="28"/>
      <c r="KZM1692" s="45"/>
      <c r="KZO1692" s="28"/>
      <c r="KZQ1692" s="45"/>
      <c r="KZS1692" s="28"/>
      <c r="KZU1692" s="45"/>
      <c r="KZW1692" s="28"/>
      <c r="KZY1692" s="45"/>
      <c r="LAA1692" s="28"/>
      <c r="LAC1692" s="45"/>
      <c r="LAE1692" s="28"/>
      <c r="LAG1692" s="45"/>
      <c r="LAI1692" s="28"/>
      <c r="LAK1692" s="45"/>
      <c r="LAM1692" s="28"/>
      <c r="LAO1692" s="45"/>
      <c r="LAQ1692" s="28"/>
      <c r="LAS1692" s="45"/>
      <c r="LAU1692" s="28"/>
      <c r="LAW1692" s="45"/>
      <c r="LAY1692" s="28"/>
      <c r="LBA1692" s="45"/>
      <c r="LBC1692" s="28"/>
      <c r="LBE1692" s="45"/>
      <c r="LBG1692" s="28"/>
      <c r="LBI1692" s="45"/>
      <c r="LBK1692" s="28"/>
      <c r="LBM1692" s="45"/>
      <c r="LBO1692" s="28"/>
      <c r="LBQ1692" s="45"/>
      <c r="LBS1692" s="28"/>
      <c r="LBU1692" s="45"/>
      <c r="LBW1692" s="28"/>
      <c r="LBY1692" s="45"/>
      <c r="LCA1692" s="28"/>
      <c r="LCC1692" s="45"/>
      <c r="LCE1692" s="28"/>
      <c r="LCG1692" s="45"/>
      <c r="LCI1692" s="28"/>
      <c r="LCK1692" s="45"/>
      <c r="LCM1692" s="28"/>
      <c r="LCO1692" s="45"/>
      <c r="LCQ1692" s="28"/>
      <c r="LCS1692" s="45"/>
      <c r="LCU1692" s="28"/>
      <c r="LCW1692" s="45"/>
      <c r="LCY1692" s="28"/>
      <c r="LDA1692" s="45"/>
      <c r="LDC1692" s="28"/>
      <c r="LDE1692" s="45"/>
      <c r="LDG1692" s="28"/>
      <c r="LDI1692" s="45"/>
      <c r="LDK1692" s="28"/>
      <c r="LDM1692" s="45"/>
      <c r="LDO1692" s="28"/>
      <c r="LDQ1692" s="45"/>
      <c r="LDS1692" s="28"/>
      <c r="LDU1692" s="45"/>
      <c r="LDW1692" s="28"/>
      <c r="LDY1692" s="45"/>
      <c r="LEA1692" s="28"/>
      <c r="LEC1692" s="45"/>
      <c r="LEE1692" s="28"/>
      <c r="LEG1692" s="45"/>
      <c r="LEI1692" s="28"/>
      <c r="LEK1692" s="45"/>
      <c r="LEM1692" s="28"/>
      <c r="LEO1692" s="45"/>
      <c r="LEQ1692" s="28"/>
      <c r="LES1692" s="45"/>
      <c r="LEU1692" s="28"/>
      <c r="LEW1692" s="45"/>
      <c r="LEY1692" s="28"/>
      <c r="LFA1692" s="45"/>
      <c r="LFC1692" s="28"/>
      <c r="LFE1692" s="45"/>
      <c r="LFG1692" s="28"/>
      <c r="LFI1692" s="45"/>
      <c r="LFK1692" s="28"/>
      <c r="LFM1692" s="45"/>
      <c r="LFO1692" s="28"/>
      <c r="LFQ1692" s="45"/>
      <c r="LFS1692" s="28"/>
      <c r="LFU1692" s="45"/>
      <c r="LFW1692" s="28"/>
      <c r="LFY1692" s="45"/>
      <c r="LGA1692" s="28"/>
      <c r="LGC1692" s="45"/>
      <c r="LGE1692" s="28"/>
      <c r="LGG1692" s="45"/>
      <c r="LGI1692" s="28"/>
      <c r="LGK1692" s="45"/>
      <c r="LGM1692" s="28"/>
      <c r="LGO1692" s="45"/>
      <c r="LGQ1692" s="28"/>
      <c r="LGS1692" s="45"/>
      <c r="LGU1692" s="28"/>
      <c r="LGW1692" s="45"/>
      <c r="LGY1692" s="28"/>
      <c r="LHA1692" s="45"/>
      <c r="LHC1692" s="28"/>
      <c r="LHE1692" s="45"/>
      <c r="LHG1692" s="28"/>
      <c r="LHI1692" s="45"/>
      <c r="LHK1692" s="28"/>
      <c r="LHM1692" s="45"/>
      <c r="LHO1692" s="28"/>
      <c r="LHQ1692" s="45"/>
      <c r="LHS1692" s="28"/>
      <c r="LHU1692" s="45"/>
      <c r="LHW1692" s="28"/>
      <c r="LHY1692" s="45"/>
      <c r="LIA1692" s="28"/>
      <c r="LIC1692" s="45"/>
      <c r="LIE1692" s="28"/>
      <c r="LIG1692" s="45"/>
      <c r="LII1692" s="28"/>
      <c r="LIK1692" s="45"/>
      <c r="LIM1692" s="28"/>
      <c r="LIO1692" s="45"/>
      <c r="LIQ1692" s="28"/>
      <c r="LIS1692" s="45"/>
      <c r="LIU1692" s="28"/>
      <c r="LIW1692" s="45"/>
      <c r="LIY1692" s="28"/>
      <c r="LJA1692" s="45"/>
      <c r="LJC1692" s="28"/>
      <c r="LJE1692" s="45"/>
      <c r="LJG1692" s="28"/>
      <c r="LJI1692" s="45"/>
      <c r="LJK1692" s="28"/>
      <c r="LJM1692" s="45"/>
      <c r="LJO1692" s="28"/>
      <c r="LJQ1692" s="45"/>
      <c r="LJS1692" s="28"/>
      <c r="LJU1692" s="45"/>
      <c r="LJW1692" s="28"/>
      <c r="LJY1692" s="45"/>
      <c r="LKA1692" s="28"/>
      <c r="LKC1692" s="45"/>
      <c r="LKE1692" s="28"/>
      <c r="LKG1692" s="45"/>
      <c r="LKI1692" s="28"/>
      <c r="LKK1692" s="45"/>
      <c r="LKM1692" s="28"/>
      <c r="LKO1692" s="45"/>
      <c r="LKQ1692" s="28"/>
      <c r="LKS1692" s="45"/>
      <c r="LKU1692" s="28"/>
      <c r="LKW1692" s="45"/>
      <c r="LKY1692" s="28"/>
      <c r="LLA1692" s="45"/>
      <c r="LLC1692" s="28"/>
      <c r="LLE1692" s="45"/>
      <c r="LLG1692" s="28"/>
      <c r="LLI1692" s="45"/>
      <c r="LLK1692" s="28"/>
      <c r="LLM1692" s="45"/>
      <c r="LLO1692" s="28"/>
      <c r="LLQ1692" s="45"/>
      <c r="LLS1692" s="28"/>
      <c r="LLU1692" s="45"/>
      <c r="LLW1692" s="28"/>
      <c r="LLY1692" s="45"/>
      <c r="LMA1692" s="28"/>
      <c r="LMC1692" s="45"/>
      <c r="LME1692" s="28"/>
      <c r="LMG1692" s="45"/>
      <c r="LMI1692" s="28"/>
      <c r="LMK1692" s="45"/>
      <c r="LMM1692" s="28"/>
      <c r="LMO1692" s="45"/>
      <c r="LMQ1692" s="28"/>
      <c r="LMS1692" s="45"/>
      <c r="LMU1692" s="28"/>
      <c r="LMW1692" s="45"/>
      <c r="LMY1692" s="28"/>
      <c r="LNA1692" s="45"/>
      <c r="LNC1692" s="28"/>
      <c r="LNE1692" s="45"/>
      <c r="LNG1692" s="28"/>
      <c r="LNI1692" s="45"/>
      <c r="LNK1692" s="28"/>
      <c r="LNM1692" s="45"/>
      <c r="LNO1692" s="28"/>
      <c r="LNQ1692" s="45"/>
      <c r="LNS1692" s="28"/>
      <c r="LNU1692" s="45"/>
      <c r="LNW1692" s="28"/>
      <c r="LNY1692" s="45"/>
      <c r="LOA1692" s="28"/>
      <c r="LOC1692" s="45"/>
      <c r="LOE1692" s="28"/>
      <c r="LOG1692" s="45"/>
      <c r="LOI1692" s="28"/>
      <c r="LOK1692" s="45"/>
      <c r="LOM1692" s="28"/>
      <c r="LOO1692" s="45"/>
      <c r="LOQ1692" s="28"/>
      <c r="LOS1692" s="45"/>
      <c r="LOU1692" s="28"/>
      <c r="LOW1692" s="45"/>
      <c r="LOY1692" s="28"/>
      <c r="LPA1692" s="45"/>
      <c r="LPC1692" s="28"/>
      <c r="LPE1692" s="45"/>
      <c r="LPG1692" s="28"/>
      <c r="LPI1692" s="45"/>
      <c r="LPK1692" s="28"/>
      <c r="LPM1692" s="45"/>
      <c r="LPO1692" s="28"/>
      <c r="LPQ1692" s="45"/>
      <c r="LPS1692" s="28"/>
      <c r="LPU1692" s="45"/>
      <c r="LPW1692" s="28"/>
      <c r="LPY1692" s="45"/>
      <c r="LQA1692" s="28"/>
      <c r="LQC1692" s="45"/>
      <c r="LQE1692" s="28"/>
      <c r="LQG1692" s="45"/>
      <c r="LQI1692" s="28"/>
      <c r="LQK1692" s="45"/>
      <c r="LQM1692" s="28"/>
      <c r="LQO1692" s="45"/>
      <c r="LQQ1692" s="28"/>
      <c r="LQS1692" s="45"/>
      <c r="LQU1692" s="28"/>
      <c r="LQW1692" s="45"/>
      <c r="LQY1692" s="28"/>
      <c r="LRA1692" s="45"/>
      <c r="LRC1692" s="28"/>
      <c r="LRE1692" s="45"/>
      <c r="LRG1692" s="28"/>
      <c r="LRI1692" s="45"/>
      <c r="LRK1692" s="28"/>
      <c r="LRM1692" s="45"/>
      <c r="LRO1692" s="28"/>
      <c r="LRQ1692" s="45"/>
      <c r="LRS1692" s="28"/>
      <c r="LRU1692" s="45"/>
      <c r="LRW1692" s="28"/>
      <c r="LRY1692" s="45"/>
      <c r="LSA1692" s="28"/>
      <c r="LSC1692" s="45"/>
      <c r="LSE1692" s="28"/>
      <c r="LSG1692" s="45"/>
      <c r="LSI1692" s="28"/>
      <c r="LSK1692" s="45"/>
      <c r="LSM1692" s="28"/>
      <c r="LSO1692" s="45"/>
      <c r="LSQ1692" s="28"/>
      <c r="LSS1692" s="45"/>
      <c r="LSU1692" s="28"/>
      <c r="LSW1692" s="45"/>
      <c r="LSY1692" s="28"/>
      <c r="LTA1692" s="45"/>
      <c r="LTC1692" s="28"/>
      <c r="LTE1692" s="45"/>
      <c r="LTG1692" s="28"/>
      <c r="LTI1692" s="45"/>
      <c r="LTK1692" s="28"/>
      <c r="LTM1692" s="45"/>
      <c r="LTO1692" s="28"/>
      <c r="LTQ1692" s="45"/>
      <c r="LTS1692" s="28"/>
      <c r="LTU1692" s="45"/>
      <c r="LTW1692" s="28"/>
      <c r="LTY1692" s="45"/>
      <c r="LUA1692" s="28"/>
      <c r="LUC1692" s="45"/>
      <c r="LUE1692" s="28"/>
      <c r="LUG1692" s="45"/>
      <c r="LUI1692" s="28"/>
      <c r="LUK1692" s="45"/>
      <c r="LUM1692" s="28"/>
      <c r="LUO1692" s="45"/>
      <c r="LUQ1692" s="28"/>
      <c r="LUS1692" s="45"/>
      <c r="LUU1692" s="28"/>
      <c r="LUW1692" s="45"/>
      <c r="LUY1692" s="28"/>
      <c r="LVA1692" s="45"/>
      <c r="LVC1692" s="28"/>
      <c r="LVE1692" s="45"/>
      <c r="LVG1692" s="28"/>
      <c r="LVI1692" s="45"/>
      <c r="LVK1692" s="28"/>
      <c r="LVM1692" s="45"/>
      <c r="LVO1692" s="28"/>
      <c r="LVQ1692" s="45"/>
      <c r="LVS1692" s="28"/>
      <c r="LVU1692" s="45"/>
      <c r="LVW1692" s="28"/>
      <c r="LVY1692" s="45"/>
      <c r="LWA1692" s="28"/>
      <c r="LWC1692" s="45"/>
      <c r="LWE1692" s="28"/>
      <c r="LWG1692" s="45"/>
      <c r="LWI1692" s="28"/>
      <c r="LWK1692" s="45"/>
      <c r="LWM1692" s="28"/>
      <c r="LWO1692" s="45"/>
      <c r="LWQ1692" s="28"/>
      <c r="LWS1692" s="45"/>
      <c r="LWU1692" s="28"/>
      <c r="LWW1692" s="45"/>
      <c r="LWY1692" s="28"/>
      <c r="LXA1692" s="45"/>
      <c r="LXC1692" s="28"/>
      <c r="LXE1692" s="45"/>
      <c r="LXG1692" s="28"/>
      <c r="LXI1692" s="45"/>
      <c r="LXK1692" s="28"/>
      <c r="LXM1692" s="45"/>
      <c r="LXO1692" s="28"/>
      <c r="LXQ1692" s="45"/>
      <c r="LXS1692" s="28"/>
      <c r="LXU1692" s="45"/>
      <c r="LXW1692" s="28"/>
      <c r="LXY1692" s="45"/>
      <c r="LYA1692" s="28"/>
      <c r="LYC1692" s="45"/>
      <c r="LYE1692" s="28"/>
      <c r="LYG1692" s="45"/>
      <c r="LYI1692" s="28"/>
      <c r="LYK1692" s="45"/>
      <c r="LYM1692" s="28"/>
      <c r="LYO1692" s="45"/>
      <c r="LYQ1692" s="28"/>
      <c r="LYS1692" s="45"/>
      <c r="LYU1692" s="28"/>
      <c r="LYW1692" s="45"/>
      <c r="LYY1692" s="28"/>
      <c r="LZA1692" s="45"/>
      <c r="LZC1692" s="28"/>
      <c r="LZE1692" s="45"/>
      <c r="LZG1692" s="28"/>
      <c r="LZI1692" s="45"/>
      <c r="LZK1692" s="28"/>
      <c r="LZM1692" s="45"/>
      <c r="LZO1692" s="28"/>
      <c r="LZQ1692" s="45"/>
      <c r="LZS1692" s="28"/>
      <c r="LZU1692" s="45"/>
      <c r="LZW1692" s="28"/>
      <c r="LZY1692" s="45"/>
      <c r="MAA1692" s="28"/>
      <c r="MAC1692" s="45"/>
      <c r="MAE1692" s="28"/>
      <c r="MAG1692" s="45"/>
      <c r="MAI1692" s="28"/>
      <c r="MAK1692" s="45"/>
      <c r="MAM1692" s="28"/>
      <c r="MAO1692" s="45"/>
      <c r="MAQ1692" s="28"/>
      <c r="MAS1692" s="45"/>
      <c r="MAU1692" s="28"/>
      <c r="MAW1692" s="45"/>
      <c r="MAY1692" s="28"/>
      <c r="MBA1692" s="45"/>
      <c r="MBC1692" s="28"/>
      <c r="MBE1692" s="45"/>
      <c r="MBG1692" s="28"/>
      <c r="MBI1692" s="45"/>
      <c r="MBK1692" s="28"/>
      <c r="MBM1692" s="45"/>
      <c r="MBO1692" s="28"/>
      <c r="MBQ1692" s="45"/>
      <c r="MBS1692" s="28"/>
      <c r="MBU1692" s="45"/>
      <c r="MBW1692" s="28"/>
      <c r="MBY1692" s="45"/>
      <c r="MCA1692" s="28"/>
      <c r="MCC1692" s="45"/>
      <c r="MCE1692" s="28"/>
      <c r="MCG1692" s="45"/>
      <c r="MCI1692" s="28"/>
      <c r="MCK1692" s="45"/>
      <c r="MCM1692" s="28"/>
      <c r="MCO1692" s="45"/>
      <c r="MCQ1692" s="28"/>
      <c r="MCS1692" s="45"/>
      <c r="MCU1692" s="28"/>
      <c r="MCW1692" s="45"/>
      <c r="MCY1692" s="28"/>
      <c r="MDA1692" s="45"/>
      <c r="MDC1692" s="28"/>
      <c r="MDE1692" s="45"/>
      <c r="MDG1692" s="28"/>
      <c r="MDI1692" s="45"/>
      <c r="MDK1692" s="28"/>
      <c r="MDM1692" s="45"/>
      <c r="MDO1692" s="28"/>
      <c r="MDQ1692" s="45"/>
      <c r="MDS1692" s="28"/>
      <c r="MDU1692" s="45"/>
      <c r="MDW1692" s="28"/>
      <c r="MDY1692" s="45"/>
      <c r="MEA1692" s="28"/>
      <c r="MEC1692" s="45"/>
      <c r="MEE1692" s="28"/>
      <c r="MEG1692" s="45"/>
      <c r="MEI1692" s="28"/>
      <c r="MEK1692" s="45"/>
      <c r="MEM1692" s="28"/>
      <c r="MEO1692" s="45"/>
      <c r="MEQ1692" s="28"/>
      <c r="MES1692" s="45"/>
      <c r="MEU1692" s="28"/>
      <c r="MEW1692" s="45"/>
      <c r="MEY1692" s="28"/>
      <c r="MFA1692" s="45"/>
      <c r="MFC1692" s="28"/>
      <c r="MFE1692" s="45"/>
      <c r="MFG1692" s="28"/>
      <c r="MFI1692" s="45"/>
      <c r="MFK1692" s="28"/>
      <c r="MFM1692" s="45"/>
      <c r="MFO1692" s="28"/>
      <c r="MFQ1692" s="45"/>
      <c r="MFS1692" s="28"/>
      <c r="MFU1692" s="45"/>
      <c r="MFW1692" s="28"/>
      <c r="MFY1692" s="45"/>
      <c r="MGA1692" s="28"/>
      <c r="MGC1692" s="45"/>
      <c r="MGE1692" s="28"/>
      <c r="MGG1692" s="45"/>
      <c r="MGI1692" s="28"/>
      <c r="MGK1692" s="45"/>
      <c r="MGM1692" s="28"/>
      <c r="MGO1692" s="45"/>
      <c r="MGQ1692" s="28"/>
      <c r="MGS1692" s="45"/>
      <c r="MGU1692" s="28"/>
      <c r="MGW1692" s="45"/>
      <c r="MGY1692" s="28"/>
      <c r="MHA1692" s="45"/>
      <c r="MHC1692" s="28"/>
      <c r="MHE1692" s="45"/>
      <c r="MHG1692" s="28"/>
      <c r="MHI1692" s="45"/>
      <c r="MHK1692" s="28"/>
      <c r="MHM1692" s="45"/>
      <c r="MHO1692" s="28"/>
      <c r="MHQ1692" s="45"/>
      <c r="MHS1692" s="28"/>
      <c r="MHU1692" s="45"/>
      <c r="MHW1692" s="28"/>
      <c r="MHY1692" s="45"/>
      <c r="MIA1692" s="28"/>
      <c r="MIC1692" s="45"/>
      <c r="MIE1692" s="28"/>
      <c r="MIG1692" s="45"/>
      <c r="MII1692" s="28"/>
      <c r="MIK1692" s="45"/>
      <c r="MIM1692" s="28"/>
      <c r="MIO1692" s="45"/>
      <c r="MIQ1692" s="28"/>
      <c r="MIS1692" s="45"/>
      <c r="MIU1692" s="28"/>
      <c r="MIW1692" s="45"/>
      <c r="MIY1692" s="28"/>
      <c r="MJA1692" s="45"/>
      <c r="MJC1692" s="28"/>
      <c r="MJE1692" s="45"/>
      <c r="MJG1692" s="28"/>
      <c r="MJI1692" s="45"/>
      <c r="MJK1692" s="28"/>
      <c r="MJM1692" s="45"/>
      <c r="MJO1692" s="28"/>
      <c r="MJQ1692" s="45"/>
      <c r="MJS1692" s="28"/>
      <c r="MJU1692" s="45"/>
      <c r="MJW1692" s="28"/>
      <c r="MJY1692" s="45"/>
      <c r="MKA1692" s="28"/>
      <c r="MKC1692" s="45"/>
      <c r="MKE1692" s="28"/>
      <c r="MKG1692" s="45"/>
      <c r="MKI1692" s="28"/>
      <c r="MKK1692" s="45"/>
      <c r="MKM1692" s="28"/>
      <c r="MKO1692" s="45"/>
      <c r="MKQ1692" s="28"/>
      <c r="MKS1692" s="45"/>
      <c r="MKU1692" s="28"/>
      <c r="MKW1692" s="45"/>
      <c r="MKY1692" s="28"/>
      <c r="MLA1692" s="45"/>
      <c r="MLC1692" s="28"/>
      <c r="MLE1692" s="45"/>
      <c r="MLG1692" s="28"/>
      <c r="MLI1692" s="45"/>
      <c r="MLK1692" s="28"/>
      <c r="MLM1692" s="45"/>
      <c r="MLO1692" s="28"/>
      <c r="MLQ1692" s="45"/>
      <c r="MLS1692" s="28"/>
      <c r="MLU1692" s="45"/>
      <c r="MLW1692" s="28"/>
      <c r="MLY1692" s="45"/>
      <c r="MMA1692" s="28"/>
      <c r="MMC1692" s="45"/>
      <c r="MME1692" s="28"/>
      <c r="MMG1692" s="45"/>
      <c r="MMI1692" s="28"/>
      <c r="MMK1692" s="45"/>
      <c r="MMM1692" s="28"/>
      <c r="MMO1692" s="45"/>
      <c r="MMQ1692" s="28"/>
      <c r="MMS1692" s="45"/>
      <c r="MMU1692" s="28"/>
      <c r="MMW1692" s="45"/>
      <c r="MMY1692" s="28"/>
      <c r="MNA1692" s="45"/>
      <c r="MNC1692" s="28"/>
      <c r="MNE1692" s="45"/>
      <c r="MNG1692" s="28"/>
      <c r="MNI1692" s="45"/>
      <c r="MNK1692" s="28"/>
      <c r="MNM1692" s="45"/>
      <c r="MNO1692" s="28"/>
      <c r="MNQ1692" s="45"/>
      <c r="MNS1692" s="28"/>
      <c r="MNU1692" s="45"/>
      <c r="MNW1692" s="28"/>
      <c r="MNY1692" s="45"/>
      <c r="MOA1692" s="28"/>
      <c r="MOC1692" s="45"/>
      <c r="MOE1692" s="28"/>
      <c r="MOG1692" s="45"/>
      <c r="MOI1692" s="28"/>
      <c r="MOK1692" s="45"/>
      <c r="MOM1692" s="28"/>
      <c r="MOO1692" s="45"/>
      <c r="MOQ1692" s="28"/>
      <c r="MOS1692" s="45"/>
      <c r="MOU1692" s="28"/>
      <c r="MOW1692" s="45"/>
      <c r="MOY1692" s="28"/>
      <c r="MPA1692" s="45"/>
      <c r="MPC1692" s="28"/>
      <c r="MPE1692" s="45"/>
      <c r="MPG1692" s="28"/>
      <c r="MPI1692" s="45"/>
      <c r="MPK1692" s="28"/>
      <c r="MPM1692" s="45"/>
      <c r="MPO1692" s="28"/>
      <c r="MPQ1692" s="45"/>
      <c r="MPS1692" s="28"/>
      <c r="MPU1692" s="45"/>
      <c r="MPW1692" s="28"/>
      <c r="MPY1692" s="45"/>
      <c r="MQA1692" s="28"/>
      <c r="MQC1692" s="45"/>
      <c r="MQE1692" s="28"/>
      <c r="MQG1692" s="45"/>
      <c r="MQI1692" s="28"/>
      <c r="MQK1692" s="45"/>
      <c r="MQM1692" s="28"/>
      <c r="MQO1692" s="45"/>
      <c r="MQQ1692" s="28"/>
      <c r="MQS1692" s="45"/>
      <c r="MQU1692" s="28"/>
      <c r="MQW1692" s="45"/>
      <c r="MQY1692" s="28"/>
      <c r="MRA1692" s="45"/>
      <c r="MRC1692" s="28"/>
      <c r="MRE1692" s="45"/>
      <c r="MRG1692" s="28"/>
      <c r="MRI1692" s="45"/>
      <c r="MRK1692" s="28"/>
      <c r="MRM1692" s="45"/>
      <c r="MRO1692" s="28"/>
      <c r="MRQ1692" s="45"/>
      <c r="MRS1692" s="28"/>
      <c r="MRU1692" s="45"/>
      <c r="MRW1692" s="28"/>
      <c r="MRY1692" s="45"/>
      <c r="MSA1692" s="28"/>
      <c r="MSC1692" s="45"/>
      <c r="MSE1692" s="28"/>
      <c r="MSG1692" s="45"/>
      <c r="MSI1692" s="28"/>
      <c r="MSK1692" s="45"/>
      <c r="MSM1692" s="28"/>
      <c r="MSO1692" s="45"/>
      <c r="MSQ1692" s="28"/>
      <c r="MSS1692" s="45"/>
      <c r="MSU1692" s="28"/>
      <c r="MSW1692" s="45"/>
      <c r="MSY1692" s="28"/>
      <c r="MTA1692" s="45"/>
      <c r="MTC1692" s="28"/>
      <c r="MTE1692" s="45"/>
      <c r="MTG1692" s="28"/>
      <c r="MTI1692" s="45"/>
      <c r="MTK1692" s="28"/>
      <c r="MTM1692" s="45"/>
      <c r="MTO1692" s="28"/>
      <c r="MTQ1692" s="45"/>
      <c r="MTS1692" s="28"/>
      <c r="MTU1692" s="45"/>
      <c r="MTW1692" s="28"/>
      <c r="MTY1692" s="45"/>
      <c r="MUA1692" s="28"/>
      <c r="MUC1692" s="45"/>
      <c r="MUE1692" s="28"/>
      <c r="MUG1692" s="45"/>
      <c r="MUI1692" s="28"/>
      <c r="MUK1692" s="45"/>
      <c r="MUM1692" s="28"/>
      <c r="MUO1692" s="45"/>
      <c r="MUQ1692" s="28"/>
      <c r="MUS1692" s="45"/>
      <c r="MUU1692" s="28"/>
      <c r="MUW1692" s="45"/>
      <c r="MUY1692" s="28"/>
      <c r="MVA1692" s="45"/>
      <c r="MVC1692" s="28"/>
      <c r="MVE1692" s="45"/>
      <c r="MVG1692" s="28"/>
      <c r="MVI1692" s="45"/>
      <c r="MVK1692" s="28"/>
      <c r="MVM1692" s="45"/>
      <c r="MVO1692" s="28"/>
      <c r="MVQ1692" s="45"/>
      <c r="MVS1692" s="28"/>
      <c r="MVU1692" s="45"/>
      <c r="MVW1692" s="28"/>
      <c r="MVY1692" s="45"/>
      <c r="MWA1692" s="28"/>
      <c r="MWC1692" s="45"/>
      <c r="MWE1692" s="28"/>
      <c r="MWG1692" s="45"/>
      <c r="MWI1692" s="28"/>
      <c r="MWK1692" s="45"/>
      <c r="MWM1692" s="28"/>
      <c r="MWO1692" s="45"/>
      <c r="MWQ1692" s="28"/>
      <c r="MWS1692" s="45"/>
      <c r="MWU1692" s="28"/>
      <c r="MWW1692" s="45"/>
      <c r="MWY1692" s="28"/>
      <c r="MXA1692" s="45"/>
      <c r="MXC1692" s="28"/>
      <c r="MXE1692" s="45"/>
      <c r="MXG1692" s="28"/>
      <c r="MXI1692" s="45"/>
      <c r="MXK1692" s="28"/>
      <c r="MXM1692" s="45"/>
      <c r="MXO1692" s="28"/>
      <c r="MXQ1692" s="45"/>
      <c r="MXS1692" s="28"/>
      <c r="MXU1692" s="45"/>
      <c r="MXW1692" s="28"/>
      <c r="MXY1692" s="45"/>
      <c r="MYA1692" s="28"/>
      <c r="MYC1692" s="45"/>
      <c r="MYE1692" s="28"/>
      <c r="MYG1692" s="45"/>
      <c r="MYI1692" s="28"/>
      <c r="MYK1692" s="45"/>
      <c r="MYM1692" s="28"/>
      <c r="MYO1692" s="45"/>
      <c r="MYQ1692" s="28"/>
      <c r="MYS1692" s="45"/>
      <c r="MYU1692" s="28"/>
      <c r="MYW1692" s="45"/>
      <c r="MYY1692" s="28"/>
      <c r="MZA1692" s="45"/>
      <c r="MZC1692" s="28"/>
      <c r="MZE1692" s="45"/>
      <c r="MZG1692" s="28"/>
      <c r="MZI1692" s="45"/>
      <c r="MZK1692" s="28"/>
      <c r="MZM1692" s="45"/>
      <c r="MZO1692" s="28"/>
      <c r="MZQ1692" s="45"/>
      <c r="MZS1692" s="28"/>
      <c r="MZU1692" s="45"/>
      <c r="MZW1692" s="28"/>
      <c r="MZY1692" s="45"/>
      <c r="NAA1692" s="28"/>
      <c r="NAC1692" s="45"/>
      <c r="NAE1692" s="28"/>
      <c r="NAG1692" s="45"/>
      <c r="NAI1692" s="28"/>
      <c r="NAK1692" s="45"/>
      <c r="NAM1692" s="28"/>
      <c r="NAO1692" s="45"/>
      <c r="NAQ1692" s="28"/>
      <c r="NAS1692" s="45"/>
      <c r="NAU1692" s="28"/>
      <c r="NAW1692" s="45"/>
      <c r="NAY1692" s="28"/>
      <c r="NBA1692" s="45"/>
      <c r="NBC1692" s="28"/>
      <c r="NBE1692" s="45"/>
      <c r="NBG1692" s="28"/>
      <c r="NBI1692" s="45"/>
      <c r="NBK1692" s="28"/>
      <c r="NBM1692" s="45"/>
      <c r="NBO1692" s="28"/>
      <c r="NBQ1692" s="45"/>
      <c r="NBS1692" s="28"/>
      <c r="NBU1692" s="45"/>
      <c r="NBW1692" s="28"/>
      <c r="NBY1692" s="45"/>
      <c r="NCA1692" s="28"/>
      <c r="NCC1692" s="45"/>
      <c r="NCE1692" s="28"/>
      <c r="NCG1692" s="45"/>
      <c r="NCI1692" s="28"/>
      <c r="NCK1692" s="45"/>
      <c r="NCM1692" s="28"/>
      <c r="NCO1692" s="45"/>
      <c r="NCQ1692" s="28"/>
      <c r="NCS1692" s="45"/>
      <c r="NCU1692" s="28"/>
      <c r="NCW1692" s="45"/>
      <c r="NCY1692" s="28"/>
      <c r="NDA1692" s="45"/>
      <c r="NDC1692" s="28"/>
      <c r="NDE1692" s="45"/>
      <c r="NDG1692" s="28"/>
      <c r="NDI1692" s="45"/>
      <c r="NDK1692" s="28"/>
      <c r="NDM1692" s="45"/>
      <c r="NDO1692" s="28"/>
      <c r="NDQ1692" s="45"/>
      <c r="NDS1692" s="28"/>
      <c r="NDU1692" s="45"/>
      <c r="NDW1692" s="28"/>
      <c r="NDY1692" s="45"/>
      <c r="NEA1692" s="28"/>
      <c r="NEC1692" s="45"/>
      <c r="NEE1692" s="28"/>
      <c r="NEG1692" s="45"/>
      <c r="NEI1692" s="28"/>
      <c r="NEK1692" s="45"/>
      <c r="NEM1692" s="28"/>
      <c r="NEO1692" s="45"/>
      <c r="NEQ1692" s="28"/>
      <c r="NES1692" s="45"/>
      <c r="NEU1692" s="28"/>
      <c r="NEW1692" s="45"/>
      <c r="NEY1692" s="28"/>
      <c r="NFA1692" s="45"/>
      <c r="NFC1692" s="28"/>
      <c r="NFE1692" s="45"/>
      <c r="NFG1692" s="28"/>
      <c r="NFI1692" s="45"/>
      <c r="NFK1692" s="28"/>
      <c r="NFM1692" s="45"/>
      <c r="NFO1692" s="28"/>
      <c r="NFQ1692" s="45"/>
      <c r="NFS1692" s="28"/>
      <c r="NFU1692" s="45"/>
      <c r="NFW1692" s="28"/>
      <c r="NFY1692" s="45"/>
      <c r="NGA1692" s="28"/>
      <c r="NGC1692" s="45"/>
      <c r="NGE1692" s="28"/>
      <c r="NGG1692" s="45"/>
      <c r="NGI1692" s="28"/>
      <c r="NGK1692" s="45"/>
      <c r="NGM1692" s="28"/>
      <c r="NGO1692" s="45"/>
      <c r="NGQ1692" s="28"/>
      <c r="NGS1692" s="45"/>
      <c r="NGU1692" s="28"/>
      <c r="NGW1692" s="45"/>
      <c r="NGY1692" s="28"/>
      <c r="NHA1692" s="45"/>
      <c r="NHC1692" s="28"/>
      <c r="NHE1692" s="45"/>
      <c r="NHG1692" s="28"/>
      <c r="NHI1692" s="45"/>
      <c r="NHK1692" s="28"/>
      <c r="NHM1692" s="45"/>
      <c r="NHO1692" s="28"/>
      <c r="NHQ1692" s="45"/>
      <c r="NHS1692" s="28"/>
      <c r="NHU1692" s="45"/>
      <c r="NHW1692" s="28"/>
      <c r="NHY1692" s="45"/>
      <c r="NIA1692" s="28"/>
      <c r="NIC1692" s="45"/>
      <c r="NIE1692" s="28"/>
      <c r="NIG1692" s="45"/>
      <c r="NII1692" s="28"/>
      <c r="NIK1692" s="45"/>
      <c r="NIM1692" s="28"/>
      <c r="NIO1692" s="45"/>
      <c r="NIQ1692" s="28"/>
      <c r="NIS1692" s="45"/>
      <c r="NIU1692" s="28"/>
      <c r="NIW1692" s="45"/>
      <c r="NIY1692" s="28"/>
      <c r="NJA1692" s="45"/>
      <c r="NJC1692" s="28"/>
      <c r="NJE1692" s="45"/>
      <c r="NJG1692" s="28"/>
      <c r="NJI1692" s="45"/>
      <c r="NJK1692" s="28"/>
      <c r="NJM1692" s="45"/>
      <c r="NJO1692" s="28"/>
      <c r="NJQ1692" s="45"/>
      <c r="NJS1692" s="28"/>
      <c r="NJU1692" s="45"/>
      <c r="NJW1692" s="28"/>
      <c r="NJY1692" s="45"/>
      <c r="NKA1692" s="28"/>
      <c r="NKC1692" s="45"/>
      <c r="NKE1692" s="28"/>
      <c r="NKG1692" s="45"/>
      <c r="NKI1692" s="28"/>
      <c r="NKK1692" s="45"/>
      <c r="NKM1692" s="28"/>
      <c r="NKO1692" s="45"/>
      <c r="NKQ1692" s="28"/>
      <c r="NKS1692" s="45"/>
      <c r="NKU1692" s="28"/>
      <c r="NKW1692" s="45"/>
      <c r="NKY1692" s="28"/>
      <c r="NLA1692" s="45"/>
      <c r="NLC1692" s="28"/>
      <c r="NLE1692" s="45"/>
      <c r="NLG1692" s="28"/>
      <c r="NLI1692" s="45"/>
      <c r="NLK1692" s="28"/>
      <c r="NLM1692" s="45"/>
      <c r="NLO1692" s="28"/>
      <c r="NLQ1692" s="45"/>
      <c r="NLS1692" s="28"/>
      <c r="NLU1692" s="45"/>
      <c r="NLW1692" s="28"/>
      <c r="NLY1692" s="45"/>
      <c r="NMA1692" s="28"/>
      <c r="NMC1692" s="45"/>
      <c r="NME1692" s="28"/>
      <c r="NMG1692" s="45"/>
      <c r="NMI1692" s="28"/>
      <c r="NMK1692" s="45"/>
      <c r="NMM1692" s="28"/>
      <c r="NMO1692" s="45"/>
      <c r="NMQ1692" s="28"/>
      <c r="NMS1692" s="45"/>
      <c r="NMU1692" s="28"/>
      <c r="NMW1692" s="45"/>
      <c r="NMY1692" s="28"/>
      <c r="NNA1692" s="45"/>
      <c r="NNC1692" s="28"/>
      <c r="NNE1692" s="45"/>
      <c r="NNG1692" s="28"/>
      <c r="NNI1692" s="45"/>
      <c r="NNK1692" s="28"/>
      <c r="NNM1692" s="45"/>
      <c r="NNO1692" s="28"/>
      <c r="NNQ1692" s="45"/>
      <c r="NNS1692" s="28"/>
      <c r="NNU1692" s="45"/>
      <c r="NNW1692" s="28"/>
      <c r="NNY1692" s="45"/>
      <c r="NOA1692" s="28"/>
      <c r="NOC1692" s="45"/>
      <c r="NOE1692" s="28"/>
      <c r="NOG1692" s="45"/>
      <c r="NOI1692" s="28"/>
      <c r="NOK1692" s="45"/>
      <c r="NOM1692" s="28"/>
      <c r="NOO1692" s="45"/>
      <c r="NOQ1692" s="28"/>
      <c r="NOS1692" s="45"/>
      <c r="NOU1692" s="28"/>
      <c r="NOW1692" s="45"/>
      <c r="NOY1692" s="28"/>
      <c r="NPA1692" s="45"/>
      <c r="NPC1692" s="28"/>
      <c r="NPE1692" s="45"/>
      <c r="NPG1692" s="28"/>
      <c r="NPI1692" s="45"/>
      <c r="NPK1692" s="28"/>
      <c r="NPM1692" s="45"/>
      <c r="NPO1692" s="28"/>
      <c r="NPQ1692" s="45"/>
      <c r="NPS1692" s="28"/>
      <c r="NPU1692" s="45"/>
      <c r="NPW1692" s="28"/>
      <c r="NPY1692" s="45"/>
      <c r="NQA1692" s="28"/>
      <c r="NQC1692" s="45"/>
      <c r="NQE1692" s="28"/>
      <c r="NQG1692" s="45"/>
      <c r="NQI1692" s="28"/>
      <c r="NQK1692" s="45"/>
      <c r="NQM1692" s="28"/>
      <c r="NQO1692" s="45"/>
      <c r="NQQ1692" s="28"/>
      <c r="NQS1692" s="45"/>
      <c r="NQU1692" s="28"/>
      <c r="NQW1692" s="45"/>
      <c r="NQY1692" s="28"/>
      <c r="NRA1692" s="45"/>
      <c r="NRC1692" s="28"/>
      <c r="NRE1692" s="45"/>
      <c r="NRG1692" s="28"/>
      <c r="NRI1692" s="45"/>
      <c r="NRK1692" s="28"/>
      <c r="NRM1692" s="45"/>
      <c r="NRO1692" s="28"/>
      <c r="NRQ1692" s="45"/>
      <c r="NRS1692" s="28"/>
      <c r="NRU1692" s="45"/>
      <c r="NRW1692" s="28"/>
      <c r="NRY1692" s="45"/>
      <c r="NSA1692" s="28"/>
      <c r="NSC1692" s="45"/>
      <c r="NSE1692" s="28"/>
      <c r="NSG1692" s="45"/>
      <c r="NSI1692" s="28"/>
      <c r="NSK1692" s="45"/>
      <c r="NSM1692" s="28"/>
      <c r="NSO1692" s="45"/>
      <c r="NSQ1692" s="28"/>
      <c r="NSS1692" s="45"/>
      <c r="NSU1692" s="28"/>
      <c r="NSW1692" s="45"/>
      <c r="NSY1692" s="28"/>
      <c r="NTA1692" s="45"/>
      <c r="NTC1692" s="28"/>
      <c r="NTE1692" s="45"/>
      <c r="NTG1692" s="28"/>
      <c r="NTI1692" s="45"/>
      <c r="NTK1692" s="28"/>
      <c r="NTM1692" s="45"/>
      <c r="NTO1692" s="28"/>
      <c r="NTQ1692" s="45"/>
      <c r="NTS1692" s="28"/>
      <c r="NTU1692" s="45"/>
      <c r="NTW1692" s="28"/>
      <c r="NTY1692" s="45"/>
      <c r="NUA1692" s="28"/>
      <c r="NUC1692" s="45"/>
      <c r="NUE1692" s="28"/>
      <c r="NUG1692" s="45"/>
      <c r="NUI1692" s="28"/>
      <c r="NUK1692" s="45"/>
      <c r="NUM1692" s="28"/>
      <c r="NUO1692" s="45"/>
      <c r="NUQ1692" s="28"/>
      <c r="NUS1692" s="45"/>
      <c r="NUU1692" s="28"/>
      <c r="NUW1692" s="45"/>
      <c r="NUY1692" s="28"/>
      <c r="NVA1692" s="45"/>
      <c r="NVC1692" s="28"/>
      <c r="NVE1692" s="45"/>
      <c r="NVG1692" s="28"/>
      <c r="NVI1692" s="45"/>
      <c r="NVK1692" s="28"/>
      <c r="NVM1692" s="45"/>
      <c r="NVO1692" s="28"/>
      <c r="NVQ1692" s="45"/>
      <c r="NVS1692" s="28"/>
      <c r="NVU1692" s="45"/>
      <c r="NVW1692" s="28"/>
      <c r="NVY1692" s="45"/>
      <c r="NWA1692" s="28"/>
      <c r="NWC1692" s="45"/>
      <c r="NWE1692" s="28"/>
      <c r="NWG1692" s="45"/>
      <c r="NWI1692" s="28"/>
      <c r="NWK1692" s="45"/>
      <c r="NWM1692" s="28"/>
      <c r="NWO1692" s="45"/>
      <c r="NWQ1692" s="28"/>
      <c r="NWS1692" s="45"/>
      <c r="NWU1692" s="28"/>
      <c r="NWW1692" s="45"/>
      <c r="NWY1692" s="28"/>
      <c r="NXA1692" s="45"/>
      <c r="NXC1692" s="28"/>
      <c r="NXE1692" s="45"/>
      <c r="NXG1692" s="28"/>
      <c r="NXI1692" s="45"/>
      <c r="NXK1692" s="28"/>
      <c r="NXM1692" s="45"/>
      <c r="NXO1692" s="28"/>
      <c r="NXQ1692" s="45"/>
      <c r="NXS1692" s="28"/>
      <c r="NXU1692" s="45"/>
      <c r="NXW1692" s="28"/>
      <c r="NXY1692" s="45"/>
      <c r="NYA1692" s="28"/>
      <c r="NYC1692" s="45"/>
      <c r="NYE1692" s="28"/>
      <c r="NYG1692" s="45"/>
      <c r="NYI1692" s="28"/>
      <c r="NYK1692" s="45"/>
      <c r="NYM1692" s="28"/>
      <c r="NYO1692" s="45"/>
      <c r="NYQ1692" s="28"/>
      <c r="NYS1692" s="45"/>
      <c r="NYU1692" s="28"/>
      <c r="NYW1692" s="45"/>
      <c r="NYY1692" s="28"/>
      <c r="NZA1692" s="45"/>
      <c r="NZC1692" s="28"/>
      <c r="NZE1692" s="45"/>
      <c r="NZG1692" s="28"/>
      <c r="NZI1692" s="45"/>
      <c r="NZK1692" s="28"/>
      <c r="NZM1692" s="45"/>
      <c r="NZO1692" s="28"/>
      <c r="NZQ1692" s="45"/>
      <c r="NZS1692" s="28"/>
      <c r="NZU1692" s="45"/>
      <c r="NZW1692" s="28"/>
      <c r="NZY1692" s="45"/>
      <c r="OAA1692" s="28"/>
      <c r="OAC1692" s="45"/>
      <c r="OAE1692" s="28"/>
      <c r="OAG1692" s="45"/>
      <c r="OAI1692" s="28"/>
      <c r="OAK1692" s="45"/>
      <c r="OAM1692" s="28"/>
      <c r="OAO1692" s="45"/>
      <c r="OAQ1692" s="28"/>
      <c r="OAS1692" s="45"/>
      <c r="OAU1692" s="28"/>
      <c r="OAW1692" s="45"/>
      <c r="OAY1692" s="28"/>
      <c r="OBA1692" s="45"/>
      <c r="OBC1692" s="28"/>
      <c r="OBE1692" s="45"/>
      <c r="OBG1692" s="28"/>
      <c r="OBI1692" s="45"/>
      <c r="OBK1692" s="28"/>
      <c r="OBM1692" s="45"/>
      <c r="OBO1692" s="28"/>
      <c r="OBQ1692" s="45"/>
      <c r="OBS1692" s="28"/>
      <c r="OBU1692" s="45"/>
      <c r="OBW1692" s="28"/>
      <c r="OBY1692" s="45"/>
      <c r="OCA1692" s="28"/>
      <c r="OCC1692" s="45"/>
      <c r="OCE1692" s="28"/>
      <c r="OCG1692" s="45"/>
      <c r="OCI1692" s="28"/>
      <c r="OCK1692" s="45"/>
      <c r="OCM1692" s="28"/>
      <c r="OCO1692" s="45"/>
      <c r="OCQ1692" s="28"/>
      <c r="OCS1692" s="45"/>
      <c r="OCU1692" s="28"/>
      <c r="OCW1692" s="45"/>
      <c r="OCY1692" s="28"/>
      <c r="ODA1692" s="45"/>
      <c r="ODC1692" s="28"/>
      <c r="ODE1692" s="45"/>
      <c r="ODG1692" s="28"/>
      <c r="ODI1692" s="45"/>
      <c r="ODK1692" s="28"/>
      <c r="ODM1692" s="45"/>
      <c r="ODO1692" s="28"/>
      <c r="ODQ1692" s="45"/>
      <c r="ODS1692" s="28"/>
      <c r="ODU1692" s="45"/>
      <c r="ODW1692" s="28"/>
      <c r="ODY1692" s="45"/>
      <c r="OEA1692" s="28"/>
      <c r="OEC1692" s="45"/>
      <c r="OEE1692" s="28"/>
      <c r="OEG1692" s="45"/>
      <c r="OEI1692" s="28"/>
      <c r="OEK1692" s="45"/>
      <c r="OEM1692" s="28"/>
      <c r="OEO1692" s="45"/>
      <c r="OEQ1692" s="28"/>
      <c r="OES1692" s="45"/>
      <c r="OEU1692" s="28"/>
      <c r="OEW1692" s="45"/>
      <c r="OEY1692" s="28"/>
      <c r="OFA1692" s="45"/>
      <c r="OFC1692" s="28"/>
      <c r="OFE1692" s="45"/>
      <c r="OFG1692" s="28"/>
      <c r="OFI1692" s="45"/>
      <c r="OFK1692" s="28"/>
      <c r="OFM1692" s="45"/>
      <c r="OFO1692" s="28"/>
      <c r="OFQ1692" s="45"/>
      <c r="OFS1692" s="28"/>
      <c r="OFU1692" s="45"/>
      <c r="OFW1692" s="28"/>
      <c r="OFY1692" s="45"/>
      <c r="OGA1692" s="28"/>
      <c r="OGC1692" s="45"/>
      <c r="OGE1692" s="28"/>
      <c r="OGG1692" s="45"/>
      <c r="OGI1692" s="28"/>
      <c r="OGK1692" s="45"/>
      <c r="OGM1692" s="28"/>
      <c r="OGO1692" s="45"/>
      <c r="OGQ1692" s="28"/>
      <c r="OGS1692" s="45"/>
      <c r="OGU1692" s="28"/>
      <c r="OGW1692" s="45"/>
      <c r="OGY1692" s="28"/>
      <c r="OHA1692" s="45"/>
      <c r="OHC1692" s="28"/>
      <c r="OHE1692" s="45"/>
      <c r="OHG1692" s="28"/>
      <c r="OHI1692" s="45"/>
      <c r="OHK1692" s="28"/>
      <c r="OHM1692" s="45"/>
      <c r="OHO1692" s="28"/>
      <c r="OHQ1692" s="45"/>
      <c r="OHS1692" s="28"/>
      <c r="OHU1692" s="45"/>
      <c r="OHW1692" s="28"/>
      <c r="OHY1692" s="45"/>
      <c r="OIA1692" s="28"/>
      <c r="OIC1692" s="45"/>
      <c r="OIE1692" s="28"/>
      <c r="OIG1692" s="45"/>
      <c r="OII1692" s="28"/>
      <c r="OIK1692" s="45"/>
      <c r="OIM1692" s="28"/>
      <c r="OIO1692" s="45"/>
      <c r="OIQ1692" s="28"/>
      <c r="OIS1692" s="45"/>
      <c r="OIU1692" s="28"/>
      <c r="OIW1692" s="45"/>
      <c r="OIY1692" s="28"/>
      <c r="OJA1692" s="45"/>
      <c r="OJC1692" s="28"/>
      <c r="OJE1692" s="45"/>
      <c r="OJG1692" s="28"/>
      <c r="OJI1692" s="45"/>
      <c r="OJK1692" s="28"/>
      <c r="OJM1692" s="45"/>
      <c r="OJO1692" s="28"/>
      <c r="OJQ1692" s="45"/>
      <c r="OJS1692" s="28"/>
      <c r="OJU1692" s="45"/>
      <c r="OJW1692" s="28"/>
      <c r="OJY1692" s="45"/>
      <c r="OKA1692" s="28"/>
      <c r="OKC1692" s="45"/>
      <c r="OKE1692" s="28"/>
      <c r="OKG1692" s="45"/>
      <c r="OKI1692" s="28"/>
      <c r="OKK1692" s="45"/>
      <c r="OKM1692" s="28"/>
      <c r="OKO1692" s="45"/>
      <c r="OKQ1692" s="28"/>
      <c r="OKS1692" s="45"/>
      <c r="OKU1692" s="28"/>
      <c r="OKW1692" s="45"/>
      <c r="OKY1692" s="28"/>
      <c r="OLA1692" s="45"/>
      <c r="OLC1692" s="28"/>
      <c r="OLE1692" s="45"/>
      <c r="OLG1692" s="28"/>
      <c r="OLI1692" s="45"/>
      <c r="OLK1692" s="28"/>
      <c r="OLM1692" s="45"/>
      <c r="OLO1692" s="28"/>
      <c r="OLQ1692" s="45"/>
      <c r="OLS1692" s="28"/>
      <c r="OLU1692" s="45"/>
      <c r="OLW1692" s="28"/>
      <c r="OLY1692" s="45"/>
      <c r="OMA1692" s="28"/>
      <c r="OMC1692" s="45"/>
      <c r="OME1692" s="28"/>
      <c r="OMG1692" s="45"/>
      <c r="OMI1692" s="28"/>
      <c r="OMK1692" s="45"/>
      <c r="OMM1692" s="28"/>
      <c r="OMO1692" s="45"/>
      <c r="OMQ1692" s="28"/>
      <c r="OMS1692" s="45"/>
      <c r="OMU1692" s="28"/>
      <c r="OMW1692" s="45"/>
      <c r="OMY1692" s="28"/>
      <c r="ONA1692" s="45"/>
      <c r="ONC1692" s="28"/>
      <c r="ONE1692" s="45"/>
      <c r="ONG1692" s="28"/>
      <c r="ONI1692" s="45"/>
      <c r="ONK1692" s="28"/>
      <c r="ONM1692" s="45"/>
      <c r="ONO1692" s="28"/>
      <c r="ONQ1692" s="45"/>
      <c r="ONS1692" s="28"/>
      <c r="ONU1692" s="45"/>
      <c r="ONW1692" s="28"/>
      <c r="ONY1692" s="45"/>
      <c r="OOA1692" s="28"/>
      <c r="OOC1692" s="45"/>
      <c r="OOE1692" s="28"/>
      <c r="OOG1692" s="45"/>
      <c r="OOI1692" s="28"/>
      <c r="OOK1692" s="45"/>
      <c r="OOM1692" s="28"/>
      <c r="OOO1692" s="45"/>
      <c r="OOQ1692" s="28"/>
      <c r="OOS1692" s="45"/>
      <c r="OOU1692" s="28"/>
      <c r="OOW1692" s="45"/>
      <c r="OOY1692" s="28"/>
      <c r="OPA1692" s="45"/>
      <c r="OPC1692" s="28"/>
      <c r="OPE1692" s="45"/>
      <c r="OPG1692" s="28"/>
      <c r="OPI1692" s="45"/>
      <c r="OPK1692" s="28"/>
      <c r="OPM1692" s="45"/>
      <c r="OPO1692" s="28"/>
      <c r="OPQ1692" s="45"/>
      <c r="OPS1692" s="28"/>
      <c r="OPU1692" s="45"/>
      <c r="OPW1692" s="28"/>
      <c r="OPY1692" s="45"/>
      <c r="OQA1692" s="28"/>
      <c r="OQC1692" s="45"/>
      <c r="OQE1692" s="28"/>
      <c r="OQG1692" s="45"/>
      <c r="OQI1692" s="28"/>
      <c r="OQK1692" s="45"/>
      <c r="OQM1692" s="28"/>
      <c r="OQO1692" s="45"/>
      <c r="OQQ1692" s="28"/>
      <c r="OQS1692" s="45"/>
      <c r="OQU1692" s="28"/>
      <c r="OQW1692" s="45"/>
      <c r="OQY1692" s="28"/>
      <c r="ORA1692" s="45"/>
      <c r="ORC1692" s="28"/>
      <c r="ORE1692" s="45"/>
      <c r="ORG1692" s="28"/>
      <c r="ORI1692" s="45"/>
      <c r="ORK1692" s="28"/>
      <c r="ORM1692" s="45"/>
      <c r="ORO1692" s="28"/>
      <c r="ORQ1692" s="45"/>
      <c r="ORS1692" s="28"/>
      <c r="ORU1692" s="45"/>
      <c r="ORW1692" s="28"/>
      <c r="ORY1692" s="45"/>
      <c r="OSA1692" s="28"/>
      <c r="OSC1692" s="45"/>
      <c r="OSE1692" s="28"/>
      <c r="OSG1692" s="45"/>
      <c r="OSI1692" s="28"/>
      <c r="OSK1692" s="45"/>
      <c r="OSM1692" s="28"/>
      <c r="OSO1692" s="45"/>
      <c r="OSQ1692" s="28"/>
      <c r="OSS1692" s="45"/>
      <c r="OSU1692" s="28"/>
      <c r="OSW1692" s="45"/>
      <c r="OSY1692" s="28"/>
      <c r="OTA1692" s="45"/>
      <c r="OTC1692" s="28"/>
      <c r="OTE1692" s="45"/>
      <c r="OTG1692" s="28"/>
      <c r="OTI1692" s="45"/>
      <c r="OTK1692" s="28"/>
      <c r="OTM1692" s="45"/>
      <c r="OTO1692" s="28"/>
      <c r="OTQ1692" s="45"/>
      <c r="OTS1692" s="28"/>
      <c r="OTU1692" s="45"/>
      <c r="OTW1692" s="28"/>
      <c r="OTY1692" s="45"/>
      <c r="OUA1692" s="28"/>
      <c r="OUC1692" s="45"/>
      <c r="OUE1692" s="28"/>
      <c r="OUG1692" s="45"/>
      <c r="OUI1692" s="28"/>
      <c r="OUK1692" s="45"/>
      <c r="OUM1692" s="28"/>
      <c r="OUO1692" s="45"/>
      <c r="OUQ1692" s="28"/>
      <c r="OUS1692" s="45"/>
      <c r="OUU1692" s="28"/>
      <c r="OUW1692" s="45"/>
      <c r="OUY1692" s="28"/>
      <c r="OVA1692" s="45"/>
      <c r="OVC1692" s="28"/>
      <c r="OVE1692" s="45"/>
      <c r="OVG1692" s="28"/>
      <c r="OVI1692" s="45"/>
      <c r="OVK1692" s="28"/>
      <c r="OVM1692" s="45"/>
      <c r="OVO1692" s="28"/>
      <c r="OVQ1692" s="45"/>
      <c r="OVS1692" s="28"/>
      <c r="OVU1692" s="45"/>
      <c r="OVW1692" s="28"/>
      <c r="OVY1692" s="45"/>
      <c r="OWA1692" s="28"/>
      <c r="OWC1692" s="45"/>
      <c r="OWE1692" s="28"/>
      <c r="OWG1692" s="45"/>
      <c r="OWI1692" s="28"/>
      <c r="OWK1692" s="45"/>
      <c r="OWM1692" s="28"/>
      <c r="OWO1692" s="45"/>
      <c r="OWQ1692" s="28"/>
      <c r="OWS1692" s="45"/>
      <c r="OWU1692" s="28"/>
      <c r="OWW1692" s="45"/>
      <c r="OWY1692" s="28"/>
      <c r="OXA1692" s="45"/>
      <c r="OXC1692" s="28"/>
      <c r="OXE1692" s="45"/>
      <c r="OXG1692" s="28"/>
      <c r="OXI1692" s="45"/>
      <c r="OXK1692" s="28"/>
      <c r="OXM1692" s="45"/>
      <c r="OXO1692" s="28"/>
      <c r="OXQ1692" s="45"/>
      <c r="OXS1692" s="28"/>
      <c r="OXU1692" s="45"/>
      <c r="OXW1692" s="28"/>
      <c r="OXY1692" s="45"/>
      <c r="OYA1692" s="28"/>
      <c r="OYC1692" s="45"/>
      <c r="OYE1692" s="28"/>
      <c r="OYG1692" s="45"/>
      <c r="OYI1692" s="28"/>
      <c r="OYK1692" s="45"/>
      <c r="OYM1692" s="28"/>
      <c r="OYO1692" s="45"/>
      <c r="OYQ1692" s="28"/>
      <c r="OYS1692" s="45"/>
      <c r="OYU1692" s="28"/>
      <c r="OYW1692" s="45"/>
      <c r="OYY1692" s="28"/>
      <c r="OZA1692" s="45"/>
      <c r="OZC1692" s="28"/>
      <c r="OZE1692" s="45"/>
      <c r="OZG1692" s="28"/>
      <c r="OZI1692" s="45"/>
      <c r="OZK1692" s="28"/>
      <c r="OZM1692" s="45"/>
      <c r="OZO1692" s="28"/>
      <c r="OZQ1692" s="45"/>
      <c r="OZS1692" s="28"/>
      <c r="OZU1692" s="45"/>
      <c r="OZW1692" s="28"/>
      <c r="OZY1692" s="45"/>
      <c r="PAA1692" s="28"/>
      <c r="PAC1692" s="45"/>
      <c r="PAE1692" s="28"/>
      <c r="PAG1692" s="45"/>
      <c r="PAI1692" s="28"/>
      <c r="PAK1692" s="45"/>
      <c r="PAM1692" s="28"/>
      <c r="PAO1692" s="45"/>
      <c r="PAQ1692" s="28"/>
      <c r="PAS1692" s="45"/>
      <c r="PAU1692" s="28"/>
      <c r="PAW1692" s="45"/>
      <c r="PAY1692" s="28"/>
      <c r="PBA1692" s="45"/>
      <c r="PBC1692" s="28"/>
      <c r="PBE1692" s="45"/>
      <c r="PBG1692" s="28"/>
      <c r="PBI1692" s="45"/>
      <c r="PBK1692" s="28"/>
      <c r="PBM1692" s="45"/>
      <c r="PBO1692" s="28"/>
      <c r="PBQ1692" s="45"/>
      <c r="PBS1692" s="28"/>
      <c r="PBU1692" s="45"/>
      <c r="PBW1692" s="28"/>
      <c r="PBY1692" s="45"/>
      <c r="PCA1692" s="28"/>
      <c r="PCC1692" s="45"/>
      <c r="PCE1692" s="28"/>
      <c r="PCG1692" s="45"/>
      <c r="PCI1692" s="28"/>
      <c r="PCK1692" s="45"/>
      <c r="PCM1692" s="28"/>
      <c r="PCO1692" s="45"/>
      <c r="PCQ1692" s="28"/>
      <c r="PCS1692" s="45"/>
      <c r="PCU1692" s="28"/>
      <c r="PCW1692" s="45"/>
      <c r="PCY1692" s="28"/>
      <c r="PDA1692" s="45"/>
      <c r="PDC1692" s="28"/>
      <c r="PDE1692" s="45"/>
      <c r="PDG1692" s="28"/>
      <c r="PDI1692" s="45"/>
      <c r="PDK1692" s="28"/>
      <c r="PDM1692" s="45"/>
      <c r="PDO1692" s="28"/>
      <c r="PDQ1692" s="45"/>
      <c r="PDS1692" s="28"/>
      <c r="PDU1692" s="45"/>
      <c r="PDW1692" s="28"/>
      <c r="PDY1692" s="45"/>
      <c r="PEA1692" s="28"/>
      <c r="PEC1692" s="45"/>
      <c r="PEE1692" s="28"/>
      <c r="PEG1692" s="45"/>
      <c r="PEI1692" s="28"/>
      <c r="PEK1692" s="45"/>
      <c r="PEM1692" s="28"/>
      <c r="PEO1692" s="45"/>
      <c r="PEQ1692" s="28"/>
      <c r="PES1692" s="45"/>
      <c r="PEU1692" s="28"/>
      <c r="PEW1692" s="45"/>
      <c r="PEY1692" s="28"/>
      <c r="PFA1692" s="45"/>
      <c r="PFC1692" s="28"/>
      <c r="PFE1692" s="45"/>
      <c r="PFG1692" s="28"/>
      <c r="PFI1692" s="45"/>
      <c r="PFK1692" s="28"/>
      <c r="PFM1692" s="45"/>
      <c r="PFO1692" s="28"/>
      <c r="PFQ1692" s="45"/>
      <c r="PFS1692" s="28"/>
      <c r="PFU1692" s="45"/>
      <c r="PFW1692" s="28"/>
      <c r="PFY1692" s="45"/>
      <c r="PGA1692" s="28"/>
      <c r="PGC1692" s="45"/>
      <c r="PGE1692" s="28"/>
      <c r="PGG1692" s="45"/>
      <c r="PGI1692" s="28"/>
      <c r="PGK1692" s="45"/>
      <c r="PGM1692" s="28"/>
      <c r="PGO1692" s="45"/>
      <c r="PGQ1692" s="28"/>
      <c r="PGS1692" s="45"/>
      <c r="PGU1692" s="28"/>
      <c r="PGW1692" s="45"/>
      <c r="PGY1692" s="28"/>
      <c r="PHA1692" s="45"/>
      <c r="PHC1692" s="28"/>
      <c r="PHE1692" s="45"/>
      <c r="PHG1692" s="28"/>
      <c r="PHI1692" s="45"/>
      <c r="PHK1692" s="28"/>
      <c r="PHM1692" s="45"/>
      <c r="PHO1692" s="28"/>
      <c r="PHQ1692" s="45"/>
      <c r="PHS1692" s="28"/>
      <c r="PHU1692" s="45"/>
      <c r="PHW1692" s="28"/>
      <c r="PHY1692" s="45"/>
      <c r="PIA1692" s="28"/>
      <c r="PIC1692" s="45"/>
      <c r="PIE1692" s="28"/>
      <c r="PIG1692" s="45"/>
      <c r="PII1692" s="28"/>
      <c r="PIK1692" s="45"/>
      <c r="PIM1692" s="28"/>
      <c r="PIO1692" s="45"/>
      <c r="PIQ1692" s="28"/>
      <c r="PIS1692" s="45"/>
      <c r="PIU1692" s="28"/>
      <c r="PIW1692" s="45"/>
      <c r="PIY1692" s="28"/>
      <c r="PJA1692" s="45"/>
      <c r="PJC1692" s="28"/>
      <c r="PJE1692" s="45"/>
      <c r="PJG1692" s="28"/>
      <c r="PJI1692" s="45"/>
      <c r="PJK1692" s="28"/>
      <c r="PJM1692" s="45"/>
      <c r="PJO1692" s="28"/>
      <c r="PJQ1692" s="45"/>
      <c r="PJS1692" s="28"/>
      <c r="PJU1692" s="45"/>
      <c r="PJW1692" s="28"/>
      <c r="PJY1692" s="45"/>
      <c r="PKA1692" s="28"/>
      <c r="PKC1692" s="45"/>
      <c r="PKE1692" s="28"/>
      <c r="PKG1692" s="45"/>
      <c r="PKI1692" s="28"/>
      <c r="PKK1692" s="45"/>
      <c r="PKM1692" s="28"/>
      <c r="PKO1692" s="45"/>
      <c r="PKQ1692" s="28"/>
      <c r="PKS1692" s="45"/>
      <c r="PKU1692" s="28"/>
      <c r="PKW1692" s="45"/>
      <c r="PKY1692" s="28"/>
      <c r="PLA1692" s="45"/>
      <c r="PLC1692" s="28"/>
      <c r="PLE1692" s="45"/>
      <c r="PLG1692" s="28"/>
      <c r="PLI1692" s="45"/>
      <c r="PLK1692" s="28"/>
      <c r="PLM1692" s="45"/>
      <c r="PLO1692" s="28"/>
      <c r="PLQ1692" s="45"/>
      <c r="PLS1692" s="28"/>
      <c r="PLU1692" s="45"/>
      <c r="PLW1692" s="28"/>
      <c r="PLY1692" s="45"/>
      <c r="PMA1692" s="28"/>
      <c r="PMC1692" s="45"/>
      <c r="PME1692" s="28"/>
      <c r="PMG1692" s="45"/>
      <c r="PMI1692" s="28"/>
      <c r="PMK1692" s="45"/>
      <c r="PMM1692" s="28"/>
      <c r="PMO1692" s="45"/>
      <c r="PMQ1692" s="28"/>
      <c r="PMS1692" s="45"/>
      <c r="PMU1692" s="28"/>
      <c r="PMW1692" s="45"/>
      <c r="PMY1692" s="28"/>
      <c r="PNA1692" s="45"/>
      <c r="PNC1692" s="28"/>
      <c r="PNE1692" s="45"/>
      <c r="PNG1692" s="28"/>
      <c r="PNI1692" s="45"/>
      <c r="PNK1692" s="28"/>
      <c r="PNM1692" s="45"/>
      <c r="PNO1692" s="28"/>
      <c r="PNQ1692" s="45"/>
      <c r="PNS1692" s="28"/>
      <c r="PNU1692" s="45"/>
      <c r="PNW1692" s="28"/>
      <c r="PNY1692" s="45"/>
      <c r="POA1692" s="28"/>
      <c r="POC1692" s="45"/>
      <c r="POE1692" s="28"/>
      <c r="POG1692" s="45"/>
      <c r="POI1692" s="28"/>
      <c r="POK1692" s="45"/>
      <c r="POM1692" s="28"/>
      <c r="POO1692" s="45"/>
      <c r="POQ1692" s="28"/>
      <c r="POS1692" s="45"/>
      <c r="POU1692" s="28"/>
      <c r="POW1692" s="45"/>
      <c r="POY1692" s="28"/>
      <c r="PPA1692" s="45"/>
      <c r="PPC1692" s="28"/>
      <c r="PPE1692" s="45"/>
      <c r="PPG1692" s="28"/>
      <c r="PPI1692" s="45"/>
      <c r="PPK1692" s="28"/>
      <c r="PPM1692" s="45"/>
      <c r="PPO1692" s="28"/>
      <c r="PPQ1692" s="45"/>
      <c r="PPS1692" s="28"/>
      <c r="PPU1692" s="45"/>
      <c r="PPW1692" s="28"/>
      <c r="PPY1692" s="45"/>
      <c r="PQA1692" s="28"/>
      <c r="PQC1692" s="45"/>
      <c r="PQE1692" s="28"/>
      <c r="PQG1692" s="45"/>
      <c r="PQI1692" s="28"/>
      <c r="PQK1692" s="45"/>
      <c r="PQM1692" s="28"/>
      <c r="PQO1692" s="45"/>
      <c r="PQQ1692" s="28"/>
      <c r="PQS1692" s="45"/>
      <c r="PQU1692" s="28"/>
      <c r="PQW1692" s="45"/>
      <c r="PQY1692" s="28"/>
      <c r="PRA1692" s="45"/>
      <c r="PRC1692" s="28"/>
      <c r="PRE1692" s="45"/>
      <c r="PRG1692" s="28"/>
      <c r="PRI1692" s="45"/>
      <c r="PRK1692" s="28"/>
      <c r="PRM1692" s="45"/>
      <c r="PRO1692" s="28"/>
      <c r="PRQ1692" s="45"/>
      <c r="PRS1692" s="28"/>
      <c r="PRU1692" s="45"/>
      <c r="PRW1692" s="28"/>
      <c r="PRY1692" s="45"/>
      <c r="PSA1692" s="28"/>
      <c r="PSC1692" s="45"/>
      <c r="PSE1692" s="28"/>
      <c r="PSG1692" s="45"/>
      <c r="PSI1692" s="28"/>
      <c r="PSK1692" s="45"/>
      <c r="PSM1692" s="28"/>
      <c r="PSO1692" s="45"/>
      <c r="PSQ1692" s="28"/>
      <c r="PSS1692" s="45"/>
      <c r="PSU1692" s="28"/>
      <c r="PSW1692" s="45"/>
      <c r="PSY1692" s="28"/>
      <c r="PTA1692" s="45"/>
      <c r="PTC1692" s="28"/>
      <c r="PTE1692" s="45"/>
      <c r="PTG1692" s="28"/>
      <c r="PTI1692" s="45"/>
      <c r="PTK1692" s="28"/>
      <c r="PTM1692" s="45"/>
      <c r="PTO1692" s="28"/>
      <c r="PTQ1692" s="45"/>
      <c r="PTS1692" s="28"/>
      <c r="PTU1692" s="45"/>
      <c r="PTW1692" s="28"/>
      <c r="PTY1692" s="45"/>
      <c r="PUA1692" s="28"/>
      <c r="PUC1692" s="45"/>
      <c r="PUE1692" s="28"/>
      <c r="PUG1692" s="45"/>
      <c r="PUI1692" s="28"/>
      <c r="PUK1692" s="45"/>
      <c r="PUM1692" s="28"/>
      <c r="PUO1692" s="45"/>
      <c r="PUQ1692" s="28"/>
      <c r="PUS1692" s="45"/>
      <c r="PUU1692" s="28"/>
      <c r="PUW1692" s="45"/>
      <c r="PUY1692" s="28"/>
      <c r="PVA1692" s="45"/>
      <c r="PVC1692" s="28"/>
      <c r="PVE1692" s="45"/>
      <c r="PVG1692" s="28"/>
      <c r="PVI1692" s="45"/>
      <c r="PVK1692" s="28"/>
      <c r="PVM1692" s="45"/>
      <c r="PVO1692" s="28"/>
      <c r="PVQ1692" s="45"/>
      <c r="PVS1692" s="28"/>
      <c r="PVU1692" s="45"/>
      <c r="PVW1692" s="28"/>
      <c r="PVY1692" s="45"/>
      <c r="PWA1692" s="28"/>
      <c r="PWC1692" s="45"/>
      <c r="PWE1692" s="28"/>
      <c r="PWG1692" s="45"/>
      <c r="PWI1692" s="28"/>
      <c r="PWK1692" s="45"/>
      <c r="PWM1692" s="28"/>
      <c r="PWO1692" s="45"/>
      <c r="PWQ1692" s="28"/>
      <c r="PWS1692" s="45"/>
      <c r="PWU1692" s="28"/>
      <c r="PWW1692" s="45"/>
      <c r="PWY1692" s="28"/>
      <c r="PXA1692" s="45"/>
      <c r="PXC1692" s="28"/>
      <c r="PXE1692" s="45"/>
      <c r="PXG1692" s="28"/>
      <c r="PXI1692" s="45"/>
      <c r="PXK1692" s="28"/>
      <c r="PXM1692" s="45"/>
      <c r="PXO1692" s="28"/>
      <c r="PXQ1692" s="45"/>
      <c r="PXS1692" s="28"/>
      <c r="PXU1692" s="45"/>
      <c r="PXW1692" s="28"/>
      <c r="PXY1692" s="45"/>
      <c r="PYA1692" s="28"/>
      <c r="PYC1692" s="45"/>
      <c r="PYE1692" s="28"/>
      <c r="PYG1692" s="45"/>
      <c r="PYI1692" s="28"/>
      <c r="PYK1692" s="45"/>
      <c r="PYM1692" s="28"/>
      <c r="PYO1692" s="45"/>
      <c r="PYQ1692" s="28"/>
      <c r="PYS1692" s="45"/>
      <c r="PYU1692" s="28"/>
      <c r="PYW1692" s="45"/>
      <c r="PYY1692" s="28"/>
      <c r="PZA1692" s="45"/>
      <c r="PZC1692" s="28"/>
      <c r="PZE1692" s="45"/>
      <c r="PZG1692" s="28"/>
      <c r="PZI1692" s="45"/>
      <c r="PZK1692" s="28"/>
      <c r="PZM1692" s="45"/>
      <c r="PZO1692" s="28"/>
      <c r="PZQ1692" s="45"/>
      <c r="PZS1692" s="28"/>
      <c r="PZU1692" s="45"/>
      <c r="PZW1692" s="28"/>
      <c r="PZY1692" s="45"/>
      <c r="QAA1692" s="28"/>
      <c r="QAC1692" s="45"/>
      <c r="QAE1692" s="28"/>
      <c r="QAG1692" s="45"/>
      <c r="QAI1692" s="28"/>
      <c r="QAK1692" s="45"/>
      <c r="QAM1692" s="28"/>
      <c r="QAO1692" s="45"/>
      <c r="QAQ1692" s="28"/>
      <c r="QAS1692" s="45"/>
      <c r="QAU1692" s="28"/>
      <c r="QAW1692" s="45"/>
      <c r="QAY1692" s="28"/>
      <c r="QBA1692" s="45"/>
      <c r="QBC1692" s="28"/>
      <c r="QBE1692" s="45"/>
      <c r="QBG1692" s="28"/>
      <c r="QBI1692" s="45"/>
      <c r="QBK1692" s="28"/>
      <c r="QBM1692" s="45"/>
      <c r="QBO1692" s="28"/>
      <c r="QBQ1692" s="45"/>
      <c r="QBS1692" s="28"/>
      <c r="QBU1692" s="45"/>
      <c r="QBW1692" s="28"/>
      <c r="QBY1692" s="45"/>
      <c r="QCA1692" s="28"/>
      <c r="QCC1692" s="45"/>
      <c r="QCE1692" s="28"/>
      <c r="QCG1692" s="45"/>
      <c r="QCI1692" s="28"/>
      <c r="QCK1692" s="45"/>
      <c r="QCM1692" s="28"/>
      <c r="QCO1692" s="45"/>
      <c r="QCQ1692" s="28"/>
      <c r="QCS1692" s="45"/>
      <c r="QCU1692" s="28"/>
      <c r="QCW1692" s="45"/>
      <c r="QCY1692" s="28"/>
      <c r="QDA1692" s="45"/>
      <c r="QDC1692" s="28"/>
      <c r="QDE1692" s="45"/>
      <c r="QDG1692" s="28"/>
      <c r="QDI1692" s="45"/>
      <c r="QDK1692" s="28"/>
      <c r="QDM1692" s="45"/>
      <c r="QDO1692" s="28"/>
      <c r="QDQ1692" s="45"/>
      <c r="QDS1692" s="28"/>
      <c r="QDU1692" s="45"/>
      <c r="QDW1692" s="28"/>
      <c r="QDY1692" s="45"/>
      <c r="QEA1692" s="28"/>
      <c r="QEC1692" s="45"/>
      <c r="QEE1692" s="28"/>
      <c r="QEG1692" s="45"/>
      <c r="QEI1692" s="28"/>
      <c r="QEK1692" s="45"/>
      <c r="QEM1692" s="28"/>
      <c r="QEO1692" s="45"/>
      <c r="QEQ1692" s="28"/>
      <c r="QES1692" s="45"/>
      <c r="QEU1692" s="28"/>
      <c r="QEW1692" s="45"/>
      <c r="QEY1692" s="28"/>
      <c r="QFA1692" s="45"/>
      <c r="QFC1692" s="28"/>
      <c r="QFE1692" s="45"/>
      <c r="QFG1692" s="28"/>
      <c r="QFI1692" s="45"/>
      <c r="QFK1692" s="28"/>
      <c r="QFM1692" s="45"/>
      <c r="QFO1692" s="28"/>
      <c r="QFQ1692" s="45"/>
      <c r="QFS1692" s="28"/>
      <c r="QFU1692" s="45"/>
      <c r="QFW1692" s="28"/>
      <c r="QFY1692" s="45"/>
      <c r="QGA1692" s="28"/>
      <c r="QGC1692" s="45"/>
      <c r="QGE1692" s="28"/>
      <c r="QGG1692" s="45"/>
      <c r="QGI1692" s="28"/>
      <c r="QGK1692" s="45"/>
      <c r="QGM1692" s="28"/>
      <c r="QGO1692" s="45"/>
      <c r="QGQ1692" s="28"/>
      <c r="QGS1692" s="45"/>
      <c r="QGU1692" s="28"/>
      <c r="QGW1692" s="45"/>
      <c r="QGY1692" s="28"/>
      <c r="QHA1692" s="45"/>
      <c r="QHC1692" s="28"/>
      <c r="QHE1692" s="45"/>
      <c r="QHG1692" s="28"/>
      <c r="QHI1692" s="45"/>
      <c r="QHK1692" s="28"/>
      <c r="QHM1692" s="45"/>
      <c r="QHO1692" s="28"/>
      <c r="QHQ1692" s="45"/>
      <c r="QHS1692" s="28"/>
      <c r="QHU1692" s="45"/>
      <c r="QHW1692" s="28"/>
      <c r="QHY1692" s="45"/>
      <c r="QIA1692" s="28"/>
      <c r="QIC1692" s="45"/>
      <c r="QIE1692" s="28"/>
      <c r="QIG1692" s="45"/>
      <c r="QII1692" s="28"/>
      <c r="QIK1692" s="45"/>
      <c r="QIM1692" s="28"/>
      <c r="QIO1692" s="45"/>
      <c r="QIQ1692" s="28"/>
      <c r="QIS1692" s="45"/>
      <c r="QIU1692" s="28"/>
      <c r="QIW1692" s="45"/>
      <c r="QIY1692" s="28"/>
      <c r="QJA1692" s="45"/>
      <c r="QJC1692" s="28"/>
      <c r="QJE1692" s="45"/>
      <c r="QJG1692" s="28"/>
      <c r="QJI1692" s="45"/>
      <c r="QJK1692" s="28"/>
      <c r="QJM1692" s="45"/>
      <c r="QJO1692" s="28"/>
      <c r="QJQ1692" s="45"/>
      <c r="QJS1692" s="28"/>
      <c r="QJU1692" s="45"/>
      <c r="QJW1692" s="28"/>
      <c r="QJY1692" s="45"/>
      <c r="QKA1692" s="28"/>
      <c r="QKC1692" s="45"/>
      <c r="QKE1692" s="28"/>
      <c r="QKG1692" s="45"/>
      <c r="QKI1692" s="28"/>
      <c r="QKK1692" s="45"/>
      <c r="QKM1692" s="28"/>
      <c r="QKO1692" s="45"/>
      <c r="QKQ1692" s="28"/>
      <c r="QKS1692" s="45"/>
      <c r="QKU1692" s="28"/>
      <c r="QKW1692" s="45"/>
      <c r="QKY1692" s="28"/>
      <c r="QLA1692" s="45"/>
      <c r="QLC1692" s="28"/>
      <c r="QLE1692" s="45"/>
      <c r="QLG1692" s="28"/>
      <c r="QLI1692" s="45"/>
      <c r="QLK1692" s="28"/>
      <c r="QLM1692" s="45"/>
      <c r="QLO1692" s="28"/>
      <c r="QLQ1692" s="45"/>
      <c r="QLS1692" s="28"/>
      <c r="QLU1692" s="45"/>
      <c r="QLW1692" s="28"/>
      <c r="QLY1692" s="45"/>
      <c r="QMA1692" s="28"/>
      <c r="QMC1692" s="45"/>
      <c r="QME1692" s="28"/>
      <c r="QMG1692" s="45"/>
      <c r="QMI1692" s="28"/>
      <c r="QMK1692" s="45"/>
      <c r="QMM1692" s="28"/>
      <c r="QMO1692" s="45"/>
      <c r="QMQ1692" s="28"/>
      <c r="QMS1692" s="45"/>
      <c r="QMU1692" s="28"/>
      <c r="QMW1692" s="45"/>
      <c r="QMY1692" s="28"/>
      <c r="QNA1692" s="45"/>
      <c r="QNC1692" s="28"/>
      <c r="QNE1692" s="45"/>
      <c r="QNG1692" s="28"/>
      <c r="QNI1692" s="45"/>
      <c r="QNK1692" s="28"/>
      <c r="QNM1692" s="45"/>
      <c r="QNO1692" s="28"/>
      <c r="QNQ1692" s="45"/>
      <c r="QNS1692" s="28"/>
      <c r="QNU1692" s="45"/>
      <c r="QNW1692" s="28"/>
      <c r="QNY1692" s="45"/>
      <c r="QOA1692" s="28"/>
      <c r="QOC1692" s="45"/>
      <c r="QOE1692" s="28"/>
      <c r="QOG1692" s="45"/>
      <c r="QOI1692" s="28"/>
      <c r="QOK1692" s="45"/>
      <c r="QOM1692" s="28"/>
      <c r="QOO1692" s="45"/>
      <c r="QOQ1692" s="28"/>
      <c r="QOS1692" s="45"/>
      <c r="QOU1692" s="28"/>
      <c r="QOW1692" s="45"/>
      <c r="QOY1692" s="28"/>
      <c r="QPA1692" s="45"/>
      <c r="QPC1692" s="28"/>
      <c r="QPE1692" s="45"/>
      <c r="QPG1692" s="28"/>
      <c r="QPI1692" s="45"/>
      <c r="QPK1692" s="28"/>
      <c r="QPM1692" s="45"/>
      <c r="QPO1692" s="28"/>
      <c r="QPQ1692" s="45"/>
      <c r="QPS1692" s="28"/>
      <c r="QPU1692" s="45"/>
      <c r="QPW1692" s="28"/>
      <c r="QPY1692" s="45"/>
      <c r="QQA1692" s="28"/>
      <c r="QQC1692" s="45"/>
      <c r="QQE1692" s="28"/>
      <c r="QQG1692" s="45"/>
      <c r="QQI1692" s="28"/>
      <c r="QQK1692" s="45"/>
      <c r="QQM1692" s="28"/>
      <c r="QQO1692" s="45"/>
      <c r="QQQ1692" s="28"/>
      <c r="QQS1692" s="45"/>
      <c r="QQU1692" s="28"/>
      <c r="QQW1692" s="45"/>
      <c r="QQY1692" s="28"/>
      <c r="QRA1692" s="45"/>
      <c r="QRC1692" s="28"/>
      <c r="QRE1692" s="45"/>
      <c r="QRG1692" s="28"/>
      <c r="QRI1692" s="45"/>
      <c r="QRK1692" s="28"/>
      <c r="QRM1692" s="45"/>
      <c r="QRO1692" s="28"/>
      <c r="QRQ1692" s="45"/>
      <c r="QRS1692" s="28"/>
      <c r="QRU1692" s="45"/>
      <c r="QRW1692" s="28"/>
      <c r="QRY1692" s="45"/>
      <c r="QSA1692" s="28"/>
      <c r="QSC1692" s="45"/>
      <c r="QSE1692" s="28"/>
      <c r="QSG1692" s="45"/>
      <c r="QSI1692" s="28"/>
      <c r="QSK1692" s="45"/>
      <c r="QSM1692" s="28"/>
      <c r="QSO1692" s="45"/>
      <c r="QSQ1692" s="28"/>
      <c r="QSS1692" s="45"/>
      <c r="QSU1692" s="28"/>
      <c r="QSW1692" s="45"/>
      <c r="QSY1692" s="28"/>
      <c r="QTA1692" s="45"/>
      <c r="QTC1692" s="28"/>
      <c r="QTE1692" s="45"/>
      <c r="QTG1692" s="28"/>
      <c r="QTI1692" s="45"/>
      <c r="QTK1692" s="28"/>
      <c r="QTM1692" s="45"/>
      <c r="QTO1692" s="28"/>
      <c r="QTQ1692" s="45"/>
      <c r="QTS1692" s="28"/>
      <c r="QTU1692" s="45"/>
      <c r="QTW1692" s="28"/>
      <c r="QTY1692" s="45"/>
      <c r="QUA1692" s="28"/>
      <c r="QUC1692" s="45"/>
      <c r="QUE1692" s="28"/>
      <c r="QUG1692" s="45"/>
      <c r="QUI1692" s="28"/>
      <c r="QUK1692" s="45"/>
      <c r="QUM1692" s="28"/>
      <c r="QUO1692" s="45"/>
      <c r="QUQ1692" s="28"/>
      <c r="QUS1692" s="45"/>
      <c r="QUU1692" s="28"/>
      <c r="QUW1692" s="45"/>
      <c r="QUY1692" s="28"/>
      <c r="QVA1692" s="45"/>
      <c r="QVC1692" s="28"/>
      <c r="QVE1692" s="45"/>
      <c r="QVG1692" s="28"/>
      <c r="QVI1692" s="45"/>
      <c r="QVK1692" s="28"/>
      <c r="QVM1692" s="45"/>
      <c r="QVO1692" s="28"/>
      <c r="QVQ1692" s="45"/>
      <c r="QVS1692" s="28"/>
      <c r="QVU1692" s="45"/>
      <c r="QVW1692" s="28"/>
      <c r="QVY1692" s="45"/>
      <c r="QWA1692" s="28"/>
      <c r="QWC1692" s="45"/>
      <c r="QWE1692" s="28"/>
      <c r="QWG1692" s="45"/>
      <c r="QWI1692" s="28"/>
      <c r="QWK1692" s="45"/>
      <c r="QWM1692" s="28"/>
      <c r="QWO1692" s="45"/>
      <c r="QWQ1692" s="28"/>
      <c r="QWS1692" s="45"/>
      <c r="QWU1692" s="28"/>
      <c r="QWW1692" s="45"/>
      <c r="QWY1692" s="28"/>
      <c r="QXA1692" s="45"/>
      <c r="QXC1692" s="28"/>
      <c r="QXE1692" s="45"/>
      <c r="QXG1692" s="28"/>
      <c r="QXI1692" s="45"/>
      <c r="QXK1692" s="28"/>
      <c r="QXM1692" s="45"/>
      <c r="QXO1692" s="28"/>
      <c r="QXQ1692" s="45"/>
      <c r="QXS1692" s="28"/>
      <c r="QXU1692" s="45"/>
      <c r="QXW1692" s="28"/>
      <c r="QXY1692" s="45"/>
      <c r="QYA1692" s="28"/>
      <c r="QYC1692" s="45"/>
      <c r="QYE1692" s="28"/>
      <c r="QYG1692" s="45"/>
      <c r="QYI1692" s="28"/>
      <c r="QYK1692" s="45"/>
      <c r="QYM1692" s="28"/>
      <c r="QYO1692" s="45"/>
      <c r="QYQ1692" s="28"/>
      <c r="QYS1692" s="45"/>
      <c r="QYU1692" s="28"/>
      <c r="QYW1692" s="45"/>
      <c r="QYY1692" s="28"/>
      <c r="QZA1692" s="45"/>
      <c r="QZC1692" s="28"/>
      <c r="QZE1692" s="45"/>
      <c r="QZG1692" s="28"/>
      <c r="QZI1692" s="45"/>
      <c r="QZK1692" s="28"/>
      <c r="QZM1692" s="45"/>
      <c r="QZO1692" s="28"/>
      <c r="QZQ1692" s="45"/>
      <c r="QZS1692" s="28"/>
      <c r="QZU1692" s="45"/>
      <c r="QZW1692" s="28"/>
      <c r="QZY1692" s="45"/>
      <c r="RAA1692" s="28"/>
      <c r="RAC1692" s="45"/>
      <c r="RAE1692" s="28"/>
      <c r="RAG1692" s="45"/>
      <c r="RAI1692" s="28"/>
      <c r="RAK1692" s="45"/>
      <c r="RAM1692" s="28"/>
      <c r="RAO1692" s="45"/>
      <c r="RAQ1692" s="28"/>
      <c r="RAS1692" s="45"/>
      <c r="RAU1692" s="28"/>
      <c r="RAW1692" s="45"/>
      <c r="RAY1692" s="28"/>
      <c r="RBA1692" s="45"/>
      <c r="RBC1692" s="28"/>
      <c r="RBE1692" s="45"/>
      <c r="RBG1692" s="28"/>
      <c r="RBI1692" s="45"/>
      <c r="RBK1692" s="28"/>
      <c r="RBM1692" s="45"/>
      <c r="RBO1692" s="28"/>
      <c r="RBQ1692" s="45"/>
      <c r="RBS1692" s="28"/>
      <c r="RBU1692" s="45"/>
      <c r="RBW1692" s="28"/>
      <c r="RBY1692" s="45"/>
      <c r="RCA1692" s="28"/>
      <c r="RCC1692" s="45"/>
      <c r="RCE1692" s="28"/>
      <c r="RCG1692" s="45"/>
      <c r="RCI1692" s="28"/>
      <c r="RCK1692" s="45"/>
      <c r="RCM1692" s="28"/>
      <c r="RCO1692" s="45"/>
      <c r="RCQ1692" s="28"/>
      <c r="RCS1692" s="45"/>
      <c r="RCU1692" s="28"/>
      <c r="RCW1692" s="45"/>
      <c r="RCY1692" s="28"/>
      <c r="RDA1692" s="45"/>
      <c r="RDC1692" s="28"/>
      <c r="RDE1692" s="45"/>
      <c r="RDG1692" s="28"/>
      <c r="RDI1692" s="45"/>
      <c r="RDK1692" s="28"/>
      <c r="RDM1692" s="45"/>
      <c r="RDO1692" s="28"/>
      <c r="RDQ1692" s="45"/>
      <c r="RDS1692" s="28"/>
      <c r="RDU1692" s="45"/>
      <c r="RDW1692" s="28"/>
      <c r="RDY1692" s="45"/>
      <c r="REA1692" s="28"/>
      <c r="REC1692" s="45"/>
      <c r="REE1692" s="28"/>
      <c r="REG1692" s="45"/>
      <c r="REI1692" s="28"/>
      <c r="REK1692" s="45"/>
      <c r="REM1692" s="28"/>
      <c r="REO1692" s="45"/>
      <c r="REQ1692" s="28"/>
      <c r="RES1692" s="45"/>
      <c r="REU1692" s="28"/>
      <c r="REW1692" s="45"/>
      <c r="REY1692" s="28"/>
      <c r="RFA1692" s="45"/>
      <c r="RFC1692" s="28"/>
      <c r="RFE1692" s="45"/>
      <c r="RFG1692" s="28"/>
      <c r="RFI1692" s="45"/>
      <c r="RFK1692" s="28"/>
      <c r="RFM1692" s="45"/>
      <c r="RFO1692" s="28"/>
      <c r="RFQ1692" s="45"/>
      <c r="RFS1692" s="28"/>
      <c r="RFU1692" s="45"/>
      <c r="RFW1692" s="28"/>
      <c r="RFY1692" s="45"/>
      <c r="RGA1692" s="28"/>
      <c r="RGC1692" s="45"/>
      <c r="RGE1692" s="28"/>
      <c r="RGG1692" s="45"/>
      <c r="RGI1692" s="28"/>
      <c r="RGK1692" s="45"/>
      <c r="RGM1692" s="28"/>
      <c r="RGO1692" s="45"/>
      <c r="RGQ1692" s="28"/>
      <c r="RGS1692" s="45"/>
      <c r="RGU1692" s="28"/>
      <c r="RGW1692" s="45"/>
      <c r="RGY1692" s="28"/>
      <c r="RHA1692" s="45"/>
      <c r="RHC1692" s="28"/>
      <c r="RHE1692" s="45"/>
      <c r="RHG1692" s="28"/>
      <c r="RHI1692" s="45"/>
      <c r="RHK1692" s="28"/>
      <c r="RHM1692" s="45"/>
      <c r="RHO1692" s="28"/>
      <c r="RHQ1692" s="45"/>
      <c r="RHS1692" s="28"/>
      <c r="RHU1692" s="45"/>
      <c r="RHW1692" s="28"/>
      <c r="RHY1692" s="45"/>
      <c r="RIA1692" s="28"/>
      <c r="RIC1692" s="45"/>
      <c r="RIE1692" s="28"/>
      <c r="RIG1692" s="45"/>
      <c r="RII1692" s="28"/>
      <c r="RIK1692" s="45"/>
      <c r="RIM1692" s="28"/>
      <c r="RIO1692" s="45"/>
      <c r="RIQ1692" s="28"/>
      <c r="RIS1692" s="45"/>
      <c r="RIU1692" s="28"/>
      <c r="RIW1692" s="45"/>
      <c r="RIY1692" s="28"/>
      <c r="RJA1692" s="45"/>
      <c r="RJC1692" s="28"/>
      <c r="RJE1692" s="45"/>
      <c r="RJG1692" s="28"/>
      <c r="RJI1692" s="45"/>
      <c r="RJK1692" s="28"/>
      <c r="RJM1692" s="45"/>
      <c r="RJO1692" s="28"/>
      <c r="RJQ1692" s="45"/>
      <c r="RJS1692" s="28"/>
      <c r="RJU1692" s="45"/>
      <c r="RJW1692" s="28"/>
      <c r="RJY1692" s="45"/>
      <c r="RKA1692" s="28"/>
      <c r="RKC1692" s="45"/>
      <c r="RKE1692" s="28"/>
      <c r="RKG1692" s="45"/>
      <c r="RKI1692" s="28"/>
      <c r="RKK1692" s="45"/>
      <c r="RKM1692" s="28"/>
      <c r="RKO1692" s="45"/>
      <c r="RKQ1692" s="28"/>
      <c r="RKS1692" s="45"/>
      <c r="RKU1692" s="28"/>
      <c r="RKW1692" s="45"/>
      <c r="RKY1692" s="28"/>
      <c r="RLA1692" s="45"/>
      <c r="RLC1692" s="28"/>
      <c r="RLE1692" s="45"/>
      <c r="RLG1692" s="28"/>
      <c r="RLI1692" s="45"/>
      <c r="RLK1692" s="28"/>
      <c r="RLM1692" s="45"/>
      <c r="RLO1692" s="28"/>
      <c r="RLQ1692" s="45"/>
      <c r="RLS1692" s="28"/>
      <c r="RLU1692" s="45"/>
      <c r="RLW1692" s="28"/>
      <c r="RLY1692" s="45"/>
      <c r="RMA1692" s="28"/>
      <c r="RMC1692" s="45"/>
      <c r="RME1692" s="28"/>
      <c r="RMG1692" s="45"/>
      <c r="RMI1692" s="28"/>
      <c r="RMK1692" s="45"/>
      <c r="RMM1692" s="28"/>
      <c r="RMO1692" s="45"/>
      <c r="RMQ1692" s="28"/>
      <c r="RMS1692" s="45"/>
      <c r="RMU1692" s="28"/>
      <c r="RMW1692" s="45"/>
      <c r="RMY1692" s="28"/>
      <c r="RNA1692" s="45"/>
      <c r="RNC1692" s="28"/>
      <c r="RNE1692" s="45"/>
      <c r="RNG1692" s="28"/>
      <c r="RNI1692" s="45"/>
      <c r="RNK1692" s="28"/>
      <c r="RNM1692" s="45"/>
      <c r="RNO1692" s="28"/>
      <c r="RNQ1692" s="45"/>
      <c r="RNS1692" s="28"/>
      <c r="RNU1692" s="45"/>
      <c r="RNW1692" s="28"/>
      <c r="RNY1692" s="45"/>
      <c r="ROA1692" s="28"/>
      <c r="ROC1692" s="45"/>
      <c r="ROE1692" s="28"/>
      <c r="ROG1692" s="45"/>
      <c r="ROI1692" s="28"/>
      <c r="ROK1692" s="45"/>
      <c r="ROM1692" s="28"/>
      <c r="ROO1692" s="45"/>
      <c r="ROQ1692" s="28"/>
      <c r="ROS1692" s="45"/>
      <c r="ROU1692" s="28"/>
      <c r="ROW1692" s="45"/>
      <c r="ROY1692" s="28"/>
      <c r="RPA1692" s="45"/>
      <c r="RPC1692" s="28"/>
      <c r="RPE1692" s="45"/>
      <c r="RPG1692" s="28"/>
      <c r="RPI1692" s="45"/>
      <c r="RPK1692" s="28"/>
      <c r="RPM1692" s="45"/>
      <c r="RPO1692" s="28"/>
      <c r="RPQ1692" s="45"/>
      <c r="RPS1692" s="28"/>
      <c r="RPU1692" s="45"/>
      <c r="RPW1692" s="28"/>
      <c r="RPY1692" s="45"/>
      <c r="RQA1692" s="28"/>
      <c r="RQC1692" s="45"/>
      <c r="RQE1692" s="28"/>
      <c r="RQG1692" s="45"/>
      <c r="RQI1692" s="28"/>
      <c r="RQK1692" s="45"/>
      <c r="RQM1692" s="28"/>
      <c r="RQO1692" s="45"/>
      <c r="RQQ1692" s="28"/>
      <c r="RQS1692" s="45"/>
      <c r="RQU1692" s="28"/>
      <c r="RQW1692" s="45"/>
      <c r="RQY1692" s="28"/>
      <c r="RRA1692" s="45"/>
      <c r="RRC1692" s="28"/>
      <c r="RRE1692" s="45"/>
      <c r="RRG1692" s="28"/>
      <c r="RRI1692" s="45"/>
      <c r="RRK1692" s="28"/>
      <c r="RRM1692" s="45"/>
      <c r="RRO1692" s="28"/>
      <c r="RRQ1692" s="45"/>
      <c r="RRS1692" s="28"/>
      <c r="RRU1692" s="45"/>
      <c r="RRW1692" s="28"/>
      <c r="RRY1692" s="45"/>
      <c r="RSA1692" s="28"/>
      <c r="RSC1692" s="45"/>
      <c r="RSE1692" s="28"/>
      <c r="RSG1692" s="45"/>
      <c r="RSI1692" s="28"/>
      <c r="RSK1692" s="45"/>
      <c r="RSM1692" s="28"/>
      <c r="RSO1692" s="45"/>
      <c r="RSQ1692" s="28"/>
      <c r="RSS1692" s="45"/>
      <c r="RSU1692" s="28"/>
      <c r="RSW1692" s="45"/>
      <c r="RSY1692" s="28"/>
      <c r="RTA1692" s="45"/>
      <c r="RTC1692" s="28"/>
      <c r="RTE1692" s="45"/>
      <c r="RTG1692" s="28"/>
      <c r="RTI1692" s="45"/>
      <c r="RTK1692" s="28"/>
      <c r="RTM1692" s="45"/>
      <c r="RTO1692" s="28"/>
      <c r="RTQ1692" s="45"/>
      <c r="RTS1692" s="28"/>
      <c r="RTU1692" s="45"/>
      <c r="RTW1692" s="28"/>
      <c r="RTY1692" s="45"/>
      <c r="RUA1692" s="28"/>
      <c r="RUC1692" s="45"/>
      <c r="RUE1692" s="28"/>
      <c r="RUG1692" s="45"/>
      <c r="RUI1692" s="28"/>
      <c r="RUK1692" s="45"/>
      <c r="RUM1692" s="28"/>
      <c r="RUO1692" s="45"/>
      <c r="RUQ1692" s="28"/>
      <c r="RUS1692" s="45"/>
      <c r="RUU1692" s="28"/>
      <c r="RUW1692" s="45"/>
      <c r="RUY1692" s="28"/>
      <c r="RVA1692" s="45"/>
      <c r="RVC1692" s="28"/>
      <c r="RVE1692" s="45"/>
      <c r="RVG1692" s="28"/>
      <c r="RVI1692" s="45"/>
      <c r="RVK1692" s="28"/>
      <c r="RVM1692" s="45"/>
      <c r="RVO1692" s="28"/>
      <c r="RVQ1692" s="45"/>
      <c r="RVS1692" s="28"/>
      <c r="RVU1692" s="45"/>
      <c r="RVW1692" s="28"/>
      <c r="RVY1692" s="45"/>
      <c r="RWA1692" s="28"/>
      <c r="RWC1692" s="45"/>
      <c r="RWE1692" s="28"/>
      <c r="RWG1692" s="45"/>
      <c r="RWI1692" s="28"/>
      <c r="RWK1692" s="45"/>
      <c r="RWM1692" s="28"/>
      <c r="RWO1692" s="45"/>
      <c r="RWQ1692" s="28"/>
      <c r="RWS1692" s="45"/>
      <c r="RWU1692" s="28"/>
      <c r="RWW1692" s="45"/>
      <c r="RWY1692" s="28"/>
      <c r="RXA1692" s="45"/>
      <c r="RXC1692" s="28"/>
      <c r="RXE1692" s="45"/>
      <c r="RXG1692" s="28"/>
      <c r="RXI1692" s="45"/>
      <c r="RXK1692" s="28"/>
      <c r="RXM1692" s="45"/>
      <c r="RXO1692" s="28"/>
      <c r="RXQ1692" s="45"/>
      <c r="RXS1692" s="28"/>
      <c r="RXU1692" s="45"/>
      <c r="RXW1692" s="28"/>
      <c r="RXY1692" s="45"/>
      <c r="RYA1692" s="28"/>
      <c r="RYC1692" s="45"/>
      <c r="RYE1692" s="28"/>
      <c r="RYG1692" s="45"/>
      <c r="RYI1692" s="28"/>
      <c r="RYK1692" s="45"/>
      <c r="RYM1692" s="28"/>
      <c r="RYO1692" s="45"/>
      <c r="RYQ1692" s="28"/>
      <c r="RYS1692" s="45"/>
      <c r="RYU1692" s="28"/>
      <c r="RYW1692" s="45"/>
      <c r="RYY1692" s="28"/>
      <c r="RZA1692" s="45"/>
      <c r="RZC1692" s="28"/>
      <c r="RZE1692" s="45"/>
      <c r="RZG1692" s="28"/>
      <c r="RZI1692" s="45"/>
      <c r="RZK1692" s="28"/>
      <c r="RZM1692" s="45"/>
      <c r="RZO1692" s="28"/>
      <c r="RZQ1692" s="45"/>
      <c r="RZS1692" s="28"/>
      <c r="RZU1692" s="45"/>
      <c r="RZW1692" s="28"/>
      <c r="RZY1692" s="45"/>
      <c r="SAA1692" s="28"/>
      <c r="SAC1692" s="45"/>
      <c r="SAE1692" s="28"/>
      <c r="SAG1692" s="45"/>
      <c r="SAI1692" s="28"/>
      <c r="SAK1692" s="45"/>
      <c r="SAM1692" s="28"/>
      <c r="SAO1692" s="45"/>
      <c r="SAQ1692" s="28"/>
      <c r="SAS1692" s="45"/>
      <c r="SAU1692" s="28"/>
      <c r="SAW1692" s="45"/>
      <c r="SAY1692" s="28"/>
      <c r="SBA1692" s="45"/>
      <c r="SBC1692" s="28"/>
      <c r="SBE1692" s="45"/>
      <c r="SBG1692" s="28"/>
      <c r="SBI1692" s="45"/>
      <c r="SBK1692" s="28"/>
      <c r="SBM1692" s="45"/>
      <c r="SBO1692" s="28"/>
      <c r="SBQ1692" s="45"/>
      <c r="SBS1692" s="28"/>
      <c r="SBU1692" s="45"/>
      <c r="SBW1692" s="28"/>
      <c r="SBY1692" s="45"/>
      <c r="SCA1692" s="28"/>
      <c r="SCC1692" s="45"/>
      <c r="SCE1692" s="28"/>
      <c r="SCG1692" s="45"/>
      <c r="SCI1692" s="28"/>
      <c r="SCK1692" s="45"/>
      <c r="SCM1692" s="28"/>
      <c r="SCO1692" s="45"/>
      <c r="SCQ1692" s="28"/>
      <c r="SCS1692" s="45"/>
      <c r="SCU1692" s="28"/>
      <c r="SCW1692" s="45"/>
      <c r="SCY1692" s="28"/>
      <c r="SDA1692" s="45"/>
      <c r="SDC1692" s="28"/>
      <c r="SDE1692" s="45"/>
      <c r="SDG1692" s="28"/>
      <c r="SDI1692" s="45"/>
      <c r="SDK1692" s="28"/>
      <c r="SDM1692" s="45"/>
      <c r="SDO1692" s="28"/>
      <c r="SDQ1692" s="45"/>
      <c r="SDS1692" s="28"/>
      <c r="SDU1692" s="45"/>
      <c r="SDW1692" s="28"/>
      <c r="SDY1692" s="45"/>
      <c r="SEA1692" s="28"/>
      <c r="SEC1692" s="45"/>
      <c r="SEE1692" s="28"/>
      <c r="SEG1692" s="45"/>
      <c r="SEI1692" s="28"/>
      <c r="SEK1692" s="45"/>
      <c r="SEM1692" s="28"/>
      <c r="SEO1692" s="45"/>
      <c r="SEQ1692" s="28"/>
      <c r="SES1692" s="45"/>
      <c r="SEU1692" s="28"/>
      <c r="SEW1692" s="45"/>
      <c r="SEY1692" s="28"/>
      <c r="SFA1692" s="45"/>
      <c r="SFC1692" s="28"/>
      <c r="SFE1692" s="45"/>
      <c r="SFG1692" s="28"/>
      <c r="SFI1692" s="45"/>
      <c r="SFK1692" s="28"/>
      <c r="SFM1692" s="45"/>
      <c r="SFO1692" s="28"/>
      <c r="SFQ1692" s="45"/>
      <c r="SFS1692" s="28"/>
      <c r="SFU1692" s="45"/>
      <c r="SFW1692" s="28"/>
      <c r="SFY1692" s="45"/>
      <c r="SGA1692" s="28"/>
      <c r="SGC1692" s="45"/>
      <c r="SGE1692" s="28"/>
      <c r="SGG1692" s="45"/>
      <c r="SGI1692" s="28"/>
      <c r="SGK1692" s="45"/>
      <c r="SGM1692" s="28"/>
      <c r="SGO1692" s="45"/>
      <c r="SGQ1692" s="28"/>
      <c r="SGS1692" s="45"/>
      <c r="SGU1692" s="28"/>
      <c r="SGW1692" s="45"/>
      <c r="SGY1692" s="28"/>
      <c r="SHA1692" s="45"/>
      <c r="SHC1692" s="28"/>
      <c r="SHE1692" s="45"/>
      <c r="SHG1692" s="28"/>
      <c r="SHI1692" s="45"/>
      <c r="SHK1692" s="28"/>
      <c r="SHM1692" s="45"/>
      <c r="SHO1692" s="28"/>
      <c r="SHQ1692" s="45"/>
      <c r="SHS1692" s="28"/>
      <c r="SHU1692" s="45"/>
      <c r="SHW1692" s="28"/>
      <c r="SHY1692" s="45"/>
      <c r="SIA1692" s="28"/>
      <c r="SIC1692" s="45"/>
      <c r="SIE1692" s="28"/>
      <c r="SIG1692" s="45"/>
      <c r="SII1692" s="28"/>
      <c r="SIK1692" s="45"/>
      <c r="SIM1692" s="28"/>
      <c r="SIO1692" s="45"/>
      <c r="SIQ1692" s="28"/>
      <c r="SIS1692" s="45"/>
      <c r="SIU1692" s="28"/>
      <c r="SIW1692" s="45"/>
      <c r="SIY1692" s="28"/>
      <c r="SJA1692" s="45"/>
      <c r="SJC1692" s="28"/>
      <c r="SJE1692" s="45"/>
      <c r="SJG1692" s="28"/>
      <c r="SJI1692" s="45"/>
      <c r="SJK1692" s="28"/>
      <c r="SJM1692" s="45"/>
      <c r="SJO1692" s="28"/>
      <c r="SJQ1692" s="45"/>
      <c r="SJS1692" s="28"/>
      <c r="SJU1692" s="45"/>
      <c r="SJW1692" s="28"/>
      <c r="SJY1692" s="45"/>
      <c r="SKA1692" s="28"/>
      <c r="SKC1692" s="45"/>
      <c r="SKE1692" s="28"/>
      <c r="SKG1692" s="45"/>
      <c r="SKI1692" s="28"/>
      <c r="SKK1692" s="45"/>
      <c r="SKM1692" s="28"/>
      <c r="SKO1692" s="45"/>
      <c r="SKQ1692" s="28"/>
      <c r="SKS1692" s="45"/>
      <c r="SKU1692" s="28"/>
      <c r="SKW1692" s="45"/>
      <c r="SKY1692" s="28"/>
      <c r="SLA1692" s="45"/>
      <c r="SLC1692" s="28"/>
      <c r="SLE1692" s="45"/>
      <c r="SLG1692" s="28"/>
      <c r="SLI1692" s="45"/>
      <c r="SLK1692" s="28"/>
      <c r="SLM1692" s="45"/>
      <c r="SLO1692" s="28"/>
      <c r="SLQ1692" s="45"/>
      <c r="SLS1692" s="28"/>
      <c r="SLU1692" s="45"/>
      <c r="SLW1692" s="28"/>
      <c r="SLY1692" s="45"/>
      <c r="SMA1692" s="28"/>
      <c r="SMC1692" s="45"/>
      <c r="SME1692" s="28"/>
      <c r="SMG1692" s="45"/>
      <c r="SMI1692" s="28"/>
      <c r="SMK1692" s="45"/>
      <c r="SMM1692" s="28"/>
      <c r="SMO1692" s="45"/>
      <c r="SMQ1692" s="28"/>
      <c r="SMS1692" s="45"/>
      <c r="SMU1692" s="28"/>
      <c r="SMW1692" s="45"/>
      <c r="SMY1692" s="28"/>
      <c r="SNA1692" s="45"/>
      <c r="SNC1692" s="28"/>
      <c r="SNE1692" s="45"/>
      <c r="SNG1692" s="28"/>
      <c r="SNI1692" s="45"/>
      <c r="SNK1692" s="28"/>
      <c r="SNM1692" s="45"/>
      <c r="SNO1692" s="28"/>
      <c r="SNQ1692" s="45"/>
      <c r="SNS1692" s="28"/>
      <c r="SNU1692" s="45"/>
      <c r="SNW1692" s="28"/>
      <c r="SNY1692" s="45"/>
      <c r="SOA1692" s="28"/>
      <c r="SOC1692" s="45"/>
      <c r="SOE1692" s="28"/>
      <c r="SOG1692" s="45"/>
      <c r="SOI1692" s="28"/>
      <c r="SOK1692" s="45"/>
      <c r="SOM1692" s="28"/>
      <c r="SOO1692" s="45"/>
      <c r="SOQ1692" s="28"/>
      <c r="SOS1692" s="45"/>
      <c r="SOU1692" s="28"/>
      <c r="SOW1692" s="45"/>
      <c r="SOY1692" s="28"/>
      <c r="SPA1692" s="45"/>
      <c r="SPC1692" s="28"/>
      <c r="SPE1692" s="45"/>
      <c r="SPG1692" s="28"/>
      <c r="SPI1692" s="45"/>
      <c r="SPK1692" s="28"/>
      <c r="SPM1692" s="45"/>
      <c r="SPO1692" s="28"/>
      <c r="SPQ1692" s="45"/>
      <c r="SPS1692" s="28"/>
      <c r="SPU1692" s="45"/>
      <c r="SPW1692" s="28"/>
      <c r="SPY1692" s="45"/>
      <c r="SQA1692" s="28"/>
      <c r="SQC1692" s="45"/>
      <c r="SQE1692" s="28"/>
      <c r="SQG1692" s="45"/>
      <c r="SQI1692" s="28"/>
      <c r="SQK1692" s="45"/>
      <c r="SQM1692" s="28"/>
      <c r="SQO1692" s="45"/>
      <c r="SQQ1692" s="28"/>
      <c r="SQS1692" s="45"/>
      <c r="SQU1692" s="28"/>
      <c r="SQW1692" s="45"/>
      <c r="SQY1692" s="28"/>
      <c r="SRA1692" s="45"/>
      <c r="SRC1692" s="28"/>
      <c r="SRE1692" s="45"/>
      <c r="SRG1692" s="28"/>
      <c r="SRI1692" s="45"/>
      <c r="SRK1692" s="28"/>
      <c r="SRM1692" s="45"/>
      <c r="SRO1692" s="28"/>
      <c r="SRQ1692" s="45"/>
      <c r="SRS1692" s="28"/>
      <c r="SRU1692" s="45"/>
      <c r="SRW1692" s="28"/>
      <c r="SRY1692" s="45"/>
      <c r="SSA1692" s="28"/>
      <c r="SSC1692" s="45"/>
      <c r="SSE1692" s="28"/>
      <c r="SSG1692" s="45"/>
      <c r="SSI1692" s="28"/>
      <c r="SSK1692" s="45"/>
      <c r="SSM1692" s="28"/>
      <c r="SSO1692" s="45"/>
      <c r="SSQ1692" s="28"/>
      <c r="SSS1692" s="45"/>
      <c r="SSU1692" s="28"/>
      <c r="SSW1692" s="45"/>
      <c r="SSY1692" s="28"/>
      <c r="STA1692" s="45"/>
      <c r="STC1692" s="28"/>
      <c r="STE1692" s="45"/>
      <c r="STG1692" s="28"/>
      <c r="STI1692" s="45"/>
      <c r="STK1692" s="28"/>
      <c r="STM1692" s="45"/>
      <c r="STO1692" s="28"/>
      <c r="STQ1692" s="45"/>
      <c r="STS1692" s="28"/>
      <c r="STU1692" s="45"/>
      <c r="STW1692" s="28"/>
      <c r="STY1692" s="45"/>
      <c r="SUA1692" s="28"/>
      <c r="SUC1692" s="45"/>
      <c r="SUE1692" s="28"/>
      <c r="SUG1692" s="45"/>
      <c r="SUI1692" s="28"/>
      <c r="SUK1692" s="45"/>
      <c r="SUM1692" s="28"/>
      <c r="SUO1692" s="45"/>
      <c r="SUQ1692" s="28"/>
      <c r="SUS1692" s="45"/>
      <c r="SUU1692" s="28"/>
      <c r="SUW1692" s="45"/>
      <c r="SUY1692" s="28"/>
      <c r="SVA1692" s="45"/>
      <c r="SVC1692" s="28"/>
      <c r="SVE1692" s="45"/>
      <c r="SVG1692" s="28"/>
      <c r="SVI1692" s="45"/>
      <c r="SVK1692" s="28"/>
      <c r="SVM1692" s="45"/>
      <c r="SVO1692" s="28"/>
      <c r="SVQ1692" s="45"/>
      <c r="SVS1692" s="28"/>
      <c r="SVU1692" s="45"/>
      <c r="SVW1692" s="28"/>
      <c r="SVY1692" s="45"/>
      <c r="SWA1692" s="28"/>
      <c r="SWC1692" s="45"/>
      <c r="SWE1692" s="28"/>
      <c r="SWG1692" s="45"/>
      <c r="SWI1692" s="28"/>
      <c r="SWK1692" s="45"/>
      <c r="SWM1692" s="28"/>
      <c r="SWO1692" s="45"/>
      <c r="SWQ1692" s="28"/>
      <c r="SWS1692" s="45"/>
      <c r="SWU1692" s="28"/>
      <c r="SWW1692" s="45"/>
      <c r="SWY1692" s="28"/>
      <c r="SXA1692" s="45"/>
      <c r="SXC1692" s="28"/>
      <c r="SXE1692" s="45"/>
      <c r="SXG1692" s="28"/>
      <c r="SXI1692" s="45"/>
      <c r="SXK1692" s="28"/>
      <c r="SXM1692" s="45"/>
      <c r="SXO1692" s="28"/>
      <c r="SXQ1692" s="45"/>
      <c r="SXS1692" s="28"/>
      <c r="SXU1692" s="45"/>
      <c r="SXW1692" s="28"/>
      <c r="SXY1692" s="45"/>
      <c r="SYA1692" s="28"/>
      <c r="SYC1692" s="45"/>
      <c r="SYE1692" s="28"/>
      <c r="SYG1692" s="45"/>
      <c r="SYI1692" s="28"/>
      <c r="SYK1692" s="45"/>
      <c r="SYM1692" s="28"/>
      <c r="SYO1692" s="45"/>
      <c r="SYQ1692" s="28"/>
      <c r="SYS1692" s="45"/>
      <c r="SYU1692" s="28"/>
      <c r="SYW1692" s="45"/>
      <c r="SYY1692" s="28"/>
      <c r="SZA1692" s="45"/>
      <c r="SZC1692" s="28"/>
      <c r="SZE1692" s="45"/>
      <c r="SZG1692" s="28"/>
      <c r="SZI1692" s="45"/>
      <c r="SZK1692" s="28"/>
      <c r="SZM1692" s="45"/>
      <c r="SZO1692" s="28"/>
      <c r="SZQ1692" s="45"/>
      <c r="SZS1692" s="28"/>
      <c r="SZU1692" s="45"/>
      <c r="SZW1692" s="28"/>
      <c r="SZY1692" s="45"/>
      <c r="TAA1692" s="28"/>
      <c r="TAC1692" s="45"/>
      <c r="TAE1692" s="28"/>
      <c r="TAG1692" s="45"/>
      <c r="TAI1692" s="28"/>
      <c r="TAK1692" s="45"/>
      <c r="TAM1692" s="28"/>
      <c r="TAO1692" s="45"/>
      <c r="TAQ1692" s="28"/>
      <c r="TAS1692" s="45"/>
      <c r="TAU1692" s="28"/>
      <c r="TAW1692" s="45"/>
      <c r="TAY1692" s="28"/>
      <c r="TBA1692" s="45"/>
      <c r="TBC1692" s="28"/>
      <c r="TBE1692" s="45"/>
      <c r="TBG1692" s="28"/>
      <c r="TBI1692" s="45"/>
      <c r="TBK1692" s="28"/>
      <c r="TBM1692" s="45"/>
      <c r="TBO1692" s="28"/>
      <c r="TBQ1692" s="45"/>
      <c r="TBS1692" s="28"/>
      <c r="TBU1692" s="45"/>
      <c r="TBW1692" s="28"/>
      <c r="TBY1692" s="45"/>
      <c r="TCA1692" s="28"/>
      <c r="TCC1692" s="45"/>
      <c r="TCE1692" s="28"/>
      <c r="TCG1692" s="45"/>
      <c r="TCI1692" s="28"/>
      <c r="TCK1692" s="45"/>
      <c r="TCM1692" s="28"/>
      <c r="TCO1692" s="45"/>
      <c r="TCQ1692" s="28"/>
      <c r="TCS1692" s="45"/>
      <c r="TCU1692" s="28"/>
      <c r="TCW1692" s="45"/>
      <c r="TCY1692" s="28"/>
      <c r="TDA1692" s="45"/>
      <c r="TDC1692" s="28"/>
      <c r="TDE1692" s="45"/>
      <c r="TDG1692" s="28"/>
      <c r="TDI1692" s="45"/>
      <c r="TDK1692" s="28"/>
      <c r="TDM1692" s="45"/>
      <c r="TDO1692" s="28"/>
      <c r="TDQ1692" s="45"/>
      <c r="TDS1692" s="28"/>
      <c r="TDU1692" s="45"/>
      <c r="TDW1692" s="28"/>
      <c r="TDY1692" s="45"/>
      <c r="TEA1692" s="28"/>
      <c r="TEC1692" s="45"/>
      <c r="TEE1692" s="28"/>
      <c r="TEG1692" s="45"/>
      <c r="TEI1692" s="28"/>
      <c r="TEK1692" s="45"/>
      <c r="TEM1692" s="28"/>
      <c r="TEO1692" s="45"/>
      <c r="TEQ1692" s="28"/>
      <c r="TES1692" s="45"/>
      <c r="TEU1692" s="28"/>
      <c r="TEW1692" s="45"/>
      <c r="TEY1692" s="28"/>
      <c r="TFA1692" s="45"/>
      <c r="TFC1692" s="28"/>
      <c r="TFE1692" s="45"/>
      <c r="TFG1692" s="28"/>
      <c r="TFI1692" s="45"/>
      <c r="TFK1692" s="28"/>
      <c r="TFM1692" s="45"/>
      <c r="TFO1692" s="28"/>
      <c r="TFQ1692" s="45"/>
      <c r="TFS1692" s="28"/>
      <c r="TFU1692" s="45"/>
      <c r="TFW1692" s="28"/>
      <c r="TFY1692" s="45"/>
      <c r="TGA1692" s="28"/>
      <c r="TGC1692" s="45"/>
      <c r="TGE1692" s="28"/>
      <c r="TGG1692" s="45"/>
      <c r="TGI1692" s="28"/>
      <c r="TGK1692" s="45"/>
      <c r="TGM1692" s="28"/>
      <c r="TGO1692" s="45"/>
      <c r="TGQ1692" s="28"/>
      <c r="TGS1692" s="45"/>
      <c r="TGU1692" s="28"/>
      <c r="TGW1692" s="45"/>
      <c r="TGY1692" s="28"/>
      <c r="THA1692" s="45"/>
      <c r="THC1692" s="28"/>
      <c r="THE1692" s="45"/>
      <c r="THG1692" s="28"/>
      <c r="THI1692" s="45"/>
      <c r="THK1692" s="28"/>
      <c r="THM1692" s="45"/>
      <c r="THO1692" s="28"/>
      <c r="THQ1692" s="45"/>
      <c r="THS1692" s="28"/>
      <c r="THU1692" s="45"/>
      <c r="THW1692" s="28"/>
      <c r="THY1692" s="45"/>
      <c r="TIA1692" s="28"/>
      <c r="TIC1692" s="45"/>
      <c r="TIE1692" s="28"/>
      <c r="TIG1692" s="45"/>
      <c r="TII1692" s="28"/>
      <c r="TIK1692" s="45"/>
      <c r="TIM1692" s="28"/>
      <c r="TIO1692" s="45"/>
      <c r="TIQ1692" s="28"/>
      <c r="TIS1692" s="45"/>
      <c r="TIU1692" s="28"/>
      <c r="TIW1692" s="45"/>
      <c r="TIY1692" s="28"/>
      <c r="TJA1692" s="45"/>
      <c r="TJC1692" s="28"/>
      <c r="TJE1692" s="45"/>
      <c r="TJG1692" s="28"/>
      <c r="TJI1692" s="45"/>
      <c r="TJK1692" s="28"/>
      <c r="TJM1692" s="45"/>
      <c r="TJO1692" s="28"/>
      <c r="TJQ1692" s="45"/>
      <c r="TJS1692" s="28"/>
      <c r="TJU1692" s="45"/>
      <c r="TJW1692" s="28"/>
      <c r="TJY1692" s="45"/>
      <c r="TKA1692" s="28"/>
      <c r="TKC1692" s="45"/>
      <c r="TKE1692" s="28"/>
      <c r="TKG1692" s="45"/>
      <c r="TKI1692" s="28"/>
      <c r="TKK1692" s="45"/>
      <c r="TKM1692" s="28"/>
      <c r="TKO1692" s="45"/>
      <c r="TKQ1692" s="28"/>
      <c r="TKS1692" s="45"/>
      <c r="TKU1692" s="28"/>
      <c r="TKW1692" s="45"/>
      <c r="TKY1692" s="28"/>
      <c r="TLA1692" s="45"/>
      <c r="TLC1692" s="28"/>
      <c r="TLE1692" s="45"/>
      <c r="TLG1692" s="28"/>
      <c r="TLI1692" s="45"/>
      <c r="TLK1692" s="28"/>
      <c r="TLM1692" s="45"/>
      <c r="TLO1692" s="28"/>
      <c r="TLQ1692" s="45"/>
      <c r="TLS1692" s="28"/>
      <c r="TLU1692" s="45"/>
      <c r="TLW1692" s="28"/>
      <c r="TLY1692" s="45"/>
      <c r="TMA1692" s="28"/>
      <c r="TMC1692" s="45"/>
      <c r="TME1692" s="28"/>
      <c r="TMG1692" s="45"/>
      <c r="TMI1692" s="28"/>
      <c r="TMK1692" s="45"/>
      <c r="TMM1692" s="28"/>
      <c r="TMO1692" s="45"/>
      <c r="TMQ1692" s="28"/>
      <c r="TMS1692" s="45"/>
      <c r="TMU1692" s="28"/>
      <c r="TMW1692" s="45"/>
      <c r="TMY1692" s="28"/>
      <c r="TNA1692" s="45"/>
      <c r="TNC1692" s="28"/>
      <c r="TNE1692" s="45"/>
      <c r="TNG1692" s="28"/>
      <c r="TNI1692" s="45"/>
      <c r="TNK1692" s="28"/>
      <c r="TNM1692" s="45"/>
      <c r="TNO1692" s="28"/>
      <c r="TNQ1692" s="45"/>
      <c r="TNS1692" s="28"/>
      <c r="TNU1692" s="45"/>
      <c r="TNW1692" s="28"/>
      <c r="TNY1692" s="45"/>
      <c r="TOA1692" s="28"/>
      <c r="TOC1692" s="45"/>
      <c r="TOE1692" s="28"/>
      <c r="TOG1692" s="45"/>
      <c r="TOI1692" s="28"/>
      <c r="TOK1692" s="45"/>
      <c r="TOM1692" s="28"/>
      <c r="TOO1692" s="45"/>
      <c r="TOQ1692" s="28"/>
      <c r="TOS1692" s="45"/>
      <c r="TOU1692" s="28"/>
      <c r="TOW1692" s="45"/>
      <c r="TOY1692" s="28"/>
      <c r="TPA1692" s="45"/>
      <c r="TPC1692" s="28"/>
      <c r="TPE1692" s="45"/>
      <c r="TPG1692" s="28"/>
      <c r="TPI1692" s="45"/>
      <c r="TPK1692" s="28"/>
      <c r="TPM1692" s="45"/>
      <c r="TPO1692" s="28"/>
      <c r="TPQ1692" s="45"/>
      <c r="TPS1692" s="28"/>
      <c r="TPU1692" s="45"/>
      <c r="TPW1692" s="28"/>
      <c r="TPY1692" s="45"/>
      <c r="TQA1692" s="28"/>
      <c r="TQC1692" s="45"/>
      <c r="TQE1692" s="28"/>
      <c r="TQG1692" s="45"/>
      <c r="TQI1692" s="28"/>
      <c r="TQK1692" s="45"/>
      <c r="TQM1692" s="28"/>
      <c r="TQO1692" s="45"/>
      <c r="TQQ1692" s="28"/>
      <c r="TQS1692" s="45"/>
      <c r="TQU1692" s="28"/>
      <c r="TQW1692" s="45"/>
      <c r="TQY1692" s="28"/>
      <c r="TRA1692" s="45"/>
      <c r="TRC1692" s="28"/>
      <c r="TRE1692" s="45"/>
      <c r="TRG1692" s="28"/>
      <c r="TRI1692" s="45"/>
      <c r="TRK1692" s="28"/>
      <c r="TRM1692" s="45"/>
      <c r="TRO1692" s="28"/>
      <c r="TRQ1692" s="45"/>
      <c r="TRS1692" s="28"/>
      <c r="TRU1692" s="45"/>
      <c r="TRW1692" s="28"/>
      <c r="TRY1692" s="45"/>
      <c r="TSA1692" s="28"/>
      <c r="TSC1692" s="45"/>
      <c r="TSE1692" s="28"/>
      <c r="TSG1692" s="45"/>
      <c r="TSI1692" s="28"/>
      <c r="TSK1692" s="45"/>
      <c r="TSM1692" s="28"/>
      <c r="TSO1692" s="45"/>
      <c r="TSQ1692" s="28"/>
      <c r="TSS1692" s="45"/>
      <c r="TSU1692" s="28"/>
      <c r="TSW1692" s="45"/>
      <c r="TSY1692" s="28"/>
      <c r="TTA1692" s="45"/>
      <c r="TTC1692" s="28"/>
      <c r="TTE1692" s="45"/>
      <c r="TTG1692" s="28"/>
      <c r="TTI1692" s="45"/>
      <c r="TTK1692" s="28"/>
      <c r="TTM1692" s="45"/>
      <c r="TTO1692" s="28"/>
      <c r="TTQ1692" s="45"/>
      <c r="TTS1692" s="28"/>
      <c r="TTU1692" s="45"/>
      <c r="TTW1692" s="28"/>
      <c r="TTY1692" s="45"/>
      <c r="TUA1692" s="28"/>
      <c r="TUC1692" s="45"/>
      <c r="TUE1692" s="28"/>
      <c r="TUG1692" s="45"/>
      <c r="TUI1692" s="28"/>
      <c r="TUK1692" s="45"/>
      <c r="TUM1692" s="28"/>
      <c r="TUO1692" s="45"/>
      <c r="TUQ1692" s="28"/>
      <c r="TUS1692" s="45"/>
      <c r="TUU1692" s="28"/>
      <c r="TUW1692" s="45"/>
      <c r="TUY1692" s="28"/>
      <c r="TVA1692" s="45"/>
      <c r="TVC1692" s="28"/>
      <c r="TVE1692" s="45"/>
      <c r="TVG1692" s="28"/>
      <c r="TVI1692" s="45"/>
      <c r="TVK1692" s="28"/>
      <c r="TVM1692" s="45"/>
      <c r="TVO1692" s="28"/>
      <c r="TVQ1692" s="45"/>
      <c r="TVS1692" s="28"/>
      <c r="TVU1692" s="45"/>
      <c r="TVW1692" s="28"/>
      <c r="TVY1692" s="45"/>
      <c r="TWA1692" s="28"/>
      <c r="TWC1692" s="45"/>
      <c r="TWE1692" s="28"/>
      <c r="TWG1692" s="45"/>
      <c r="TWI1692" s="28"/>
      <c r="TWK1692" s="45"/>
      <c r="TWM1692" s="28"/>
      <c r="TWO1692" s="45"/>
      <c r="TWQ1692" s="28"/>
      <c r="TWS1692" s="45"/>
      <c r="TWU1692" s="28"/>
      <c r="TWW1692" s="45"/>
      <c r="TWY1692" s="28"/>
      <c r="TXA1692" s="45"/>
      <c r="TXC1692" s="28"/>
      <c r="TXE1692" s="45"/>
      <c r="TXG1692" s="28"/>
      <c r="TXI1692" s="45"/>
      <c r="TXK1692" s="28"/>
      <c r="TXM1692" s="45"/>
      <c r="TXO1692" s="28"/>
      <c r="TXQ1692" s="45"/>
      <c r="TXS1692" s="28"/>
      <c r="TXU1692" s="45"/>
      <c r="TXW1692" s="28"/>
      <c r="TXY1692" s="45"/>
      <c r="TYA1692" s="28"/>
      <c r="TYC1692" s="45"/>
      <c r="TYE1692" s="28"/>
      <c r="TYG1692" s="45"/>
      <c r="TYI1692" s="28"/>
      <c r="TYK1692" s="45"/>
      <c r="TYM1692" s="28"/>
      <c r="TYO1692" s="45"/>
      <c r="TYQ1692" s="28"/>
      <c r="TYS1692" s="45"/>
      <c r="TYU1692" s="28"/>
      <c r="TYW1692" s="45"/>
      <c r="TYY1692" s="28"/>
      <c r="TZA1692" s="45"/>
      <c r="TZC1692" s="28"/>
      <c r="TZE1692" s="45"/>
      <c r="TZG1692" s="28"/>
      <c r="TZI1692" s="45"/>
      <c r="TZK1692" s="28"/>
      <c r="TZM1692" s="45"/>
      <c r="TZO1692" s="28"/>
      <c r="TZQ1692" s="45"/>
      <c r="TZS1692" s="28"/>
      <c r="TZU1692" s="45"/>
      <c r="TZW1692" s="28"/>
      <c r="TZY1692" s="45"/>
      <c r="UAA1692" s="28"/>
      <c r="UAC1692" s="45"/>
      <c r="UAE1692" s="28"/>
      <c r="UAG1692" s="45"/>
      <c r="UAI1692" s="28"/>
      <c r="UAK1692" s="45"/>
      <c r="UAM1692" s="28"/>
      <c r="UAO1692" s="45"/>
      <c r="UAQ1692" s="28"/>
      <c r="UAS1692" s="45"/>
      <c r="UAU1692" s="28"/>
      <c r="UAW1692" s="45"/>
      <c r="UAY1692" s="28"/>
      <c r="UBA1692" s="45"/>
      <c r="UBC1692" s="28"/>
      <c r="UBE1692" s="45"/>
      <c r="UBG1692" s="28"/>
      <c r="UBI1692" s="45"/>
      <c r="UBK1692" s="28"/>
      <c r="UBM1692" s="45"/>
      <c r="UBO1692" s="28"/>
      <c r="UBQ1692" s="45"/>
      <c r="UBS1692" s="28"/>
      <c r="UBU1692" s="45"/>
      <c r="UBW1692" s="28"/>
      <c r="UBY1692" s="45"/>
      <c r="UCA1692" s="28"/>
      <c r="UCC1692" s="45"/>
      <c r="UCE1692" s="28"/>
      <c r="UCG1692" s="45"/>
      <c r="UCI1692" s="28"/>
      <c r="UCK1692" s="45"/>
      <c r="UCM1692" s="28"/>
      <c r="UCO1692" s="45"/>
      <c r="UCQ1692" s="28"/>
      <c r="UCS1692" s="45"/>
      <c r="UCU1692" s="28"/>
      <c r="UCW1692" s="45"/>
      <c r="UCY1692" s="28"/>
      <c r="UDA1692" s="45"/>
      <c r="UDC1692" s="28"/>
      <c r="UDE1692" s="45"/>
      <c r="UDG1692" s="28"/>
      <c r="UDI1692" s="45"/>
      <c r="UDK1692" s="28"/>
      <c r="UDM1692" s="45"/>
      <c r="UDO1692" s="28"/>
      <c r="UDQ1692" s="45"/>
      <c r="UDS1692" s="28"/>
      <c r="UDU1692" s="45"/>
      <c r="UDW1692" s="28"/>
      <c r="UDY1692" s="45"/>
      <c r="UEA1692" s="28"/>
      <c r="UEC1692" s="45"/>
      <c r="UEE1692" s="28"/>
      <c r="UEG1692" s="45"/>
      <c r="UEI1692" s="28"/>
      <c r="UEK1692" s="45"/>
      <c r="UEM1692" s="28"/>
      <c r="UEO1692" s="45"/>
      <c r="UEQ1692" s="28"/>
      <c r="UES1692" s="45"/>
      <c r="UEU1692" s="28"/>
      <c r="UEW1692" s="45"/>
      <c r="UEY1692" s="28"/>
      <c r="UFA1692" s="45"/>
      <c r="UFC1692" s="28"/>
      <c r="UFE1692" s="45"/>
      <c r="UFG1692" s="28"/>
      <c r="UFI1692" s="45"/>
      <c r="UFK1692" s="28"/>
      <c r="UFM1692" s="45"/>
      <c r="UFO1692" s="28"/>
      <c r="UFQ1692" s="45"/>
      <c r="UFS1692" s="28"/>
      <c r="UFU1692" s="45"/>
      <c r="UFW1692" s="28"/>
      <c r="UFY1692" s="45"/>
      <c r="UGA1692" s="28"/>
      <c r="UGC1692" s="45"/>
      <c r="UGE1692" s="28"/>
      <c r="UGG1692" s="45"/>
      <c r="UGI1692" s="28"/>
      <c r="UGK1692" s="45"/>
      <c r="UGM1692" s="28"/>
      <c r="UGO1692" s="45"/>
      <c r="UGQ1692" s="28"/>
      <c r="UGS1692" s="45"/>
      <c r="UGU1692" s="28"/>
      <c r="UGW1692" s="45"/>
      <c r="UGY1692" s="28"/>
      <c r="UHA1692" s="45"/>
      <c r="UHC1692" s="28"/>
      <c r="UHE1692" s="45"/>
      <c r="UHG1692" s="28"/>
      <c r="UHI1692" s="45"/>
      <c r="UHK1692" s="28"/>
      <c r="UHM1692" s="45"/>
      <c r="UHO1692" s="28"/>
      <c r="UHQ1692" s="45"/>
      <c r="UHS1692" s="28"/>
      <c r="UHU1692" s="45"/>
      <c r="UHW1692" s="28"/>
      <c r="UHY1692" s="45"/>
      <c r="UIA1692" s="28"/>
      <c r="UIC1692" s="45"/>
      <c r="UIE1692" s="28"/>
      <c r="UIG1692" s="45"/>
      <c r="UII1692" s="28"/>
      <c r="UIK1692" s="45"/>
      <c r="UIM1692" s="28"/>
      <c r="UIO1692" s="45"/>
      <c r="UIQ1692" s="28"/>
      <c r="UIS1692" s="45"/>
      <c r="UIU1692" s="28"/>
      <c r="UIW1692" s="45"/>
      <c r="UIY1692" s="28"/>
      <c r="UJA1692" s="45"/>
      <c r="UJC1692" s="28"/>
      <c r="UJE1692" s="45"/>
      <c r="UJG1692" s="28"/>
      <c r="UJI1692" s="45"/>
      <c r="UJK1692" s="28"/>
      <c r="UJM1692" s="45"/>
      <c r="UJO1692" s="28"/>
      <c r="UJQ1692" s="45"/>
      <c r="UJS1692" s="28"/>
      <c r="UJU1692" s="45"/>
      <c r="UJW1692" s="28"/>
      <c r="UJY1692" s="45"/>
      <c r="UKA1692" s="28"/>
      <c r="UKC1692" s="45"/>
      <c r="UKE1692" s="28"/>
      <c r="UKG1692" s="45"/>
      <c r="UKI1692" s="28"/>
      <c r="UKK1692" s="45"/>
      <c r="UKM1692" s="28"/>
      <c r="UKO1692" s="45"/>
      <c r="UKQ1692" s="28"/>
      <c r="UKS1692" s="45"/>
      <c r="UKU1692" s="28"/>
      <c r="UKW1692" s="45"/>
      <c r="UKY1692" s="28"/>
      <c r="ULA1692" s="45"/>
      <c r="ULC1692" s="28"/>
      <c r="ULE1692" s="45"/>
      <c r="ULG1692" s="28"/>
      <c r="ULI1692" s="45"/>
      <c r="ULK1692" s="28"/>
      <c r="ULM1692" s="45"/>
      <c r="ULO1692" s="28"/>
      <c r="ULQ1692" s="45"/>
      <c r="ULS1692" s="28"/>
      <c r="ULU1692" s="45"/>
      <c r="ULW1692" s="28"/>
      <c r="ULY1692" s="45"/>
      <c r="UMA1692" s="28"/>
      <c r="UMC1692" s="45"/>
      <c r="UME1692" s="28"/>
      <c r="UMG1692" s="45"/>
      <c r="UMI1692" s="28"/>
      <c r="UMK1692" s="45"/>
      <c r="UMM1692" s="28"/>
      <c r="UMO1692" s="45"/>
      <c r="UMQ1692" s="28"/>
      <c r="UMS1692" s="45"/>
      <c r="UMU1692" s="28"/>
      <c r="UMW1692" s="45"/>
      <c r="UMY1692" s="28"/>
      <c r="UNA1692" s="45"/>
      <c r="UNC1692" s="28"/>
      <c r="UNE1692" s="45"/>
      <c r="UNG1692" s="28"/>
      <c r="UNI1692" s="45"/>
      <c r="UNK1692" s="28"/>
      <c r="UNM1692" s="45"/>
      <c r="UNO1692" s="28"/>
      <c r="UNQ1692" s="45"/>
      <c r="UNS1692" s="28"/>
      <c r="UNU1692" s="45"/>
      <c r="UNW1692" s="28"/>
      <c r="UNY1692" s="45"/>
      <c r="UOA1692" s="28"/>
      <c r="UOC1692" s="45"/>
      <c r="UOE1692" s="28"/>
      <c r="UOG1692" s="45"/>
      <c r="UOI1692" s="28"/>
      <c r="UOK1692" s="45"/>
      <c r="UOM1692" s="28"/>
      <c r="UOO1692" s="45"/>
      <c r="UOQ1692" s="28"/>
      <c r="UOS1692" s="45"/>
      <c r="UOU1692" s="28"/>
      <c r="UOW1692" s="45"/>
      <c r="UOY1692" s="28"/>
      <c r="UPA1692" s="45"/>
      <c r="UPC1692" s="28"/>
      <c r="UPE1692" s="45"/>
      <c r="UPG1692" s="28"/>
      <c r="UPI1692" s="45"/>
      <c r="UPK1692" s="28"/>
      <c r="UPM1692" s="45"/>
      <c r="UPO1692" s="28"/>
      <c r="UPQ1692" s="45"/>
      <c r="UPS1692" s="28"/>
      <c r="UPU1692" s="45"/>
      <c r="UPW1692" s="28"/>
      <c r="UPY1692" s="45"/>
      <c r="UQA1692" s="28"/>
      <c r="UQC1692" s="45"/>
      <c r="UQE1692" s="28"/>
      <c r="UQG1692" s="45"/>
      <c r="UQI1692" s="28"/>
      <c r="UQK1692" s="45"/>
      <c r="UQM1692" s="28"/>
      <c r="UQO1692" s="45"/>
      <c r="UQQ1692" s="28"/>
      <c r="UQS1692" s="45"/>
      <c r="UQU1692" s="28"/>
      <c r="UQW1692" s="45"/>
      <c r="UQY1692" s="28"/>
      <c r="URA1692" s="45"/>
      <c r="URC1692" s="28"/>
      <c r="URE1692" s="45"/>
      <c r="URG1692" s="28"/>
      <c r="URI1692" s="45"/>
      <c r="URK1692" s="28"/>
      <c r="URM1692" s="45"/>
      <c r="URO1692" s="28"/>
      <c r="URQ1692" s="45"/>
      <c r="URS1692" s="28"/>
      <c r="URU1692" s="45"/>
      <c r="URW1692" s="28"/>
      <c r="URY1692" s="45"/>
      <c r="USA1692" s="28"/>
      <c r="USC1692" s="45"/>
      <c r="USE1692" s="28"/>
      <c r="USG1692" s="45"/>
      <c r="USI1692" s="28"/>
      <c r="USK1692" s="45"/>
      <c r="USM1692" s="28"/>
      <c r="USO1692" s="45"/>
      <c r="USQ1692" s="28"/>
      <c r="USS1692" s="45"/>
      <c r="USU1692" s="28"/>
      <c r="USW1692" s="45"/>
      <c r="USY1692" s="28"/>
      <c r="UTA1692" s="45"/>
      <c r="UTC1692" s="28"/>
      <c r="UTE1692" s="45"/>
      <c r="UTG1692" s="28"/>
      <c r="UTI1692" s="45"/>
      <c r="UTK1692" s="28"/>
      <c r="UTM1692" s="45"/>
      <c r="UTO1692" s="28"/>
      <c r="UTQ1692" s="45"/>
      <c r="UTS1692" s="28"/>
      <c r="UTU1692" s="45"/>
      <c r="UTW1692" s="28"/>
      <c r="UTY1692" s="45"/>
      <c r="UUA1692" s="28"/>
      <c r="UUC1692" s="45"/>
      <c r="UUE1692" s="28"/>
      <c r="UUG1692" s="45"/>
      <c r="UUI1692" s="28"/>
      <c r="UUK1692" s="45"/>
      <c r="UUM1692" s="28"/>
      <c r="UUO1692" s="45"/>
      <c r="UUQ1692" s="28"/>
      <c r="UUS1692" s="45"/>
      <c r="UUU1692" s="28"/>
      <c r="UUW1692" s="45"/>
      <c r="UUY1692" s="28"/>
      <c r="UVA1692" s="45"/>
      <c r="UVC1692" s="28"/>
      <c r="UVE1692" s="45"/>
      <c r="UVG1692" s="28"/>
      <c r="UVI1692" s="45"/>
      <c r="UVK1692" s="28"/>
      <c r="UVM1692" s="45"/>
      <c r="UVO1692" s="28"/>
      <c r="UVQ1692" s="45"/>
      <c r="UVS1692" s="28"/>
      <c r="UVU1692" s="45"/>
      <c r="UVW1692" s="28"/>
      <c r="UVY1692" s="45"/>
      <c r="UWA1692" s="28"/>
      <c r="UWC1692" s="45"/>
      <c r="UWE1692" s="28"/>
      <c r="UWG1692" s="45"/>
      <c r="UWI1692" s="28"/>
      <c r="UWK1692" s="45"/>
      <c r="UWM1692" s="28"/>
      <c r="UWO1692" s="45"/>
      <c r="UWQ1692" s="28"/>
      <c r="UWS1692" s="45"/>
      <c r="UWU1692" s="28"/>
      <c r="UWW1692" s="45"/>
      <c r="UWY1692" s="28"/>
      <c r="UXA1692" s="45"/>
      <c r="UXC1692" s="28"/>
      <c r="UXE1692" s="45"/>
      <c r="UXG1692" s="28"/>
      <c r="UXI1692" s="45"/>
      <c r="UXK1692" s="28"/>
      <c r="UXM1692" s="45"/>
      <c r="UXO1692" s="28"/>
      <c r="UXQ1692" s="45"/>
      <c r="UXS1692" s="28"/>
      <c r="UXU1692" s="45"/>
      <c r="UXW1692" s="28"/>
      <c r="UXY1692" s="45"/>
      <c r="UYA1692" s="28"/>
      <c r="UYC1692" s="45"/>
      <c r="UYE1692" s="28"/>
      <c r="UYG1692" s="45"/>
      <c r="UYI1692" s="28"/>
      <c r="UYK1692" s="45"/>
      <c r="UYM1692" s="28"/>
      <c r="UYO1692" s="45"/>
      <c r="UYQ1692" s="28"/>
      <c r="UYS1692" s="45"/>
      <c r="UYU1692" s="28"/>
      <c r="UYW1692" s="45"/>
      <c r="UYY1692" s="28"/>
      <c r="UZA1692" s="45"/>
      <c r="UZC1692" s="28"/>
      <c r="UZE1692" s="45"/>
      <c r="UZG1692" s="28"/>
      <c r="UZI1692" s="45"/>
      <c r="UZK1692" s="28"/>
      <c r="UZM1692" s="45"/>
      <c r="UZO1692" s="28"/>
      <c r="UZQ1692" s="45"/>
      <c r="UZS1692" s="28"/>
      <c r="UZU1692" s="45"/>
      <c r="UZW1692" s="28"/>
      <c r="UZY1692" s="45"/>
      <c r="VAA1692" s="28"/>
      <c r="VAC1692" s="45"/>
      <c r="VAE1692" s="28"/>
      <c r="VAG1692" s="45"/>
      <c r="VAI1692" s="28"/>
      <c r="VAK1692" s="45"/>
      <c r="VAM1692" s="28"/>
      <c r="VAO1692" s="45"/>
      <c r="VAQ1692" s="28"/>
      <c r="VAS1692" s="45"/>
      <c r="VAU1692" s="28"/>
      <c r="VAW1692" s="45"/>
      <c r="VAY1692" s="28"/>
      <c r="VBA1692" s="45"/>
      <c r="VBC1692" s="28"/>
      <c r="VBE1692" s="45"/>
      <c r="VBG1692" s="28"/>
      <c r="VBI1692" s="45"/>
      <c r="VBK1692" s="28"/>
      <c r="VBM1692" s="45"/>
      <c r="VBO1692" s="28"/>
      <c r="VBQ1692" s="45"/>
      <c r="VBS1692" s="28"/>
      <c r="VBU1692" s="45"/>
      <c r="VBW1692" s="28"/>
      <c r="VBY1692" s="45"/>
      <c r="VCA1692" s="28"/>
      <c r="VCC1692" s="45"/>
      <c r="VCE1692" s="28"/>
      <c r="VCG1692" s="45"/>
      <c r="VCI1692" s="28"/>
      <c r="VCK1692" s="45"/>
      <c r="VCM1692" s="28"/>
      <c r="VCO1692" s="45"/>
      <c r="VCQ1692" s="28"/>
      <c r="VCS1692" s="45"/>
      <c r="VCU1692" s="28"/>
      <c r="VCW1692" s="45"/>
      <c r="VCY1692" s="28"/>
      <c r="VDA1692" s="45"/>
      <c r="VDC1692" s="28"/>
      <c r="VDE1692" s="45"/>
      <c r="VDG1692" s="28"/>
      <c r="VDI1692" s="45"/>
      <c r="VDK1692" s="28"/>
      <c r="VDM1692" s="45"/>
      <c r="VDO1692" s="28"/>
      <c r="VDQ1692" s="45"/>
      <c r="VDS1692" s="28"/>
      <c r="VDU1692" s="45"/>
      <c r="VDW1692" s="28"/>
      <c r="VDY1692" s="45"/>
      <c r="VEA1692" s="28"/>
      <c r="VEC1692" s="45"/>
      <c r="VEE1692" s="28"/>
      <c r="VEG1692" s="45"/>
      <c r="VEI1692" s="28"/>
      <c r="VEK1692" s="45"/>
      <c r="VEM1692" s="28"/>
      <c r="VEO1692" s="45"/>
      <c r="VEQ1692" s="28"/>
      <c r="VES1692" s="45"/>
      <c r="VEU1692" s="28"/>
      <c r="VEW1692" s="45"/>
      <c r="VEY1692" s="28"/>
      <c r="VFA1692" s="45"/>
      <c r="VFC1692" s="28"/>
      <c r="VFE1692" s="45"/>
      <c r="VFG1692" s="28"/>
      <c r="VFI1692" s="45"/>
      <c r="VFK1692" s="28"/>
      <c r="VFM1692" s="45"/>
      <c r="VFO1692" s="28"/>
      <c r="VFQ1692" s="45"/>
      <c r="VFS1692" s="28"/>
      <c r="VFU1692" s="45"/>
      <c r="VFW1692" s="28"/>
      <c r="VFY1692" s="45"/>
      <c r="VGA1692" s="28"/>
      <c r="VGC1692" s="45"/>
      <c r="VGE1692" s="28"/>
      <c r="VGG1692" s="45"/>
      <c r="VGI1692" s="28"/>
      <c r="VGK1692" s="45"/>
      <c r="VGM1692" s="28"/>
      <c r="VGO1692" s="45"/>
      <c r="VGQ1692" s="28"/>
      <c r="VGS1692" s="45"/>
      <c r="VGU1692" s="28"/>
      <c r="VGW1692" s="45"/>
      <c r="VGY1692" s="28"/>
      <c r="VHA1692" s="45"/>
      <c r="VHC1692" s="28"/>
      <c r="VHE1692" s="45"/>
      <c r="VHG1692" s="28"/>
      <c r="VHI1692" s="45"/>
      <c r="VHK1692" s="28"/>
      <c r="VHM1692" s="45"/>
      <c r="VHO1692" s="28"/>
      <c r="VHQ1692" s="45"/>
      <c r="VHS1692" s="28"/>
      <c r="VHU1692" s="45"/>
      <c r="VHW1692" s="28"/>
      <c r="VHY1692" s="45"/>
      <c r="VIA1692" s="28"/>
      <c r="VIC1692" s="45"/>
      <c r="VIE1692" s="28"/>
      <c r="VIG1692" s="45"/>
      <c r="VII1692" s="28"/>
      <c r="VIK1692" s="45"/>
      <c r="VIM1692" s="28"/>
      <c r="VIO1692" s="45"/>
      <c r="VIQ1692" s="28"/>
      <c r="VIS1692" s="45"/>
      <c r="VIU1692" s="28"/>
      <c r="VIW1692" s="45"/>
      <c r="VIY1692" s="28"/>
      <c r="VJA1692" s="45"/>
      <c r="VJC1692" s="28"/>
      <c r="VJE1692" s="45"/>
      <c r="VJG1692" s="28"/>
      <c r="VJI1692" s="45"/>
      <c r="VJK1692" s="28"/>
      <c r="VJM1692" s="45"/>
      <c r="VJO1692" s="28"/>
      <c r="VJQ1692" s="45"/>
      <c r="VJS1692" s="28"/>
      <c r="VJU1692" s="45"/>
      <c r="VJW1692" s="28"/>
      <c r="VJY1692" s="45"/>
      <c r="VKA1692" s="28"/>
      <c r="VKC1692" s="45"/>
      <c r="VKE1692" s="28"/>
      <c r="VKG1692" s="45"/>
      <c r="VKI1692" s="28"/>
      <c r="VKK1692" s="45"/>
      <c r="VKM1692" s="28"/>
      <c r="VKO1692" s="45"/>
      <c r="VKQ1692" s="28"/>
      <c r="VKS1692" s="45"/>
      <c r="VKU1692" s="28"/>
      <c r="VKW1692" s="45"/>
      <c r="VKY1692" s="28"/>
      <c r="VLA1692" s="45"/>
      <c r="VLC1692" s="28"/>
      <c r="VLE1692" s="45"/>
      <c r="VLG1692" s="28"/>
      <c r="VLI1692" s="45"/>
      <c r="VLK1692" s="28"/>
      <c r="VLM1692" s="45"/>
      <c r="VLO1692" s="28"/>
      <c r="VLQ1692" s="45"/>
      <c r="VLS1692" s="28"/>
      <c r="VLU1692" s="45"/>
      <c r="VLW1692" s="28"/>
      <c r="VLY1692" s="45"/>
      <c r="VMA1692" s="28"/>
      <c r="VMC1692" s="45"/>
      <c r="VME1692" s="28"/>
      <c r="VMG1692" s="45"/>
      <c r="VMI1692" s="28"/>
      <c r="VMK1692" s="45"/>
      <c r="VMM1692" s="28"/>
      <c r="VMO1692" s="45"/>
      <c r="VMQ1692" s="28"/>
      <c r="VMS1692" s="45"/>
      <c r="VMU1692" s="28"/>
      <c r="VMW1692" s="45"/>
      <c r="VMY1692" s="28"/>
      <c r="VNA1692" s="45"/>
      <c r="VNC1692" s="28"/>
      <c r="VNE1692" s="45"/>
      <c r="VNG1692" s="28"/>
      <c r="VNI1692" s="45"/>
      <c r="VNK1692" s="28"/>
      <c r="VNM1692" s="45"/>
      <c r="VNO1692" s="28"/>
      <c r="VNQ1692" s="45"/>
      <c r="VNS1692" s="28"/>
      <c r="VNU1692" s="45"/>
      <c r="VNW1692" s="28"/>
      <c r="VNY1692" s="45"/>
      <c r="VOA1692" s="28"/>
      <c r="VOC1692" s="45"/>
      <c r="VOE1692" s="28"/>
      <c r="VOG1692" s="45"/>
      <c r="VOI1692" s="28"/>
      <c r="VOK1692" s="45"/>
      <c r="VOM1692" s="28"/>
      <c r="VOO1692" s="45"/>
      <c r="VOQ1692" s="28"/>
      <c r="VOS1692" s="45"/>
      <c r="VOU1692" s="28"/>
      <c r="VOW1692" s="45"/>
      <c r="VOY1692" s="28"/>
      <c r="VPA1692" s="45"/>
      <c r="VPC1692" s="28"/>
      <c r="VPE1692" s="45"/>
      <c r="VPG1692" s="28"/>
      <c r="VPI1692" s="45"/>
      <c r="VPK1692" s="28"/>
      <c r="VPM1692" s="45"/>
      <c r="VPO1692" s="28"/>
      <c r="VPQ1692" s="45"/>
      <c r="VPS1692" s="28"/>
      <c r="VPU1692" s="45"/>
      <c r="VPW1692" s="28"/>
      <c r="VPY1692" s="45"/>
      <c r="VQA1692" s="28"/>
      <c r="VQC1692" s="45"/>
      <c r="VQE1692" s="28"/>
      <c r="VQG1692" s="45"/>
      <c r="VQI1692" s="28"/>
      <c r="VQK1692" s="45"/>
      <c r="VQM1692" s="28"/>
      <c r="VQO1692" s="45"/>
      <c r="VQQ1692" s="28"/>
      <c r="VQS1692" s="45"/>
      <c r="VQU1692" s="28"/>
      <c r="VQW1692" s="45"/>
      <c r="VQY1692" s="28"/>
      <c r="VRA1692" s="45"/>
      <c r="VRC1692" s="28"/>
      <c r="VRE1692" s="45"/>
      <c r="VRG1692" s="28"/>
      <c r="VRI1692" s="45"/>
      <c r="VRK1692" s="28"/>
      <c r="VRM1692" s="45"/>
      <c r="VRO1692" s="28"/>
      <c r="VRQ1692" s="45"/>
      <c r="VRS1692" s="28"/>
      <c r="VRU1692" s="45"/>
      <c r="VRW1692" s="28"/>
      <c r="VRY1692" s="45"/>
      <c r="VSA1692" s="28"/>
      <c r="VSC1692" s="45"/>
      <c r="VSE1692" s="28"/>
      <c r="VSG1692" s="45"/>
      <c r="VSI1692" s="28"/>
      <c r="VSK1692" s="45"/>
      <c r="VSM1692" s="28"/>
      <c r="VSO1692" s="45"/>
      <c r="VSQ1692" s="28"/>
      <c r="VSS1692" s="45"/>
      <c r="VSU1692" s="28"/>
      <c r="VSW1692" s="45"/>
      <c r="VSY1692" s="28"/>
      <c r="VTA1692" s="45"/>
      <c r="VTC1692" s="28"/>
      <c r="VTE1692" s="45"/>
      <c r="VTG1692" s="28"/>
      <c r="VTI1692" s="45"/>
      <c r="VTK1692" s="28"/>
      <c r="VTM1692" s="45"/>
      <c r="VTO1692" s="28"/>
      <c r="VTQ1692" s="45"/>
      <c r="VTS1692" s="28"/>
      <c r="VTU1692" s="45"/>
      <c r="VTW1692" s="28"/>
      <c r="VTY1692" s="45"/>
      <c r="VUA1692" s="28"/>
      <c r="VUC1692" s="45"/>
      <c r="VUE1692" s="28"/>
      <c r="VUG1692" s="45"/>
      <c r="VUI1692" s="28"/>
      <c r="VUK1692" s="45"/>
      <c r="VUM1692" s="28"/>
      <c r="VUO1692" s="45"/>
      <c r="VUQ1692" s="28"/>
      <c r="VUS1692" s="45"/>
      <c r="VUU1692" s="28"/>
      <c r="VUW1692" s="45"/>
      <c r="VUY1692" s="28"/>
      <c r="VVA1692" s="45"/>
      <c r="VVC1692" s="28"/>
      <c r="VVE1692" s="45"/>
      <c r="VVG1692" s="28"/>
      <c r="VVI1692" s="45"/>
      <c r="VVK1692" s="28"/>
      <c r="VVM1692" s="45"/>
      <c r="VVO1692" s="28"/>
      <c r="VVQ1692" s="45"/>
      <c r="VVS1692" s="28"/>
      <c r="VVU1692" s="45"/>
      <c r="VVW1692" s="28"/>
      <c r="VVY1692" s="45"/>
      <c r="VWA1692" s="28"/>
      <c r="VWC1692" s="45"/>
      <c r="VWE1692" s="28"/>
      <c r="VWG1692" s="45"/>
      <c r="VWI1692" s="28"/>
      <c r="VWK1692" s="45"/>
      <c r="VWM1692" s="28"/>
      <c r="VWO1692" s="45"/>
      <c r="VWQ1692" s="28"/>
      <c r="VWS1692" s="45"/>
      <c r="VWU1692" s="28"/>
      <c r="VWW1692" s="45"/>
      <c r="VWY1692" s="28"/>
      <c r="VXA1692" s="45"/>
      <c r="VXC1692" s="28"/>
      <c r="VXE1692" s="45"/>
      <c r="VXG1692" s="28"/>
      <c r="VXI1692" s="45"/>
      <c r="VXK1692" s="28"/>
      <c r="VXM1692" s="45"/>
      <c r="VXO1692" s="28"/>
      <c r="VXQ1692" s="45"/>
      <c r="VXS1692" s="28"/>
      <c r="VXU1692" s="45"/>
      <c r="VXW1692" s="28"/>
      <c r="VXY1692" s="45"/>
      <c r="VYA1692" s="28"/>
      <c r="VYC1692" s="45"/>
      <c r="VYE1692" s="28"/>
      <c r="VYG1692" s="45"/>
      <c r="VYI1692" s="28"/>
      <c r="VYK1692" s="45"/>
      <c r="VYM1692" s="28"/>
      <c r="VYO1692" s="45"/>
      <c r="VYQ1692" s="28"/>
      <c r="VYS1692" s="45"/>
      <c r="VYU1692" s="28"/>
      <c r="VYW1692" s="45"/>
      <c r="VYY1692" s="28"/>
      <c r="VZA1692" s="45"/>
      <c r="VZC1692" s="28"/>
      <c r="VZE1692" s="45"/>
      <c r="VZG1692" s="28"/>
      <c r="VZI1692" s="45"/>
      <c r="VZK1692" s="28"/>
      <c r="VZM1692" s="45"/>
      <c r="VZO1692" s="28"/>
      <c r="VZQ1692" s="45"/>
      <c r="VZS1692" s="28"/>
      <c r="VZU1692" s="45"/>
      <c r="VZW1692" s="28"/>
      <c r="VZY1692" s="45"/>
      <c r="WAA1692" s="28"/>
      <c r="WAC1692" s="45"/>
      <c r="WAE1692" s="28"/>
      <c r="WAG1692" s="45"/>
      <c r="WAI1692" s="28"/>
      <c r="WAK1692" s="45"/>
      <c r="WAM1692" s="28"/>
      <c r="WAO1692" s="45"/>
      <c r="WAQ1692" s="28"/>
      <c r="WAS1692" s="45"/>
      <c r="WAU1692" s="28"/>
      <c r="WAW1692" s="45"/>
      <c r="WAY1692" s="28"/>
      <c r="WBA1692" s="45"/>
      <c r="WBC1692" s="28"/>
      <c r="WBE1692" s="45"/>
      <c r="WBG1692" s="28"/>
      <c r="WBI1692" s="45"/>
      <c r="WBK1692" s="28"/>
      <c r="WBM1692" s="45"/>
      <c r="WBO1692" s="28"/>
      <c r="WBQ1692" s="45"/>
      <c r="WBS1692" s="28"/>
      <c r="WBU1692" s="45"/>
      <c r="WBW1692" s="28"/>
      <c r="WBY1692" s="45"/>
      <c r="WCA1692" s="28"/>
      <c r="WCC1692" s="45"/>
      <c r="WCE1692" s="28"/>
      <c r="WCG1692" s="45"/>
      <c r="WCI1692" s="28"/>
      <c r="WCK1692" s="45"/>
      <c r="WCM1692" s="28"/>
      <c r="WCO1692" s="45"/>
      <c r="WCQ1692" s="28"/>
      <c r="WCS1692" s="45"/>
      <c r="WCU1692" s="28"/>
      <c r="WCW1692" s="45"/>
      <c r="WCY1692" s="28"/>
      <c r="WDA1692" s="45"/>
      <c r="WDC1692" s="28"/>
      <c r="WDE1692" s="45"/>
      <c r="WDG1692" s="28"/>
      <c r="WDI1692" s="45"/>
      <c r="WDK1692" s="28"/>
      <c r="WDM1692" s="45"/>
      <c r="WDO1692" s="28"/>
      <c r="WDQ1692" s="45"/>
      <c r="WDS1692" s="28"/>
      <c r="WDU1692" s="45"/>
      <c r="WDW1692" s="28"/>
      <c r="WDY1692" s="45"/>
      <c r="WEA1692" s="28"/>
      <c r="WEC1692" s="45"/>
      <c r="WEE1692" s="28"/>
      <c r="WEG1692" s="45"/>
      <c r="WEI1692" s="28"/>
      <c r="WEK1692" s="45"/>
      <c r="WEM1692" s="28"/>
      <c r="WEO1692" s="45"/>
      <c r="WEQ1692" s="28"/>
      <c r="WES1692" s="45"/>
      <c r="WEU1692" s="28"/>
      <c r="WEW1692" s="45"/>
      <c r="WEY1692" s="28"/>
      <c r="WFA1692" s="45"/>
      <c r="WFC1692" s="28"/>
      <c r="WFE1692" s="45"/>
      <c r="WFG1692" s="28"/>
      <c r="WFI1692" s="45"/>
      <c r="WFK1692" s="28"/>
      <c r="WFM1692" s="45"/>
      <c r="WFO1692" s="28"/>
      <c r="WFQ1692" s="45"/>
      <c r="WFS1692" s="28"/>
      <c r="WFU1692" s="45"/>
      <c r="WFW1692" s="28"/>
      <c r="WFY1692" s="45"/>
      <c r="WGA1692" s="28"/>
      <c r="WGC1692" s="45"/>
      <c r="WGE1692" s="28"/>
      <c r="WGG1692" s="45"/>
      <c r="WGI1692" s="28"/>
      <c r="WGK1692" s="45"/>
      <c r="WGM1692" s="28"/>
      <c r="WGO1692" s="45"/>
      <c r="WGQ1692" s="28"/>
      <c r="WGS1692" s="45"/>
      <c r="WGU1692" s="28"/>
      <c r="WGW1692" s="45"/>
      <c r="WGY1692" s="28"/>
      <c r="WHA1692" s="45"/>
      <c r="WHC1692" s="28"/>
      <c r="WHE1692" s="45"/>
      <c r="WHG1692" s="28"/>
      <c r="WHI1692" s="45"/>
      <c r="WHK1692" s="28"/>
      <c r="WHM1692" s="45"/>
      <c r="WHO1692" s="28"/>
      <c r="WHQ1692" s="45"/>
      <c r="WHS1692" s="28"/>
      <c r="WHU1692" s="45"/>
      <c r="WHW1692" s="28"/>
      <c r="WHY1692" s="45"/>
      <c r="WIA1692" s="28"/>
      <c r="WIC1692" s="45"/>
      <c r="WIE1692" s="28"/>
      <c r="WIG1692" s="45"/>
      <c r="WII1692" s="28"/>
      <c r="WIK1692" s="45"/>
      <c r="WIM1692" s="28"/>
      <c r="WIO1692" s="45"/>
      <c r="WIQ1692" s="28"/>
      <c r="WIS1692" s="45"/>
      <c r="WIU1692" s="28"/>
      <c r="WIW1692" s="45"/>
      <c r="WIY1692" s="28"/>
      <c r="WJA1692" s="45"/>
      <c r="WJC1692" s="28"/>
      <c r="WJE1692" s="45"/>
      <c r="WJG1692" s="28"/>
      <c r="WJI1692" s="45"/>
      <c r="WJK1692" s="28"/>
      <c r="WJM1692" s="45"/>
      <c r="WJO1692" s="28"/>
      <c r="WJQ1692" s="45"/>
      <c r="WJS1692" s="28"/>
      <c r="WJU1692" s="45"/>
      <c r="WJW1692" s="28"/>
      <c r="WJY1692" s="45"/>
      <c r="WKA1692" s="28"/>
      <c r="WKC1692" s="45"/>
      <c r="WKE1692" s="28"/>
      <c r="WKG1692" s="45"/>
      <c r="WKI1692" s="28"/>
      <c r="WKK1692" s="45"/>
      <c r="WKM1692" s="28"/>
      <c r="WKO1692" s="45"/>
      <c r="WKQ1692" s="28"/>
      <c r="WKS1692" s="45"/>
      <c r="WKU1692" s="28"/>
      <c r="WKW1692" s="45"/>
      <c r="WKY1692" s="28"/>
      <c r="WLA1692" s="45"/>
      <c r="WLC1692" s="28"/>
      <c r="WLE1692" s="45"/>
      <c r="WLG1692" s="28"/>
      <c r="WLI1692" s="45"/>
      <c r="WLK1692" s="28"/>
      <c r="WLM1692" s="45"/>
      <c r="WLO1692" s="28"/>
      <c r="WLQ1692" s="45"/>
      <c r="WLS1692" s="28"/>
      <c r="WLU1692" s="45"/>
      <c r="WLW1692" s="28"/>
      <c r="WLY1692" s="45"/>
      <c r="WMA1692" s="28"/>
      <c r="WMC1692" s="45"/>
      <c r="WME1692" s="28"/>
      <c r="WMG1692" s="45"/>
      <c r="WMI1692" s="28"/>
      <c r="WMK1692" s="45"/>
      <c r="WMM1692" s="28"/>
      <c r="WMO1692" s="45"/>
      <c r="WMQ1692" s="28"/>
      <c r="WMS1692" s="45"/>
      <c r="WMU1692" s="28"/>
      <c r="WMW1692" s="45"/>
      <c r="WMY1692" s="28"/>
      <c r="WNA1692" s="45"/>
      <c r="WNC1692" s="28"/>
      <c r="WNE1692" s="45"/>
      <c r="WNG1692" s="28"/>
      <c r="WNI1692" s="45"/>
      <c r="WNK1692" s="28"/>
      <c r="WNM1692" s="45"/>
      <c r="WNO1692" s="28"/>
      <c r="WNQ1692" s="45"/>
      <c r="WNS1692" s="28"/>
      <c r="WNU1692" s="45"/>
      <c r="WNW1692" s="28"/>
      <c r="WNY1692" s="45"/>
      <c r="WOA1692" s="28"/>
      <c r="WOC1692" s="45"/>
      <c r="WOE1692" s="28"/>
      <c r="WOG1692" s="45"/>
      <c r="WOI1692" s="28"/>
      <c r="WOK1692" s="45"/>
      <c r="WOM1692" s="28"/>
      <c r="WOO1692" s="45"/>
      <c r="WOQ1692" s="28"/>
      <c r="WOS1692" s="45"/>
      <c r="WOU1692" s="28"/>
      <c r="WOW1692" s="45"/>
      <c r="WOY1692" s="28"/>
      <c r="WPA1692" s="45"/>
      <c r="WPC1692" s="28"/>
      <c r="WPE1692" s="45"/>
      <c r="WPG1692" s="28"/>
      <c r="WPI1692" s="45"/>
      <c r="WPK1692" s="28"/>
      <c r="WPM1692" s="45"/>
      <c r="WPO1692" s="28"/>
      <c r="WPQ1692" s="45"/>
      <c r="WPS1692" s="28"/>
      <c r="WPU1692" s="45"/>
      <c r="WPW1692" s="28"/>
      <c r="WPY1692" s="45"/>
      <c r="WQA1692" s="28"/>
      <c r="WQC1692" s="45"/>
      <c r="WQE1692" s="28"/>
      <c r="WQG1692" s="45"/>
      <c r="WQI1692" s="28"/>
      <c r="WQK1692" s="45"/>
      <c r="WQM1692" s="28"/>
      <c r="WQO1692" s="45"/>
      <c r="WQQ1692" s="28"/>
      <c r="WQS1692" s="45"/>
      <c r="WQU1692" s="28"/>
      <c r="WQW1692" s="45"/>
      <c r="WQY1692" s="28"/>
      <c r="WRA1692" s="45"/>
      <c r="WRC1692" s="28"/>
      <c r="WRE1692" s="45"/>
      <c r="WRG1692" s="28"/>
      <c r="WRI1692" s="45"/>
      <c r="WRK1692" s="28"/>
      <c r="WRM1692" s="45"/>
      <c r="WRO1692" s="28"/>
      <c r="WRQ1692" s="45"/>
      <c r="WRS1692" s="28"/>
      <c r="WRU1692" s="45"/>
      <c r="WRW1692" s="28"/>
      <c r="WRY1692" s="45"/>
      <c r="WSA1692" s="28"/>
      <c r="WSC1692" s="45"/>
      <c r="WSE1692" s="28"/>
      <c r="WSG1692" s="45"/>
      <c r="WSI1692" s="28"/>
      <c r="WSK1692" s="45"/>
      <c r="WSM1692" s="28"/>
      <c r="WSO1692" s="45"/>
      <c r="WSQ1692" s="28"/>
      <c r="WSS1692" s="45"/>
      <c r="WSU1692" s="28"/>
      <c r="WSW1692" s="45"/>
      <c r="WSY1692" s="28"/>
      <c r="WTA1692" s="45"/>
      <c r="WTC1692" s="28"/>
      <c r="WTE1692" s="45"/>
      <c r="WTG1692" s="28"/>
      <c r="WTI1692" s="45"/>
      <c r="WTK1692" s="28"/>
      <c r="WTM1692" s="45"/>
      <c r="WTO1692" s="28"/>
      <c r="WTQ1692" s="45"/>
      <c r="WTS1692" s="28"/>
      <c r="WTU1692" s="45"/>
      <c r="WTW1692" s="28"/>
      <c r="WTY1692" s="45"/>
      <c r="WUA1692" s="28"/>
      <c r="WUC1692" s="45"/>
      <c r="WUE1692" s="28"/>
      <c r="WUG1692" s="45"/>
      <c r="WUI1692" s="28"/>
      <c r="WUK1692" s="45"/>
      <c r="WUM1692" s="28"/>
      <c r="WUO1692" s="45"/>
      <c r="WUQ1692" s="28"/>
      <c r="WUS1692" s="45"/>
      <c r="WUU1692" s="28"/>
      <c r="WUW1692" s="45"/>
      <c r="WUY1692" s="28"/>
      <c r="WVA1692" s="45"/>
      <c r="WVC1692" s="28"/>
      <c r="WVE1692" s="45"/>
      <c r="WVG1692" s="28"/>
      <c r="WVI1692" s="45"/>
      <c r="WVK1692" s="28"/>
      <c r="WVM1692" s="45"/>
      <c r="WVO1692" s="28"/>
      <c r="WVQ1692" s="45"/>
      <c r="WVS1692" s="28"/>
      <c r="WVU1692" s="45"/>
      <c r="WVW1692" s="28"/>
      <c r="WVY1692" s="45"/>
      <c r="WWA1692" s="28"/>
      <c r="WWC1692" s="45"/>
      <c r="WWE1692" s="28"/>
      <c r="WWG1692" s="45"/>
      <c r="WWI1692" s="28"/>
      <c r="WWK1692" s="45"/>
      <c r="WWM1692" s="28"/>
      <c r="WWO1692" s="45"/>
      <c r="WWQ1692" s="28"/>
      <c r="WWS1692" s="45"/>
      <c r="WWU1692" s="28"/>
      <c r="WWW1692" s="45"/>
      <c r="WWY1692" s="28"/>
      <c r="WXA1692" s="45"/>
      <c r="WXC1692" s="28"/>
      <c r="WXE1692" s="45"/>
      <c r="WXG1692" s="28"/>
      <c r="WXI1692" s="45"/>
      <c r="WXK1692" s="28"/>
      <c r="WXM1692" s="45"/>
      <c r="WXO1692" s="28"/>
      <c r="WXQ1692" s="45"/>
      <c r="WXS1692" s="28"/>
      <c r="WXU1692" s="45"/>
      <c r="WXW1692" s="28"/>
      <c r="WXY1692" s="45"/>
      <c r="WYA1692" s="28"/>
      <c r="WYC1692" s="45"/>
      <c r="WYE1692" s="28"/>
      <c r="WYG1692" s="45"/>
      <c r="WYI1692" s="28"/>
      <c r="WYK1692" s="45"/>
      <c r="WYM1692" s="28"/>
      <c r="WYO1692" s="45"/>
      <c r="WYQ1692" s="28"/>
      <c r="WYS1692" s="45"/>
      <c r="WYU1692" s="28"/>
      <c r="WYW1692" s="45"/>
      <c r="WYY1692" s="28"/>
      <c r="WZA1692" s="45"/>
      <c r="WZC1692" s="28"/>
      <c r="WZE1692" s="45"/>
      <c r="WZG1692" s="28"/>
      <c r="WZI1692" s="45"/>
      <c r="WZK1692" s="28"/>
      <c r="WZM1692" s="45"/>
      <c r="WZO1692" s="28"/>
      <c r="WZQ1692" s="45"/>
      <c r="WZS1692" s="28"/>
      <c r="WZU1692" s="45"/>
      <c r="WZW1692" s="28"/>
      <c r="WZY1692" s="45"/>
      <c r="XAA1692" s="28"/>
      <c r="XAC1692" s="45"/>
      <c r="XAE1692" s="28"/>
      <c r="XAG1692" s="45"/>
      <c r="XAI1692" s="28"/>
      <c r="XAK1692" s="45"/>
      <c r="XAM1692" s="28"/>
      <c r="XAO1692" s="45"/>
      <c r="XAQ1692" s="28"/>
      <c r="XAS1692" s="45"/>
      <c r="XAU1692" s="28"/>
      <c r="XAW1692" s="45"/>
      <c r="XAY1692" s="28"/>
      <c r="XBA1692" s="45"/>
      <c r="XBC1692" s="28"/>
      <c r="XBE1692" s="45"/>
      <c r="XBG1692" s="28"/>
      <c r="XBI1692" s="45"/>
      <c r="XBK1692" s="28"/>
      <c r="XBM1692" s="45"/>
      <c r="XBO1692" s="28"/>
      <c r="XBQ1692" s="45"/>
      <c r="XBS1692" s="28"/>
      <c r="XBU1692" s="45"/>
      <c r="XBW1692" s="28"/>
      <c r="XBY1692" s="45"/>
      <c r="XCA1692" s="28"/>
      <c r="XCC1692" s="45"/>
      <c r="XCE1692" s="28"/>
      <c r="XCG1692" s="45"/>
      <c r="XCI1692" s="28"/>
      <c r="XCK1692" s="45"/>
      <c r="XCM1692" s="28"/>
      <c r="XCO1692" s="45"/>
      <c r="XCQ1692" s="28"/>
      <c r="XCS1692" s="45"/>
      <c r="XCU1692" s="28"/>
      <c r="XCW1692" s="45"/>
      <c r="XCY1692" s="28"/>
      <c r="XDA1692" s="45"/>
      <c r="XDC1692" s="28"/>
      <c r="XDE1692" s="45"/>
      <c r="XDG1692" s="28"/>
      <c r="XDI1692" s="45"/>
      <c r="XDK1692" s="28"/>
      <c r="XDM1692" s="45"/>
      <c r="XDO1692" s="28"/>
      <c r="XDQ1692" s="45"/>
      <c r="XDS1692" s="28"/>
      <c r="XDU1692" s="45"/>
      <c r="XDW1692" s="28"/>
      <c r="XDY1692" s="45"/>
      <c r="XEA1692" s="28"/>
      <c r="XEC1692" s="45"/>
      <c r="XEE1692" s="28"/>
      <c r="XEG1692" s="45"/>
      <c r="XEI1692" s="28"/>
      <c r="XEK1692" s="45"/>
      <c r="XEM1692" s="28"/>
      <c r="XEO1692" s="45"/>
      <c r="XEQ1692" s="28"/>
      <c r="XES1692" s="45"/>
      <c r="XEU1692" s="28"/>
      <c r="XEW1692" s="45"/>
      <c r="XEY1692" s="28"/>
      <c r="XFA1692" s="45"/>
      <c r="XFC1692" s="28"/>
    </row>
    <row r="1693" spans="1:1023 1025:2047 2049:3071 3073:4095 4097:5119 5121:6143 6145:7167 7169:8191 8193:9215 9217:10239 10241:11263 11265:12287 12289:13311 13313:14335 14337:15359 15361:16383" ht="20.100000000000001" hidden="1" customHeight="1" x14ac:dyDescent="0.25">
      <c r="A1693" s="45">
        <v>43642</v>
      </c>
      <c r="B1693" s="3">
        <v>1</v>
      </c>
      <c r="C1693" s="3" t="s">
        <v>23</v>
      </c>
      <c r="D1693" s="3" t="s">
        <v>592</v>
      </c>
      <c r="E1693" s="3" t="s">
        <v>720</v>
      </c>
    </row>
    <row r="1694" spans="1:1023 1025:2047 2049:3071 3073:4095 4097:5119 5121:6143 6145:7167 7169:8191 8193:9215 9217:10239 10241:11263 11265:12287 12289:13311 13313:14335 14337:15359 15361:16383" ht="20.100000000000001" hidden="1" customHeight="1" x14ac:dyDescent="0.25">
      <c r="A1694" s="45">
        <v>43642</v>
      </c>
      <c r="B1694" s="3">
        <v>0.5</v>
      </c>
      <c r="C1694" s="3" t="s">
        <v>23</v>
      </c>
      <c r="D1694" s="3" t="s">
        <v>509</v>
      </c>
      <c r="E1694" s="3" t="s">
        <v>720</v>
      </c>
    </row>
    <row r="1695" spans="1:1023 1025:2047 2049:3071 3073:4095 4097:5119 5121:6143 6145:7167 7169:8191 8193:9215 9217:10239 10241:11263 11265:12287 12289:13311 13313:14335 14337:15359 15361:16383" ht="20.100000000000001" hidden="1" customHeight="1" x14ac:dyDescent="0.25">
      <c r="A1695" s="45">
        <v>43648</v>
      </c>
      <c r="B1695" s="3">
        <v>1</v>
      </c>
      <c r="C1695" s="3" t="s">
        <v>23</v>
      </c>
      <c r="D1695" s="3" t="s">
        <v>472</v>
      </c>
      <c r="E1695" s="3" t="s">
        <v>720</v>
      </c>
    </row>
    <row r="1696" spans="1:1023 1025:2047 2049:3071 3073:4095 4097:5119 5121:6143 6145:7167 7169:8191 8193:9215 9217:10239 10241:11263 11265:12287 12289:13311 13313:14335 14337:15359 15361:16383" ht="20.100000000000001" hidden="1" customHeight="1" x14ac:dyDescent="0.25">
      <c r="A1696" s="45">
        <v>43662</v>
      </c>
      <c r="B1696" s="3">
        <v>1</v>
      </c>
      <c r="C1696" s="28" t="s">
        <v>23</v>
      </c>
      <c r="D1696" s="3" t="s">
        <v>602</v>
      </c>
      <c r="E1696" s="3" t="s">
        <v>720</v>
      </c>
    </row>
    <row r="1697" spans="1:5" ht="20.100000000000001" hidden="1" customHeight="1" x14ac:dyDescent="0.25">
      <c r="A1697" s="45">
        <v>43663</v>
      </c>
      <c r="B1697" s="3">
        <v>1</v>
      </c>
      <c r="C1697" s="28" t="s">
        <v>23</v>
      </c>
      <c r="D1697" s="3" t="s">
        <v>602</v>
      </c>
      <c r="E1697" s="3" t="s">
        <v>720</v>
      </c>
    </row>
    <row r="1698" spans="1:5" ht="20.100000000000001" hidden="1" customHeight="1" x14ac:dyDescent="0.25">
      <c r="A1698" s="45">
        <v>43670</v>
      </c>
      <c r="B1698" s="3">
        <v>0.5</v>
      </c>
      <c r="C1698" s="3" t="s">
        <v>23</v>
      </c>
      <c r="D1698" s="3" t="s">
        <v>509</v>
      </c>
      <c r="E1698" s="3" t="s">
        <v>720</v>
      </c>
    </row>
    <row r="1699" spans="1:5" ht="20.100000000000001" hidden="1" customHeight="1" x14ac:dyDescent="0.25">
      <c r="A1699" s="45">
        <v>43705</v>
      </c>
      <c r="B1699" s="3">
        <v>1</v>
      </c>
      <c r="C1699" s="3" t="s">
        <v>23</v>
      </c>
      <c r="D1699" s="3" t="s">
        <v>592</v>
      </c>
      <c r="E1699" s="3" t="s">
        <v>720</v>
      </c>
    </row>
    <row r="1700" spans="1:5" ht="20.100000000000001" hidden="1" customHeight="1" x14ac:dyDescent="0.25">
      <c r="A1700" s="45">
        <v>43717</v>
      </c>
      <c r="B1700" s="3">
        <v>0.25</v>
      </c>
      <c r="C1700" s="3" t="s">
        <v>23</v>
      </c>
      <c r="D1700" s="3" t="s">
        <v>625</v>
      </c>
      <c r="E1700" s="3" t="s">
        <v>720</v>
      </c>
    </row>
    <row r="1701" spans="1:5" ht="20.100000000000001" hidden="1" customHeight="1" x14ac:dyDescent="0.25">
      <c r="A1701" s="45">
        <v>43726</v>
      </c>
      <c r="B1701" s="3">
        <v>1</v>
      </c>
      <c r="C1701" s="28" t="s">
        <v>23</v>
      </c>
      <c r="D1701" s="3" t="s">
        <v>377</v>
      </c>
      <c r="E1701" s="3" t="s">
        <v>720</v>
      </c>
    </row>
    <row r="1702" spans="1:5" ht="20.100000000000001" hidden="1" customHeight="1" x14ac:dyDescent="0.25">
      <c r="A1702" s="45">
        <v>43726</v>
      </c>
      <c r="B1702" s="3">
        <v>0.5</v>
      </c>
      <c r="C1702" s="28" t="s">
        <v>23</v>
      </c>
      <c r="D1702" s="3" t="s">
        <v>509</v>
      </c>
      <c r="E1702" s="3" t="s">
        <v>720</v>
      </c>
    </row>
    <row r="1703" spans="1:5" ht="20.100000000000001" hidden="1" customHeight="1" x14ac:dyDescent="0.25">
      <c r="A1703" s="45">
        <v>42913</v>
      </c>
      <c r="B1703" s="3">
        <v>0.5</v>
      </c>
      <c r="C1703" s="3" t="s">
        <v>97</v>
      </c>
    </row>
    <row r="1704" spans="1:5" ht="20.100000000000001" hidden="1" customHeight="1" x14ac:dyDescent="0.25">
      <c r="A1704" s="45">
        <v>42916</v>
      </c>
      <c r="B1704" s="3">
        <v>1</v>
      </c>
      <c r="C1704" s="3" t="s">
        <v>97</v>
      </c>
      <c r="D1704" s="3" t="s">
        <v>125</v>
      </c>
    </row>
    <row r="1705" spans="1:5" ht="20.100000000000001" hidden="1" customHeight="1" x14ac:dyDescent="0.25">
      <c r="A1705" s="45">
        <v>42920</v>
      </c>
      <c r="B1705" s="3">
        <v>7.5</v>
      </c>
      <c r="C1705" s="3" t="s">
        <v>97</v>
      </c>
      <c r="D1705" s="3" t="s">
        <v>113</v>
      </c>
    </row>
    <row r="1706" spans="1:5" ht="20.100000000000001" hidden="1" customHeight="1" x14ac:dyDescent="0.25">
      <c r="A1706" s="45">
        <v>42940</v>
      </c>
      <c r="B1706" s="3">
        <v>0.5</v>
      </c>
      <c r="C1706" s="3" t="s">
        <v>97</v>
      </c>
      <c r="D1706" s="3" t="s">
        <v>144</v>
      </c>
    </row>
    <row r="1707" spans="1:5" ht="20.100000000000001" hidden="1" customHeight="1" x14ac:dyDescent="0.25">
      <c r="A1707" s="45">
        <v>42954</v>
      </c>
      <c r="B1707" s="3">
        <v>2</v>
      </c>
      <c r="C1707" s="3" t="s">
        <v>97</v>
      </c>
      <c r="D1707" s="3" t="s">
        <v>153</v>
      </c>
    </row>
    <row r="1708" spans="1:5" ht="20.100000000000001" hidden="1" customHeight="1" x14ac:dyDescent="0.25">
      <c r="A1708" s="45">
        <v>42992</v>
      </c>
      <c r="B1708" s="3">
        <v>4</v>
      </c>
      <c r="C1708" s="28" t="s">
        <v>97</v>
      </c>
      <c r="D1708" s="3" t="s">
        <v>186</v>
      </c>
      <c r="E1708" s="28"/>
    </row>
    <row r="1709" spans="1:5" ht="20.100000000000001" hidden="1" customHeight="1" x14ac:dyDescent="0.25">
      <c r="A1709" s="45">
        <v>43076</v>
      </c>
      <c r="B1709" s="3">
        <v>0.5</v>
      </c>
      <c r="C1709" s="3" t="s">
        <v>97</v>
      </c>
      <c r="D1709" s="3" t="s">
        <v>144</v>
      </c>
    </row>
    <row r="1710" spans="1:5" ht="20.100000000000001" hidden="1" customHeight="1" x14ac:dyDescent="0.25">
      <c r="A1710" s="45">
        <v>43088</v>
      </c>
      <c r="B1710" s="3">
        <v>1</v>
      </c>
      <c r="C1710" s="3" t="s">
        <v>97</v>
      </c>
      <c r="D1710" s="3" t="s">
        <v>242</v>
      </c>
    </row>
    <row r="1711" spans="1:5" ht="20.100000000000001" hidden="1" customHeight="1" x14ac:dyDescent="0.25">
      <c r="A1711" s="45">
        <v>43097</v>
      </c>
      <c r="B1711" s="3">
        <v>0.5</v>
      </c>
      <c r="C1711" s="3" t="s">
        <v>97</v>
      </c>
      <c r="D1711" s="3" t="s">
        <v>260</v>
      </c>
    </row>
    <row r="1712" spans="1:5" ht="20.100000000000001" hidden="1" customHeight="1" x14ac:dyDescent="0.25">
      <c r="A1712" s="45">
        <v>43123</v>
      </c>
      <c r="B1712" s="3">
        <v>1</v>
      </c>
      <c r="C1712" s="3" t="s">
        <v>97</v>
      </c>
      <c r="D1712" s="3" t="s">
        <v>287</v>
      </c>
    </row>
    <row r="1713" spans="1:6" ht="20.100000000000001" hidden="1" customHeight="1" x14ac:dyDescent="0.25">
      <c r="A1713" s="45">
        <v>43145</v>
      </c>
      <c r="B1713" s="3">
        <v>0.5</v>
      </c>
      <c r="C1713" s="3" t="s">
        <v>97</v>
      </c>
      <c r="D1713" s="3" t="s">
        <v>161</v>
      </c>
    </row>
    <row r="1714" spans="1:6" ht="20.100000000000001" hidden="1" customHeight="1" x14ac:dyDescent="0.25">
      <c r="A1714" s="45">
        <v>43257</v>
      </c>
      <c r="B1714" s="3">
        <v>3</v>
      </c>
      <c r="C1714" s="3" t="s">
        <v>97</v>
      </c>
      <c r="D1714" s="3" t="s">
        <v>362</v>
      </c>
    </row>
    <row r="1715" spans="1:6" ht="20.100000000000001" hidden="1" customHeight="1" x14ac:dyDescent="0.25">
      <c r="A1715" s="45">
        <v>43333</v>
      </c>
      <c r="B1715" s="3">
        <v>0.5</v>
      </c>
      <c r="C1715" s="28" t="s">
        <v>97</v>
      </c>
      <c r="D1715" s="3" t="s">
        <v>47</v>
      </c>
      <c r="E1715" s="28"/>
    </row>
    <row r="1716" spans="1:6" ht="20.100000000000001" hidden="1" customHeight="1" x14ac:dyDescent="0.25">
      <c r="A1716" s="45">
        <v>43419</v>
      </c>
      <c r="B1716" s="3">
        <v>1</v>
      </c>
      <c r="C1716" s="28" t="s">
        <v>97</v>
      </c>
      <c r="D1716" s="3" t="s">
        <v>418</v>
      </c>
    </row>
    <row r="1717" spans="1:6" ht="20.100000000000001" hidden="1" customHeight="1" x14ac:dyDescent="0.25">
      <c r="A1717" s="45">
        <v>43424</v>
      </c>
      <c r="B1717" s="3">
        <v>2</v>
      </c>
      <c r="C1717" s="3" t="s">
        <v>97</v>
      </c>
      <c r="D1717" s="3" t="s">
        <v>418</v>
      </c>
    </row>
    <row r="1718" spans="1:6" ht="20.100000000000001" hidden="1" customHeight="1" x14ac:dyDescent="0.25">
      <c r="A1718" s="45">
        <v>43430</v>
      </c>
      <c r="B1718" s="3">
        <v>1</v>
      </c>
      <c r="C1718" s="3" t="s">
        <v>97</v>
      </c>
      <c r="D1718" s="3" t="s">
        <v>46</v>
      </c>
      <c r="F1718" s="3" t="s">
        <v>425</v>
      </c>
    </row>
    <row r="1719" spans="1:6" ht="20.100000000000001" hidden="1" customHeight="1" x14ac:dyDescent="0.25">
      <c r="A1719" s="45">
        <v>43479</v>
      </c>
      <c r="B1719" s="3">
        <v>0.5</v>
      </c>
      <c r="C1719" s="28" t="s">
        <v>97</v>
      </c>
      <c r="D1719" s="3" t="s">
        <v>144</v>
      </c>
    </row>
    <row r="1720" spans="1:6" ht="20.100000000000001" hidden="1" customHeight="1" x14ac:dyDescent="0.25">
      <c r="A1720" s="45">
        <v>43533</v>
      </c>
      <c r="B1720" s="57">
        <v>0.5</v>
      </c>
      <c r="C1720" s="28" t="s">
        <v>97</v>
      </c>
      <c r="D1720" s="57" t="s">
        <v>144</v>
      </c>
    </row>
    <row r="1721" spans="1:6" ht="20.100000000000001" hidden="1" customHeight="1" x14ac:dyDescent="0.25">
      <c r="A1721" s="45">
        <v>43584</v>
      </c>
      <c r="B1721" s="3">
        <v>1.5</v>
      </c>
      <c r="C1721" s="28" t="s">
        <v>97</v>
      </c>
      <c r="D1721" s="3" t="s">
        <v>565</v>
      </c>
    </row>
    <row r="1722" spans="1:6" ht="20.100000000000001" hidden="1" customHeight="1" x14ac:dyDescent="0.25">
      <c r="A1722" s="45">
        <v>43347</v>
      </c>
      <c r="B1722" s="3">
        <v>1.5</v>
      </c>
      <c r="C1722" s="28" t="s">
        <v>349</v>
      </c>
      <c r="D1722" s="3" t="s">
        <v>728</v>
      </c>
      <c r="E1722" s="28" t="s">
        <v>415</v>
      </c>
    </row>
    <row r="1723" spans="1:6" ht="20.100000000000001" hidden="1" customHeight="1" x14ac:dyDescent="0.25">
      <c r="A1723" s="45">
        <v>43347</v>
      </c>
      <c r="B1723" s="3">
        <v>0.75</v>
      </c>
      <c r="C1723" s="28" t="s">
        <v>349</v>
      </c>
      <c r="D1723" s="3" t="s">
        <v>726</v>
      </c>
      <c r="E1723" s="28" t="s">
        <v>415</v>
      </c>
    </row>
    <row r="1724" spans="1:6" ht="20.100000000000001" hidden="1" customHeight="1" x14ac:dyDescent="0.25">
      <c r="A1724" s="45">
        <v>43396</v>
      </c>
      <c r="B1724" s="3">
        <v>1</v>
      </c>
      <c r="C1724" s="28" t="s">
        <v>349</v>
      </c>
      <c r="D1724" s="3" t="s">
        <v>727</v>
      </c>
      <c r="E1724" s="28" t="s">
        <v>416</v>
      </c>
    </row>
    <row r="1725" spans="1:6" ht="20.100000000000001" hidden="1" customHeight="1" x14ac:dyDescent="0.25">
      <c r="A1725" s="45">
        <v>43404</v>
      </c>
      <c r="B1725" s="3">
        <v>0.5</v>
      </c>
      <c r="C1725" s="28" t="s">
        <v>349</v>
      </c>
      <c r="D1725" s="3" t="s">
        <v>727</v>
      </c>
      <c r="E1725" s="3" t="s">
        <v>416</v>
      </c>
    </row>
    <row r="1726" spans="1:6" ht="20.100000000000001" hidden="1" customHeight="1" x14ac:dyDescent="0.25">
      <c r="A1726" s="45">
        <v>43131</v>
      </c>
      <c r="B1726" s="3">
        <v>0.25</v>
      </c>
      <c r="C1726" s="3" t="s">
        <v>414</v>
      </c>
      <c r="D1726" s="3" t="s">
        <v>46</v>
      </c>
    </row>
    <row r="1727" spans="1:6" ht="20.100000000000001" hidden="1" customHeight="1" x14ac:dyDescent="0.25">
      <c r="A1727" s="45">
        <v>43132</v>
      </c>
      <c r="B1727" s="3">
        <v>0.5</v>
      </c>
      <c r="C1727" s="3" t="s">
        <v>414</v>
      </c>
      <c r="D1727" s="3" t="s">
        <v>46</v>
      </c>
    </row>
    <row r="1728" spans="1:6" ht="20.100000000000001" hidden="1" customHeight="1" x14ac:dyDescent="0.25">
      <c r="A1728" s="45">
        <v>43140</v>
      </c>
      <c r="B1728" s="3">
        <v>1</v>
      </c>
      <c r="C1728" s="3" t="s">
        <v>414</v>
      </c>
      <c r="D1728" s="3" t="s">
        <v>46</v>
      </c>
      <c r="F1728" s="3" t="s">
        <v>293</v>
      </c>
    </row>
    <row r="1729" spans="1:6" ht="20.100000000000001" hidden="1" customHeight="1" x14ac:dyDescent="0.25">
      <c r="A1729" s="45">
        <v>43143</v>
      </c>
      <c r="B1729" s="3">
        <v>1.5</v>
      </c>
      <c r="C1729" s="3" t="s">
        <v>414</v>
      </c>
      <c r="D1729" s="3" t="s">
        <v>42</v>
      </c>
    </row>
    <row r="1730" spans="1:6" ht="20.100000000000001" hidden="1" customHeight="1" x14ac:dyDescent="0.25">
      <c r="A1730" s="45">
        <v>43144</v>
      </c>
      <c r="B1730" s="3">
        <v>4</v>
      </c>
      <c r="C1730" s="3" t="s">
        <v>414</v>
      </c>
      <c r="D1730" s="3" t="s">
        <v>42</v>
      </c>
      <c r="F1730" s="3" t="s">
        <v>294</v>
      </c>
    </row>
    <row r="1731" spans="1:6" ht="20.100000000000001" hidden="1" customHeight="1" x14ac:dyDescent="0.25">
      <c r="A1731" s="45">
        <v>43210</v>
      </c>
      <c r="B1731" s="3">
        <v>0.5</v>
      </c>
      <c r="C1731" s="3" t="s">
        <v>414</v>
      </c>
      <c r="D1731" s="3" t="s">
        <v>343</v>
      </c>
    </row>
    <row r="1732" spans="1:6" ht="20.100000000000001" hidden="1" customHeight="1" x14ac:dyDescent="0.25">
      <c r="A1732" s="45">
        <v>43230</v>
      </c>
      <c r="B1732" s="3">
        <v>0.25</v>
      </c>
      <c r="C1732" s="3" t="s">
        <v>414</v>
      </c>
      <c r="D1732" s="3" t="s">
        <v>343</v>
      </c>
    </row>
    <row r="1733" spans="1:6" ht="20.100000000000001" customHeight="1" x14ac:dyDescent="0.25">
      <c r="A1733" s="45">
        <v>43864</v>
      </c>
      <c r="B1733" s="3">
        <v>0.75</v>
      </c>
      <c r="C1733" s="3" t="s">
        <v>706</v>
      </c>
      <c r="D1733" s="3" t="s">
        <v>216</v>
      </c>
      <c r="E1733" s="3" t="s">
        <v>413</v>
      </c>
    </row>
    <row r="1734" spans="1:6" ht="20.100000000000001" customHeight="1" x14ac:dyDescent="0.25">
      <c r="A1734" s="45">
        <v>43864</v>
      </c>
      <c r="B1734" s="3">
        <v>0.25</v>
      </c>
      <c r="C1734" s="3" t="s">
        <v>607</v>
      </c>
      <c r="D1734" s="3" t="s">
        <v>714</v>
      </c>
      <c r="E1734" s="3" t="s">
        <v>607</v>
      </c>
    </row>
    <row r="1735" spans="1:6" ht="20.100000000000001" customHeight="1" x14ac:dyDescent="0.25">
      <c r="A1735" s="45">
        <v>43864</v>
      </c>
      <c r="B1735" s="3">
        <v>0.5</v>
      </c>
      <c r="C1735" s="3" t="s">
        <v>616</v>
      </c>
      <c r="D1735" s="3" t="s">
        <v>715</v>
      </c>
      <c r="E1735" s="3" t="s">
        <v>416</v>
      </c>
    </row>
    <row r="1736" spans="1:6" ht="20.100000000000001" customHeight="1" x14ac:dyDescent="0.25">
      <c r="A1736" s="45">
        <v>43864</v>
      </c>
      <c r="B1736" s="3">
        <v>3</v>
      </c>
      <c r="C1736" s="3" t="s">
        <v>616</v>
      </c>
      <c r="D1736" s="3" t="s">
        <v>716</v>
      </c>
      <c r="E1736" s="3" t="s">
        <v>42</v>
      </c>
    </row>
    <row r="1737" spans="1:6" ht="20.100000000000001" customHeight="1" x14ac:dyDescent="0.25">
      <c r="A1737" s="45">
        <v>43864</v>
      </c>
      <c r="B1737" s="3">
        <v>1</v>
      </c>
      <c r="C1737" s="3" t="s">
        <v>224</v>
      </c>
      <c r="D1737" s="3" t="s">
        <v>717</v>
      </c>
      <c r="E1737" s="3" t="s">
        <v>719</v>
      </c>
    </row>
    <row r="1738" spans="1:6" ht="20.100000000000001" customHeight="1" x14ac:dyDescent="0.25">
      <c r="A1738" s="45">
        <v>43865</v>
      </c>
      <c r="B1738" s="3">
        <v>3</v>
      </c>
      <c r="C1738" s="3" t="s">
        <v>616</v>
      </c>
      <c r="D1738" s="3" t="s">
        <v>716</v>
      </c>
      <c r="E1738" s="3" t="s">
        <v>42</v>
      </c>
    </row>
    <row r="1739" spans="1:6" ht="20.100000000000001" customHeight="1" x14ac:dyDescent="0.25">
      <c r="A1739" s="45">
        <v>43865</v>
      </c>
      <c r="B1739" s="3">
        <v>1</v>
      </c>
      <c r="C1739" s="3" t="s">
        <v>616</v>
      </c>
      <c r="D1739" s="3" t="s">
        <v>691</v>
      </c>
      <c r="E1739" s="3" t="s">
        <v>42</v>
      </c>
    </row>
    <row r="1740" spans="1:6" ht="20.100000000000001" customHeight="1" x14ac:dyDescent="0.25">
      <c r="A1740" s="45">
        <v>43865</v>
      </c>
      <c r="B1740" s="3">
        <v>0.5</v>
      </c>
      <c r="C1740" s="3" t="s">
        <v>616</v>
      </c>
      <c r="D1740" s="3" t="s">
        <v>46</v>
      </c>
      <c r="E1740" s="3" t="s">
        <v>416</v>
      </c>
    </row>
    <row r="1741" spans="1:6" ht="20.100000000000001" customHeight="1" x14ac:dyDescent="0.25">
      <c r="A1741" s="45">
        <v>43865</v>
      </c>
      <c r="B1741" s="3">
        <v>0.5</v>
      </c>
      <c r="C1741" s="3" t="s">
        <v>564</v>
      </c>
      <c r="D1741" s="3" t="s">
        <v>46</v>
      </c>
      <c r="E1741" s="3" t="s">
        <v>621</v>
      </c>
    </row>
    <row r="1742" spans="1:6" ht="20.100000000000001" customHeight="1" x14ac:dyDescent="0.25">
      <c r="A1742" s="45">
        <v>43867</v>
      </c>
      <c r="B1742" s="3">
        <v>5</v>
      </c>
      <c r="C1742" s="3" t="s">
        <v>616</v>
      </c>
      <c r="D1742" s="3" t="s">
        <v>46</v>
      </c>
      <c r="E1742" s="3" t="s">
        <v>416</v>
      </c>
    </row>
    <row r="1743" spans="1:6" ht="20.100000000000001" customHeight="1" x14ac:dyDescent="0.25">
      <c r="A1743" s="45">
        <v>43868</v>
      </c>
      <c r="B1743" s="3">
        <v>2</v>
      </c>
      <c r="C1743" s="3" t="s">
        <v>616</v>
      </c>
      <c r="D1743" s="3" t="s">
        <v>716</v>
      </c>
      <c r="E1743" s="3" t="s">
        <v>42</v>
      </c>
    </row>
    <row r="1744" spans="1:6" ht="20.100000000000001" customHeight="1" x14ac:dyDescent="0.25">
      <c r="A1744" s="45">
        <v>43868</v>
      </c>
      <c r="B1744" s="3">
        <v>2</v>
      </c>
      <c r="C1744" s="3" t="s">
        <v>616</v>
      </c>
      <c r="D1744" s="3" t="s">
        <v>46</v>
      </c>
    </row>
    <row r="1745" spans="1:5" ht="20.100000000000001" customHeight="1" x14ac:dyDescent="0.25">
      <c r="A1745" s="45">
        <v>43868</v>
      </c>
      <c r="B1745" s="3">
        <v>4</v>
      </c>
      <c r="C1745" s="3" t="s">
        <v>616</v>
      </c>
      <c r="D1745" s="3" t="s">
        <v>718</v>
      </c>
      <c r="E1745" s="3" t="s">
        <v>283</v>
      </c>
    </row>
    <row r="1746" spans="1:5" ht="20.100000000000001" customHeight="1" x14ac:dyDescent="0.25">
      <c r="A1746" s="45">
        <v>43869</v>
      </c>
      <c r="B1746" s="3">
        <v>5</v>
      </c>
      <c r="C1746" s="3" t="s">
        <v>616</v>
      </c>
      <c r="D1746" s="3" t="s">
        <v>716</v>
      </c>
      <c r="E1746" s="3" t="s">
        <v>42</v>
      </c>
    </row>
    <row r="1747" spans="1:5" ht="20.100000000000001" customHeight="1" x14ac:dyDescent="0.25">
      <c r="A1747" s="45">
        <v>43870</v>
      </c>
      <c r="B1747" s="3">
        <v>5</v>
      </c>
      <c r="C1747" s="3" t="s">
        <v>616</v>
      </c>
      <c r="D1747" s="3" t="s">
        <v>716</v>
      </c>
      <c r="E1747" s="3" t="s">
        <v>42</v>
      </c>
    </row>
    <row r="1748" spans="1:5" ht="20.100000000000001" customHeight="1" x14ac:dyDescent="0.25">
      <c r="A1748" s="45">
        <v>43872</v>
      </c>
      <c r="B1748" s="3">
        <v>8</v>
      </c>
      <c r="C1748" s="3" t="s">
        <v>616</v>
      </c>
      <c r="D1748" s="3" t="s">
        <v>718</v>
      </c>
      <c r="E1748" s="3" t="s">
        <v>283</v>
      </c>
    </row>
    <row r="1749" spans="1:5" ht="20.100000000000001" customHeight="1" x14ac:dyDescent="0.25">
      <c r="A1749" s="45">
        <v>43874</v>
      </c>
      <c r="B1749" s="3">
        <v>0.5</v>
      </c>
      <c r="C1749" s="3" t="s">
        <v>616</v>
      </c>
      <c r="D1749" s="3" t="s">
        <v>46</v>
      </c>
      <c r="E1749" s="3" t="s">
        <v>42</v>
      </c>
    </row>
    <row r="1750" spans="1:5" ht="20.100000000000001" customHeight="1" x14ac:dyDescent="0.25">
      <c r="A1750" s="45">
        <v>43874</v>
      </c>
      <c r="B1750" s="3">
        <v>0.5</v>
      </c>
      <c r="C1750" s="3" t="s">
        <v>10</v>
      </c>
      <c r="D1750" s="3" t="s">
        <v>46</v>
      </c>
      <c r="E1750" s="3" t="s">
        <v>42</v>
      </c>
    </row>
    <row r="1751" spans="1:5" ht="20.100000000000001" customHeight="1" x14ac:dyDescent="0.25">
      <c r="A1751" s="45">
        <v>43874</v>
      </c>
      <c r="B1751" s="3">
        <v>7</v>
      </c>
      <c r="C1751" s="3" t="s">
        <v>23</v>
      </c>
      <c r="D1751" s="3" t="s">
        <v>733</v>
      </c>
    </row>
    <row r="1752" spans="1:5" ht="20.100000000000001" customHeight="1" x14ac:dyDescent="0.25">
      <c r="A1752" s="45">
        <v>43875</v>
      </c>
      <c r="B1752" s="3">
        <v>7</v>
      </c>
      <c r="C1752" s="3" t="s">
        <v>23</v>
      </c>
      <c r="D1752" s="3" t="s">
        <v>733</v>
      </c>
    </row>
  </sheetData>
  <autoFilter ref="A1:F1745" xr:uid="{82C4CA42-CE75-4886-A1CB-782A54BE65C7}">
    <filterColumn colId="0">
      <filters>
        <dateGroupItem year="2020" dateTimeGrouping="year"/>
      </filters>
    </filterColumn>
  </autoFilter>
  <sortState ref="A2:F34">
    <sortCondition ref="A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2D03EF-C3D4-446F-B8D2-7F423A6F20F8}">
          <x14:formula1>
            <xm:f>'Sheet 1'!$A:$A</xm:f>
          </x14:formula1>
          <xm:sqref>E493:E1398 E274:E491 E127:E254 E256:E263 E1:E115 E1400:E1733 E1735:E1048576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37"/>
  <sheetViews>
    <sheetView zoomScale="90" zoomScaleNormal="90" workbookViewId="0">
      <selection activeCell="I15" sqref="I15"/>
    </sheetView>
  </sheetViews>
  <sheetFormatPr defaultRowHeight="20.100000000000001" customHeight="1" x14ac:dyDescent="0.25"/>
  <cols>
    <col min="1" max="1" width="13.28515625" style="53" customWidth="1"/>
    <col min="2" max="2" width="11.140625" style="20" bestFit="1" customWidth="1"/>
    <col min="3" max="3" width="48.85546875" style="27" bestFit="1" customWidth="1"/>
    <col min="4" max="4" width="18.85546875" style="27" bestFit="1" customWidth="1"/>
    <col min="5" max="5" width="14.28515625" style="27" hidden="1" customWidth="1"/>
    <col min="6" max="6" width="3.5703125" style="27" hidden="1" customWidth="1"/>
    <col min="7" max="7" width="34.85546875" style="27" customWidth="1"/>
    <col min="8" max="8" width="16.42578125" style="27" bestFit="1" customWidth="1"/>
    <col min="9" max="9" width="52" style="27" customWidth="1"/>
    <col min="10" max="10" width="10" style="27" bestFit="1" customWidth="1"/>
    <col min="11" max="11" width="16.5703125" style="20" bestFit="1" customWidth="1"/>
    <col min="12" max="12" width="18.85546875" style="27" bestFit="1" customWidth="1"/>
    <col min="13" max="13" width="21.42578125" style="27" customWidth="1"/>
    <col min="14" max="15" width="21.5703125" style="49" customWidth="1"/>
    <col min="16" max="16" width="8.42578125" style="27" bestFit="1" customWidth="1"/>
    <col min="17" max="17" width="27.7109375" style="28" bestFit="1" customWidth="1"/>
    <col min="18" max="47" width="9.140625" style="28"/>
    <col min="48" max="16384" width="9.140625" style="27"/>
  </cols>
  <sheetData>
    <row r="1" spans="1:17" s="6" customFormat="1" ht="20.100000000000001" customHeight="1" x14ac:dyDescent="0.25">
      <c r="A1" s="51" t="s">
        <v>55</v>
      </c>
      <c r="B1" s="2" t="s">
        <v>482</v>
      </c>
      <c r="C1" s="2" t="s">
        <v>1</v>
      </c>
      <c r="D1" s="2" t="s">
        <v>0</v>
      </c>
      <c r="E1" s="2" t="s">
        <v>7</v>
      </c>
      <c r="F1" s="2" t="s">
        <v>8</v>
      </c>
      <c r="G1" s="2" t="s">
        <v>487</v>
      </c>
      <c r="H1" s="2" t="s">
        <v>87</v>
      </c>
      <c r="I1" s="2" t="s">
        <v>2</v>
      </c>
      <c r="J1" s="2" t="s">
        <v>3</v>
      </c>
      <c r="K1" s="2" t="s">
        <v>486</v>
      </c>
      <c r="L1" s="2" t="s">
        <v>478</v>
      </c>
      <c r="M1" s="2" t="s">
        <v>4</v>
      </c>
      <c r="N1" s="48" t="s">
        <v>54</v>
      </c>
      <c r="O1" s="48" t="s">
        <v>51</v>
      </c>
      <c r="P1" s="2" t="s">
        <v>20</v>
      </c>
      <c r="Q1" s="2" t="s">
        <v>436</v>
      </c>
    </row>
    <row r="2" spans="1:17" s="5" customFormat="1" ht="20.100000000000001" customHeight="1" x14ac:dyDescent="0.25">
      <c r="A2" s="52" t="s">
        <v>561</v>
      </c>
      <c r="B2" s="55" t="s">
        <v>171</v>
      </c>
      <c r="C2" s="30" t="s">
        <v>10</v>
      </c>
      <c r="D2" s="5" t="s">
        <v>5</v>
      </c>
      <c r="E2" s="5" t="s">
        <v>6</v>
      </c>
      <c r="F2" s="5" t="s">
        <v>9</v>
      </c>
      <c r="H2" s="30" t="s">
        <v>88</v>
      </c>
      <c r="I2" s="30" t="s">
        <v>722</v>
      </c>
      <c r="J2" s="26">
        <v>43857</v>
      </c>
      <c r="K2" s="30"/>
      <c r="L2" s="30"/>
      <c r="M2" s="5" t="s">
        <v>11</v>
      </c>
      <c r="N2" s="49">
        <v>42817</v>
      </c>
      <c r="O2" s="49"/>
      <c r="P2" s="30">
        <f>SUMIF('Hours tracker'!C:C,'Project tracker'!C2,'Hours tracker'!B:B)</f>
        <v>92.25</v>
      </c>
      <c r="Q2" s="5" t="s">
        <v>437</v>
      </c>
    </row>
    <row r="3" spans="1:17" s="5" customFormat="1" ht="20.100000000000001" customHeight="1" x14ac:dyDescent="0.25">
      <c r="A3" s="52" t="s">
        <v>561</v>
      </c>
      <c r="B3" s="55" t="s">
        <v>23</v>
      </c>
      <c r="C3" s="30" t="s">
        <v>564</v>
      </c>
      <c r="D3" s="30" t="s">
        <v>475</v>
      </c>
      <c r="E3" s="30"/>
      <c r="F3" s="30"/>
      <c r="H3" s="30" t="s">
        <v>465</v>
      </c>
      <c r="I3" s="30" t="s">
        <v>721</v>
      </c>
      <c r="J3" s="26">
        <v>43857</v>
      </c>
      <c r="K3" s="55"/>
      <c r="L3" s="30"/>
      <c r="M3" s="30" t="s">
        <v>573</v>
      </c>
      <c r="N3" s="49">
        <v>43584</v>
      </c>
      <c r="O3" s="49"/>
      <c r="P3" s="30">
        <f>SUMIF('Hours tracker'!C:C,'Project tracker'!C3,'Hours tracker'!B:B)</f>
        <v>34</v>
      </c>
      <c r="Q3" s="5" t="s">
        <v>437</v>
      </c>
    </row>
    <row r="4" spans="1:17" s="5" customFormat="1" ht="20.100000000000001" customHeight="1" x14ac:dyDescent="0.25">
      <c r="A4" s="52"/>
      <c r="B4" s="55" t="s">
        <v>23</v>
      </c>
      <c r="C4" s="30" t="s">
        <v>558</v>
      </c>
      <c r="D4" s="30" t="s">
        <v>549</v>
      </c>
      <c r="G4" s="5" t="s">
        <v>559</v>
      </c>
      <c r="H4" s="5" t="s">
        <v>465</v>
      </c>
      <c r="I4" s="30" t="s">
        <v>687</v>
      </c>
      <c r="J4" s="26">
        <v>43794</v>
      </c>
      <c r="K4" s="55"/>
      <c r="L4" s="30"/>
      <c r="M4" s="30" t="s">
        <v>573</v>
      </c>
      <c r="N4" s="49">
        <v>43564</v>
      </c>
      <c r="O4" s="49"/>
      <c r="P4" s="30">
        <f>SUMIF('Hours tracker'!C:C,'Project tracker'!C4,'Hours tracker'!B:B)</f>
        <v>49.25</v>
      </c>
      <c r="Q4" s="5" t="s">
        <v>437</v>
      </c>
    </row>
    <row r="5" spans="1:17" s="5" customFormat="1" ht="20.100000000000001" customHeight="1" x14ac:dyDescent="0.25">
      <c r="A5" s="52" t="s">
        <v>561</v>
      </c>
      <c r="B5" s="55" t="s">
        <v>23</v>
      </c>
      <c r="C5" s="30" t="s">
        <v>616</v>
      </c>
      <c r="D5" s="30" t="s">
        <v>57</v>
      </c>
      <c r="G5" s="5" t="s">
        <v>705</v>
      </c>
      <c r="H5" s="30" t="s">
        <v>465</v>
      </c>
      <c r="I5" s="30" t="s">
        <v>704</v>
      </c>
      <c r="J5" s="26">
        <v>43812</v>
      </c>
      <c r="K5" s="55"/>
      <c r="L5" s="30"/>
      <c r="M5" s="30" t="s">
        <v>573</v>
      </c>
      <c r="N5" s="49">
        <v>43593</v>
      </c>
      <c r="O5" s="49"/>
      <c r="P5" s="30">
        <f>SUMIF('Hours tracker'!C:C,'Project tracker'!C5,'Hours tracker'!B:B)</f>
        <v>97</v>
      </c>
      <c r="Q5" s="5" t="s">
        <v>675</v>
      </c>
    </row>
    <row r="6" spans="1:17" s="5" customFormat="1" ht="20.100000000000001" customHeight="1" x14ac:dyDescent="0.25">
      <c r="A6" s="52" t="s">
        <v>561</v>
      </c>
      <c r="B6" s="55" t="s">
        <v>23</v>
      </c>
      <c r="C6" s="5" t="s">
        <v>644</v>
      </c>
      <c r="D6" s="5" t="s">
        <v>57</v>
      </c>
      <c r="E6" s="27"/>
      <c r="F6" s="27"/>
      <c r="G6" s="5" t="s">
        <v>631</v>
      </c>
      <c r="H6" s="5" t="s">
        <v>465</v>
      </c>
      <c r="I6" s="5" t="s">
        <v>688</v>
      </c>
      <c r="J6" s="26">
        <v>43805</v>
      </c>
      <c r="K6" s="55"/>
      <c r="L6" s="30"/>
      <c r="M6" s="30" t="s">
        <v>229</v>
      </c>
      <c r="N6" s="49">
        <v>43723</v>
      </c>
      <c r="O6" s="49"/>
      <c r="P6" s="30">
        <f>SUMIF('Hours tracker'!C:C,'Project tracker'!C6,'Hours tracker'!B:B)</f>
        <v>3</v>
      </c>
      <c r="Q6" s="5" t="s">
        <v>437</v>
      </c>
    </row>
    <row r="7" spans="1:17" s="5" customFormat="1" ht="20.100000000000001" customHeight="1" x14ac:dyDescent="0.25">
      <c r="A7" s="52"/>
      <c r="B7" s="55" t="s">
        <v>23</v>
      </c>
      <c r="C7" s="5" t="s">
        <v>589</v>
      </c>
      <c r="D7" s="5" t="s">
        <v>57</v>
      </c>
      <c r="E7" s="27"/>
      <c r="F7" s="27"/>
      <c r="G7" s="5" t="s">
        <v>539</v>
      </c>
      <c r="H7" s="5" t="s">
        <v>465</v>
      </c>
      <c r="I7" s="5" t="s">
        <v>713</v>
      </c>
      <c r="J7" s="26">
        <v>43838</v>
      </c>
      <c r="K7" s="55"/>
      <c r="L7" s="30"/>
      <c r="N7" s="49">
        <v>43628</v>
      </c>
      <c r="O7" s="49"/>
      <c r="P7" s="30">
        <f>SUMIF('Hours tracker'!C:C,'Project tracker'!C7,'Hours tracker'!B:B)</f>
        <v>3.5</v>
      </c>
    </row>
    <row r="8" spans="1:17" s="5" customFormat="1" ht="20.100000000000001" customHeight="1" x14ac:dyDescent="0.25">
      <c r="A8" s="52"/>
      <c r="B8" s="55" t="s">
        <v>23</v>
      </c>
      <c r="C8" s="5" t="s">
        <v>622</v>
      </c>
      <c r="D8" s="5" t="s">
        <v>494</v>
      </c>
      <c r="E8" s="27"/>
      <c r="F8" s="27"/>
      <c r="G8" s="5" t="s">
        <v>623</v>
      </c>
      <c r="H8" s="5" t="s">
        <v>88</v>
      </c>
      <c r="I8" s="5" t="s">
        <v>686</v>
      </c>
      <c r="J8" s="26">
        <v>43810</v>
      </c>
      <c r="K8" s="55"/>
      <c r="L8" s="30"/>
      <c r="M8" s="5" t="s">
        <v>573</v>
      </c>
      <c r="N8" s="49">
        <v>43713</v>
      </c>
      <c r="O8" s="49"/>
      <c r="P8" s="30">
        <f>SUMIF('Hours tracker'!C:C,'Project tracker'!C8,'Hours tracker'!B:B)</f>
        <v>8.5</v>
      </c>
      <c r="Q8" s="5" t="s">
        <v>624</v>
      </c>
    </row>
    <row r="9" spans="1:17" s="5" customFormat="1" ht="20.100000000000001" customHeight="1" x14ac:dyDescent="0.25">
      <c r="A9" s="52"/>
      <c r="B9" s="55" t="s">
        <v>171</v>
      </c>
      <c r="C9" s="30" t="s">
        <v>540</v>
      </c>
      <c r="D9" s="5" t="s">
        <v>539</v>
      </c>
      <c r="H9" s="5" t="s">
        <v>88</v>
      </c>
      <c r="I9" s="5" t="s">
        <v>659</v>
      </c>
      <c r="J9" s="26">
        <v>43770</v>
      </c>
      <c r="K9" s="55"/>
      <c r="L9" s="30"/>
      <c r="M9" s="30" t="s">
        <v>50</v>
      </c>
      <c r="N9" s="49">
        <v>43523</v>
      </c>
      <c r="O9" s="49"/>
      <c r="P9" s="30">
        <f>SUMIF('Hours tracker'!C:C,'Project tracker'!C9,'Hours tracker'!B:B)</f>
        <v>7.25</v>
      </c>
      <c r="Q9" s="5" t="s">
        <v>437</v>
      </c>
    </row>
    <row r="10" spans="1:17" s="5" customFormat="1" ht="20.100000000000001" customHeight="1" x14ac:dyDescent="0.25">
      <c r="A10" s="52"/>
      <c r="B10" s="55" t="s">
        <v>23</v>
      </c>
      <c r="C10" s="5" t="s">
        <v>510</v>
      </c>
      <c r="D10" s="5" t="s">
        <v>642</v>
      </c>
      <c r="G10" s="5" t="s">
        <v>511</v>
      </c>
      <c r="H10" s="5" t="s">
        <v>88</v>
      </c>
      <c r="I10" s="5" t="s">
        <v>664</v>
      </c>
      <c r="J10" s="26">
        <v>43678</v>
      </c>
      <c r="K10" s="55"/>
      <c r="L10" s="30"/>
      <c r="M10" s="30" t="s">
        <v>573</v>
      </c>
      <c r="N10" s="49">
        <v>43510</v>
      </c>
      <c r="O10" s="49"/>
      <c r="P10" s="30">
        <f>SUMIF('Hours tracker'!C:C,'Project tracker'!C10,'Hours tracker'!B:B)</f>
        <v>18.75</v>
      </c>
      <c r="Q10" s="5" t="s">
        <v>437</v>
      </c>
    </row>
    <row r="11" spans="1:17" s="5" customFormat="1" ht="20.100000000000001" customHeight="1" x14ac:dyDescent="0.25">
      <c r="A11" s="52"/>
      <c r="B11" s="55" t="s">
        <v>23</v>
      </c>
      <c r="C11" s="5" t="s">
        <v>551</v>
      </c>
      <c r="D11" s="30" t="s">
        <v>494</v>
      </c>
      <c r="E11" s="30"/>
      <c r="F11" s="30"/>
      <c r="G11" s="5" t="s">
        <v>552</v>
      </c>
      <c r="H11" s="5" t="s">
        <v>88</v>
      </c>
      <c r="I11" s="5" t="s">
        <v>665</v>
      </c>
      <c r="J11" s="26">
        <v>43805</v>
      </c>
      <c r="K11" s="55"/>
      <c r="L11" s="30"/>
      <c r="M11" s="30" t="s">
        <v>573</v>
      </c>
      <c r="N11" s="49">
        <v>43564</v>
      </c>
      <c r="O11" s="49"/>
      <c r="P11" s="30">
        <f>SUMIF('Hours tracker'!C:C,'Project tracker'!C11,'Hours tracker'!B:B)</f>
        <v>30.25</v>
      </c>
      <c r="Q11" s="5" t="s">
        <v>437</v>
      </c>
    </row>
    <row r="12" spans="1:17" s="5" customFormat="1" ht="20.100000000000001" customHeight="1" x14ac:dyDescent="0.25">
      <c r="A12" s="52"/>
      <c r="B12" s="55" t="s">
        <v>23</v>
      </c>
      <c r="C12" s="5" t="s">
        <v>600</v>
      </c>
      <c r="D12" s="5" t="s">
        <v>494</v>
      </c>
      <c r="E12" s="27"/>
      <c r="F12" s="27"/>
      <c r="G12" s="5" t="s">
        <v>601</v>
      </c>
      <c r="H12" s="5" t="s">
        <v>88</v>
      </c>
      <c r="I12" s="5" t="s">
        <v>660</v>
      </c>
      <c r="J12" s="26">
        <v>43805</v>
      </c>
      <c r="K12" s="55"/>
      <c r="L12" s="30"/>
      <c r="M12" s="5" t="s">
        <v>573</v>
      </c>
      <c r="N12" s="49">
        <v>43661</v>
      </c>
      <c r="O12" s="49"/>
      <c r="P12" s="30">
        <f>SUMIF('Hours tracker'!C:C,'Project tracker'!C12,'Hours tracker'!B:B)</f>
        <v>6.5</v>
      </c>
      <c r="Q12" s="5" t="s">
        <v>595</v>
      </c>
    </row>
    <row r="13" spans="1:17" s="30" customFormat="1" ht="20.100000000000001" customHeight="1" x14ac:dyDescent="0.25">
      <c r="A13" s="52"/>
      <c r="B13" s="55" t="s">
        <v>171</v>
      </c>
      <c r="C13" s="30" t="s">
        <v>417</v>
      </c>
      <c r="D13" s="30" t="s">
        <v>428</v>
      </c>
      <c r="H13" s="30" t="s">
        <v>88</v>
      </c>
      <c r="I13" s="30" t="s">
        <v>690</v>
      </c>
      <c r="J13" s="26">
        <v>43847</v>
      </c>
      <c r="K13" s="55"/>
      <c r="M13" s="30" t="s">
        <v>429</v>
      </c>
      <c r="N13" s="49">
        <v>43406</v>
      </c>
      <c r="O13" s="49">
        <v>43406</v>
      </c>
      <c r="P13" s="30">
        <f>SUMIF('Hours tracker'!C:C,'Project tracker'!C13,'Hours tracker'!B:B)</f>
        <v>7.25</v>
      </c>
      <c r="Q13" s="30" t="s">
        <v>437</v>
      </c>
    </row>
    <row r="14" spans="1:17" s="5" customFormat="1" ht="20.100000000000001" customHeight="1" x14ac:dyDescent="0.25">
      <c r="A14" s="52"/>
      <c r="B14" s="55" t="s">
        <v>23</v>
      </c>
      <c r="C14" s="5" t="s">
        <v>587</v>
      </c>
      <c r="D14" s="5" t="s">
        <v>475</v>
      </c>
      <c r="G14" s="5" t="s">
        <v>550</v>
      </c>
      <c r="H14" s="5" t="s">
        <v>88</v>
      </c>
      <c r="I14" s="5" t="s">
        <v>653</v>
      </c>
      <c r="J14" s="26">
        <v>43707</v>
      </c>
      <c r="K14" s="55"/>
      <c r="L14" s="30"/>
      <c r="M14" s="30" t="s">
        <v>573</v>
      </c>
      <c r="N14" s="49">
        <v>43566</v>
      </c>
      <c r="O14" s="49"/>
      <c r="P14" s="30">
        <f>SUMIF('Hours tracker'!C:C,'Project tracker'!C14,'Hours tracker'!B:B)</f>
        <v>2.25</v>
      </c>
    </row>
    <row r="15" spans="1:17" s="5" customFormat="1" ht="20.100000000000001" customHeight="1" x14ac:dyDescent="0.25">
      <c r="A15" s="52"/>
      <c r="B15" s="55" t="s">
        <v>171</v>
      </c>
      <c r="C15" s="5" t="s">
        <v>395</v>
      </c>
      <c r="D15" s="5" t="s">
        <v>309</v>
      </c>
      <c r="H15" s="5" t="s">
        <v>88</v>
      </c>
      <c r="I15" s="5" t="s">
        <v>689</v>
      </c>
      <c r="J15" s="26">
        <v>43845</v>
      </c>
      <c r="K15" s="55"/>
      <c r="L15" s="30"/>
      <c r="M15" s="30" t="s">
        <v>678</v>
      </c>
      <c r="N15" s="49">
        <v>43349</v>
      </c>
      <c r="O15" s="49"/>
      <c r="P15" s="30">
        <f>SUMIF('Hours tracker'!C:C,'Project tracker'!C15,'Hours tracker'!B:B)</f>
        <v>42.75</v>
      </c>
      <c r="Q15" s="5" t="s">
        <v>437</v>
      </c>
    </row>
    <row r="16" spans="1:17" s="5" customFormat="1" ht="20.100000000000001" customHeight="1" x14ac:dyDescent="0.25">
      <c r="A16" s="52"/>
      <c r="B16" s="55" t="s">
        <v>171</v>
      </c>
      <c r="C16" s="30" t="s">
        <v>670</v>
      </c>
      <c r="D16" s="5" t="s">
        <v>309</v>
      </c>
      <c r="E16" s="30"/>
      <c r="F16" s="30"/>
      <c r="H16" s="5" t="s">
        <v>88</v>
      </c>
      <c r="I16" s="5" t="s">
        <v>732</v>
      </c>
      <c r="J16" s="26">
        <v>43871</v>
      </c>
      <c r="K16" s="55"/>
      <c r="L16" s="30"/>
      <c r="M16" s="5" t="s">
        <v>678</v>
      </c>
      <c r="N16" s="49">
        <v>43349</v>
      </c>
      <c r="O16" s="49"/>
      <c r="P16" s="30">
        <f>SUMIF('Hours tracker'!C:C,'Project tracker'!C16,'Hours tracker'!B:B)</f>
        <v>0</v>
      </c>
      <c r="Q16" s="30" t="s">
        <v>437</v>
      </c>
    </row>
    <row r="17" spans="1:17" s="5" customFormat="1" ht="20.100000000000001" customHeight="1" x14ac:dyDescent="0.25">
      <c r="A17" s="30"/>
      <c r="B17" s="55" t="s">
        <v>171</v>
      </c>
      <c r="C17" s="5" t="s">
        <v>711</v>
      </c>
      <c r="D17" s="5" t="s">
        <v>64</v>
      </c>
      <c r="E17" s="30"/>
      <c r="F17" s="30"/>
      <c r="H17" s="5" t="s">
        <v>88</v>
      </c>
      <c r="I17" s="5" t="s">
        <v>662</v>
      </c>
      <c r="J17" s="26">
        <v>43544</v>
      </c>
      <c r="K17" s="30"/>
      <c r="L17" s="30"/>
      <c r="M17" s="30" t="s">
        <v>11</v>
      </c>
      <c r="N17" s="49">
        <v>43523</v>
      </c>
      <c r="O17" s="49">
        <v>43423</v>
      </c>
      <c r="P17" s="30">
        <f>SUMIF('Hours tracker'!C:C,'Project tracker'!C17,'Hours tracker'!B:B)</f>
        <v>0.5</v>
      </c>
      <c r="Q17" s="5" t="s">
        <v>437</v>
      </c>
    </row>
    <row r="18" spans="1:17" s="5" customFormat="1" ht="20.100000000000001" customHeight="1" x14ac:dyDescent="0.25">
      <c r="A18" s="52"/>
      <c r="B18" s="55" t="s">
        <v>23</v>
      </c>
      <c r="C18" s="30" t="s">
        <v>536</v>
      </c>
      <c r="D18" s="5" t="s">
        <v>469</v>
      </c>
      <c r="E18" s="30"/>
      <c r="F18" s="30"/>
      <c r="G18" s="5" t="s">
        <v>537</v>
      </c>
      <c r="H18" s="5" t="s">
        <v>88</v>
      </c>
      <c r="I18" s="5" t="s">
        <v>681</v>
      </c>
      <c r="J18" s="26">
        <v>43805</v>
      </c>
      <c r="K18" s="55"/>
      <c r="L18" s="30" t="s">
        <v>680</v>
      </c>
      <c r="M18" s="5" t="s">
        <v>679</v>
      </c>
      <c r="N18" s="49">
        <v>43529</v>
      </c>
      <c r="O18" s="49"/>
      <c r="P18" s="30">
        <f>SUMIF('Hours tracker'!C:C,'Project tracker'!C18,'Hours tracker'!B:B)</f>
        <v>15</v>
      </c>
      <c r="Q18" s="5" t="s">
        <v>676</v>
      </c>
    </row>
    <row r="19" spans="1:17" s="5" customFormat="1" ht="20.100000000000001" customHeight="1" x14ac:dyDescent="0.25">
      <c r="A19" s="52"/>
      <c r="B19" s="55" t="s">
        <v>23</v>
      </c>
      <c r="C19" s="28" t="s">
        <v>571</v>
      </c>
      <c r="D19" s="5" t="s">
        <v>469</v>
      </c>
      <c r="E19" s="30"/>
      <c r="F19" s="30"/>
      <c r="G19" s="5" t="s">
        <v>572</v>
      </c>
      <c r="H19" s="5" t="s">
        <v>88</v>
      </c>
      <c r="I19" s="5" t="s">
        <v>667</v>
      </c>
      <c r="J19" s="26">
        <v>43593</v>
      </c>
      <c r="K19" s="55"/>
      <c r="L19" s="30"/>
      <c r="M19" s="5" t="s">
        <v>573</v>
      </c>
      <c r="N19" s="49">
        <v>43592</v>
      </c>
      <c r="O19" s="49"/>
      <c r="P19" s="30">
        <f>SUMIF('Hours tracker'!C:C,'Project tracker'!C19,'Hours tracker'!B:B)</f>
        <v>1</v>
      </c>
      <c r="Q19" s="30"/>
    </row>
    <row r="20" spans="1:17" s="30" customFormat="1" ht="20.100000000000001" customHeight="1" x14ac:dyDescent="0.25">
      <c r="A20" s="52"/>
      <c r="B20" s="55" t="s">
        <v>23</v>
      </c>
      <c r="C20" s="30" t="s">
        <v>617</v>
      </c>
      <c r="D20" s="30" t="s">
        <v>469</v>
      </c>
      <c r="E20" s="27"/>
      <c r="F20" s="27"/>
      <c r="G20" s="30" t="s">
        <v>677</v>
      </c>
      <c r="H20" s="30" t="s">
        <v>88</v>
      </c>
      <c r="I20" s="30" t="s">
        <v>661</v>
      </c>
      <c r="J20" s="26">
        <v>43804</v>
      </c>
      <c r="K20" s="55"/>
      <c r="L20" s="30" t="s">
        <v>666</v>
      </c>
      <c r="M20" s="30" t="s">
        <v>679</v>
      </c>
      <c r="N20" s="49">
        <v>43693</v>
      </c>
      <c r="O20" s="49"/>
      <c r="P20" s="30">
        <f>SUMIF('Hours tracker'!C:C,'Project tracker'!C20,'Hours tracker'!B:B)</f>
        <v>10</v>
      </c>
      <c r="Q20" s="30" t="s">
        <v>676</v>
      </c>
    </row>
    <row r="21" spans="1:17" s="30" customFormat="1" ht="20.100000000000001" customHeight="1" x14ac:dyDescent="0.25">
      <c r="A21" s="52"/>
      <c r="B21" s="55" t="s">
        <v>23</v>
      </c>
      <c r="C21" s="30" t="s">
        <v>555</v>
      </c>
      <c r="D21" s="30" t="s">
        <v>469</v>
      </c>
      <c r="G21" s="30" t="s">
        <v>677</v>
      </c>
      <c r="H21" s="30" t="s">
        <v>88</v>
      </c>
      <c r="I21" s="30" t="s">
        <v>669</v>
      </c>
      <c r="J21" s="26">
        <v>43678</v>
      </c>
      <c r="K21" s="55" t="s">
        <v>485</v>
      </c>
      <c r="L21" s="30" t="s">
        <v>576</v>
      </c>
      <c r="M21" s="30" t="s">
        <v>679</v>
      </c>
      <c r="N21" s="49">
        <v>43473</v>
      </c>
      <c r="O21" s="49"/>
      <c r="P21" s="30">
        <f>SUMIF('Hours tracker'!C:C,'Project tracker'!C21,'Hours tracker'!B:B)</f>
        <v>16.75</v>
      </c>
      <c r="Q21" s="30" t="s">
        <v>676</v>
      </c>
    </row>
    <row r="22" spans="1:17" s="30" customFormat="1" ht="20.100000000000001" customHeight="1" x14ac:dyDescent="0.25">
      <c r="B22" s="55"/>
      <c r="C22" s="30" t="s">
        <v>346</v>
      </c>
      <c r="D22" s="30" t="s">
        <v>229</v>
      </c>
      <c r="H22" s="30" t="s">
        <v>88</v>
      </c>
      <c r="I22" s="30" t="s">
        <v>347</v>
      </c>
      <c r="M22" s="30" t="s">
        <v>229</v>
      </c>
      <c r="N22" s="49">
        <v>43217</v>
      </c>
      <c r="O22" s="49"/>
      <c r="P22" s="30">
        <f>SUMIF('Hours tracker'!C:C,'Project tracker'!C22,'Hours tracker'!B:B)</f>
        <v>13.75</v>
      </c>
    </row>
    <row r="23" spans="1:17" s="30" customFormat="1" ht="20.100000000000001" customHeight="1" x14ac:dyDescent="0.25">
      <c r="B23" s="55"/>
      <c r="C23" s="30" t="s">
        <v>94</v>
      </c>
      <c r="D23" s="30" t="s">
        <v>229</v>
      </c>
      <c r="H23" s="30" t="s">
        <v>88</v>
      </c>
      <c r="J23" s="26"/>
      <c r="M23" s="30" t="s">
        <v>229</v>
      </c>
      <c r="N23" s="49"/>
      <c r="O23" s="49"/>
      <c r="P23" s="30">
        <f>SUMIF('Hours tracker'!C:C,'Project tracker'!C23,'Hours tracker'!B:B)</f>
        <v>6.25</v>
      </c>
    </row>
    <row r="24" spans="1:17" s="30" customFormat="1" ht="20.100000000000001" customHeight="1" x14ac:dyDescent="0.25">
      <c r="A24" s="52"/>
      <c r="B24" s="55" t="s">
        <v>23</v>
      </c>
      <c r="C24" s="30" t="s">
        <v>554</v>
      </c>
      <c r="D24" s="30" t="s">
        <v>57</v>
      </c>
      <c r="H24" s="30" t="s">
        <v>88</v>
      </c>
      <c r="I24" s="30" t="s">
        <v>663</v>
      </c>
      <c r="J24" s="26">
        <v>43678</v>
      </c>
      <c r="K24" s="55"/>
      <c r="M24" s="30" t="s">
        <v>50</v>
      </c>
      <c r="N24" s="49">
        <v>43462</v>
      </c>
      <c r="O24" s="49"/>
      <c r="P24" s="30">
        <f>SUMIF('Hours tracker'!C:C,'Project tracker'!C24,'Hours tracker'!B:B)</f>
        <v>86.5</v>
      </c>
      <c r="Q24" s="30" t="s">
        <v>466</v>
      </c>
    </row>
    <row r="25" spans="1:17" s="30" customFormat="1" ht="20.100000000000001" customHeight="1" x14ac:dyDescent="0.25">
      <c r="A25" s="52"/>
      <c r="B25" s="55" t="s">
        <v>23</v>
      </c>
      <c r="C25" s="30" t="s">
        <v>532</v>
      </c>
      <c r="D25" s="30" t="s">
        <v>533</v>
      </c>
      <c r="G25" s="30" t="s">
        <v>563</v>
      </c>
      <c r="H25" s="30" t="s">
        <v>88</v>
      </c>
      <c r="I25" s="30" t="s">
        <v>674</v>
      </c>
      <c r="J25" s="26">
        <v>43782</v>
      </c>
      <c r="K25" s="55"/>
      <c r="M25" s="30" t="s">
        <v>573</v>
      </c>
      <c r="N25" s="49">
        <v>43528</v>
      </c>
      <c r="O25" s="49"/>
      <c r="P25" s="30">
        <f>SUMIF('Hours tracker'!C:C,'Project tracker'!C25,'Hours tracker'!B:B)</f>
        <v>68.75</v>
      </c>
      <c r="Q25" s="30" t="s">
        <v>437</v>
      </c>
    </row>
    <row r="26" spans="1:17" s="30" customFormat="1" ht="20.100000000000001" customHeight="1" x14ac:dyDescent="0.25">
      <c r="A26" s="52"/>
      <c r="B26" s="55" t="s">
        <v>23</v>
      </c>
      <c r="C26" s="30" t="s">
        <v>619</v>
      </c>
      <c r="D26" s="30" t="s">
        <v>533</v>
      </c>
      <c r="E26" s="27"/>
      <c r="F26" s="27"/>
      <c r="H26" s="30" t="s">
        <v>88</v>
      </c>
      <c r="I26" s="30" t="s">
        <v>620</v>
      </c>
      <c r="J26" s="26">
        <v>43711</v>
      </c>
      <c r="K26" s="55"/>
      <c r="M26" s="30" t="s">
        <v>573</v>
      </c>
      <c r="N26" s="49">
        <v>43668</v>
      </c>
      <c r="O26" s="49"/>
      <c r="P26" s="30">
        <f>SUMIF('Hours tracker'!C:C,'Project tracker'!C26,'Hours tracker'!B:B)</f>
        <v>6.5</v>
      </c>
      <c r="Q26" s="30" t="s">
        <v>437</v>
      </c>
    </row>
    <row r="27" spans="1:17" s="30" customFormat="1" ht="20.100000000000001" customHeight="1" x14ac:dyDescent="0.25">
      <c r="A27" s="52"/>
      <c r="B27" s="55" t="s">
        <v>23</v>
      </c>
      <c r="C27" s="28" t="s">
        <v>706</v>
      </c>
      <c r="D27" s="30" t="s">
        <v>699</v>
      </c>
      <c r="E27" s="27"/>
      <c r="F27" s="27"/>
      <c r="H27" s="30" t="s">
        <v>88</v>
      </c>
      <c r="I27" s="30" t="s">
        <v>700</v>
      </c>
      <c r="J27" s="26">
        <v>43850</v>
      </c>
      <c r="K27" s="55"/>
      <c r="M27" s="30" t="s">
        <v>229</v>
      </c>
      <c r="N27" s="49">
        <v>43614</v>
      </c>
      <c r="O27" s="49"/>
      <c r="P27" s="30">
        <f>SUMIF('Hours tracker'!C:C,'Project tracker'!C27,'Hours tracker'!B:B)</f>
        <v>3.75</v>
      </c>
      <c r="Q27" s="30" t="s">
        <v>437</v>
      </c>
    </row>
    <row r="28" spans="1:17" s="30" customFormat="1" ht="20.100000000000001" customHeight="1" x14ac:dyDescent="0.25">
      <c r="A28" s="52"/>
      <c r="B28" s="55" t="s">
        <v>23</v>
      </c>
      <c r="C28" s="30" t="s">
        <v>607</v>
      </c>
      <c r="D28" s="30" t="s">
        <v>709</v>
      </c>
      <c r="E28" s="27"/>
      <c r="F28" s="27"/>
      <c r="I28" s="30" t="s">
        <v>710</v>
      </c>
      <c r="K28" s="55"/>
      <c r="N28" s="49">
        <v>43647</v>
      </c>
      <c r="O28" s="49"/>
      <c r="P28" s="30">
        <f>SUMIF('Hours tracker'!C:C,'Project tracker'!C28,'Hours tracker'!B:B)</f>
        <v>11.5</v>
      </c>
    </row>
    <row r="29" spans="1:17" s="30" customFormat="1" ht="20.100000000000001" customHeight="1" x14ac:dyDescent="0.25">
      <c r="A29" s="52"/>
      <c r="B29" s="55"/>
      <c r="E29" s="27"/>
      <c r="F29" s="27"/>
      <c r="K29" s="55"/>
      <c r="N29" s="49"/>
      <c r="O29" s="49"/>
    </row>
    <row r="30" spans="1:17" s="30" customFormat="1" ht="20.100000000000001" customHeight="1" x14ac:dyDescent="0.25">
      <c r="A30" s="52"/>
      <c r="B30" s="55"/>
      <c r="E30" s="27"/>
      <c r="F30" s="27"/>
      <c r="K30" s="55"/>
      <c r="N30" s="49"/>
      <c r="O30" s="49"/>
    </row>
    <row r="31" spans="1:17" s="30" customFormat="1" ht="20.100000000000001" customHeight="1" x14ac:dyDescent="0.25">
      <c r="A31" s="52"/>
      <c r="B31" s="55"/>
      <c r="E31" s="27"/>
      <c r="F31" s="27"/>
      <c r="K31" s="55"/>
      <c r="N31" s="49"/>
      <c r="O31" s="49"/>
    </row>
    <row r="32" spans="1:17" s="30" customFormat="1" ht="20.100000000000001" customHeight="1" x14ac:dyDescent="0.25">
      <c r="A32" s="52"/>
      <c r="B32" s="55"/>
      <c r="E32" s="27"/>
      <c r="F32" s="27"/>
      <c r="K32" s="55"/>
      <c r="N32" s="49"/>
      <c r="O32" s="49"/>
    </row>
    <row r="33" spans="1:15" s="30" customFormat="1" ht="20.100000000000001" customHeight="1" x14ac:dyDescent="0.25">
      <c r="A33" s="52"/>
      <c r="B33" s="55"/>
      <c r="E33" s="27"/>
      <c r="F33" s="27"/>
      <c r="K33" s="55"/>
      <c r="N33" s="49"/>
      <c r="O33" s="49"/>
    </row>
    <row r="34" spans="1:15" s="30" customFormat="1" ht="20.100000000000001" customHeight="1" x14ac:dyDescent="0.25">
      <c r="A34" s="52"/>
      <c r="B34" s="55"/>
      <c r="E34" s="27"/>
      <c r="F34" s="27"/>
      <c r="K34" s="55"/>
      <c r="N34" s="49"/>
      <c r="O34" s="49"/>
    </row>
    <row r="35" spans="1:15" s="30" customFormat="1" ht="20.100000000000001" customHeight="1" x14ac:dyDescent="0.25">
      <c r="A35" s="52"/>
      <c r="B35" s="55"/>
      <c r="E35" s="27"/>
      <c r="F35" s="27"/>
      <c r="K35" s="55"/>
      <c r="N35" s="49"/>
      <c r="O35" s="49"/>
    </row>
    <row r="36" spans="1:15" s="30" customFormat="1" ht="20.100000000000001" customHeight="1" x14ac:dyDescent="0.25">
      <c r="A36" s="52"/>
      <c r="B36" s="55"/>
      <c r="E36" s="27"/>
      <c r="F36" s="27"/>
      <c r="K36" s="55"/>
      <c r="N36" s="49"/>
      <c r="O36" s="49"/>
    </row>
    <row r="37" spans="1:15" s="30" customFormat="1" ht="20.100000000000001" customHeight="1" x14ac:dyDescent="0.25">
      <c r="A37" s="52"/>
      <c r="B37" s="55"/>
      <c r="E37" s="27"/>
      <c r="F37" s="27"/>
      <c r="K37" s="55"/>
      <c r="N37" s="49"/>
      <c r="O37" s="49"/>
    </row>
  </sheetData>
  <autoFilter ref="A1:Q27" xr:uid="{5A16A0C8-04E4-496B-ACEA-747A079150B6}"/>
  <sortState ref="A2:Q26">
    <sortCondition ref="A1"/>
  </sortState>
  <conditionalFormatting sqref="H1:H12 H14:H1048576">
    <cfRule type="cellIs" dxfId="24" priority="3" operator="equal">
      <formula>"Yes"</formula>
    </cfRule>
  </conditionalFormatting>
  <conditionalFormatting sqref="H13">
    <cfRule type="cellIs" dxfId="23" priority="1" operator="equal">
      <formula>"Yes"</formula>
    </cfRule>
  </conditionalFormatting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5B2B-9393-4A10-A203-3FF8D64E7804}">
  <sheetPr>
    <pageSetUpPr fitToPage="1"/>
  </sheetPr>
  <dimension ref="A1:AT57"/>
  <sheetViews>
    <sheetView topLeftCell="G1" zoomScale="80" zoomScaleNormal="80" workbookViewId="0">
      <pane ySplit="1" topLeftCell="A2" activePane="bottomLeft" state="frozen"/>
      <selection pane="bottomLeft" activeCell="M23" sqref="M23"/>
    </sheetView>
  </sheetViews>
  <sheetFormatPr defaultRowHeight="20.100000000000001" customHeight="1" x14ac:dyDescent="0.25"/>
  <cols>
    <col min="1" max="1" width="11.140625" style="20" bestFit="1" customWidth="1"/>
    <col min="2" max="2" width="48.85546875" style="27" bestFit="1" customWidth="1"/>
    <col min="3" max="3" width="18.85546875" style="27" bestFit="1" customWidth="1"/>
    <col min="4" max="4" width="14.28515625" style="27" hidden="1" customWidth="1"/>
    <col min="5" max="5" width="3.5703125" style="27" hidden="1" customWidth="1"/>
    <col min="6" max="6" width="34.85546875" style="27" customWidth="1"/>
    <col min="7" max="7" width="16.42578125" style="27" bestFit="1" customWidth="1"/>
    <col min="8" max="8" width="52" style="27" customWidth="1"/>
    <col min="9" max="9" width="10" style="27" bestFit="1" customWidth="1"/>
    <col min="10" max="10" width="16.5703125" style="20" bestFit="1" customWidth="1"/>
    <col min="11" max="11" width="18.85546875" style="27" bestFit="1" customWidth="1"/>
    <col min="12" max="12" width="21.42578125" style="27" customWidth="1"/>
    <col min="13" max="14" width="21.5703125" style="49" customWidth="1"/>
    <col min="15" max="15" width="8.42578125" style="27" bestFit="1" customWidth="1"/>
    <col min="16" max="16" width="27.7109375" style="28" bestFit="1" customWidth="1"/>
    <col min="17" max="46" width="9.140625" style="28"/>
    <col min="47" max="16384" width="9.140625" style="27"/>
  </cols>
  <sheetData>
    <row r="1" spans="1:16" s="6" customFormat="1" ht="20.100000000000001" customHeight="1" x14ac:dyDescent="0.25">
      <c r="A1" s="2" t="s">
        <v>482</v>
      </c>
      <c r="B1" s="2" t="s">
        <v>1</v>
      </c>
      <c r="C1" s="2" t="s">
        <v>0</v>
      </c>
      <c r="D1" s="2" t="s">
        <v>7</v>
      </c>
      <c r="E1" s="2" t="s">
        <v>8</v>
      </c>
      <c r="F1" s="2" t="s">
        <v>487</v>
      </c>
      <c r="G1" s="2" t="s">
        <v>87</v>
      </c>
      <c r="H1" s="2" t="s">
        <v>2</v>
      </c>
      <c r="I1" s="2" t="s">
        <v>3</v>
      </c>
      <c r="J1" s="2" t="s">
        <v>486</v>
      </c>
      <c r="K1" s="2" t="s">
        <v>478</v>
      </c>
      <c r="L1" s="2" t="s">
        <v>4</v>
      </c>
      <c r="M1" s="48" t="s">
        <v>54</v>
      </c>
      <c r="N1" s="48" t="s">
        <v>51</v>
      </c>
      <c r="O1" s="2" t="s">
        <v>20</v>
      </c>
      <c r="P1" s="2" t="s">
        <v>436</v>
      </c>
    </row>
    <row r="2" spans="1:16" s="30" customFormat="1" ht="20.100000000000001" customHeight="1" x14ac:dyDescent="0.25">
      <c r="A2" s="55" t="s">
        <v>23</v>
      </c>
      <c r="B2" s="30" t="s">
        <v>477</v>
      </c>
      <c r="C2" s="30" t="s">
        <v>488</v>
      </c>
      <c r="G2" s="30" t="s">
        <v>88</v>
      </c>
      <c r="H2" s="30" t="s">
        <v>501</v>
      </c>
      <c r="I2" s="26">
        <v>43476</v>
      </c>
      <c r="J2" s="55"/>
      <c r="L2" s="30" t="s">
        <v>329</v>
      </c>
      <c r="M2" s="49">
        <v>43474</v>
      </c>
      <c r="N2" s="49">
        <v>43480</v>
      </c>
      <c r="O2" s="30">
        <f>SUMIF('Hours tracker'!C:C,Completed!B2,'Hours tracker'!B:B)</f>
        <v>3.5</v>
      </c>
      <c r="P2" s="30" t="s">
        <v>441</v>
      </c>
    </row>
    <row r="3" spans="1:16" s="30" customFormat="1" ht="20.100000000000001" customHeight="1" x14ac:dyDescent="0.25">
      <c r="A3" s="55" t="s">
        <v>23</v>
      </c>
      <c r="B3" s="30" t="s">
        <v>493</v>
      </c>
      <c r="C3" s="30" t="s">
        <v>494</v>
      </c>
      <c r="F3" s="30" t="s">
        <v>583</v>
      </c>
      <c r="G3" s="30" t="s">
        <v>88</v>
      </c>
      <c r="H3" s="30" t="s">
        <v>650</v>
      </c>
      <c r="I3" s="26">
        <v>43787</v>
      </c>
      <c r="J3" s="55"/>
      <c r="L3" s="30" t="s">
        <v>147</v>
      </c>
      <c r="M3" s="49">
        <v>43476</v>
      </c>
      <c r="N3" s="49">
        <v>43787</v>
      </c>
      <c r="O3" s="30">
        <f>SUMIF('Hours tracker'!C:C,Completed!B3,'Hours tracker'!B:B)</f>
        <v>27</v>
      </c>
      <c r="P3" s="30" t="s">
        <v>437</v>
      </c>
    </row>
    <row r="4" spans="1:16" s="30" customFormat="1" ht="20.100000000000001" customHeight="1" x14ac:dyDescent="0.25">
      <c r="A4" s="55" t="s">
        <v>23</v>
      </c>
      <c r="B4" s="30" t="s">
        <v>584</v>
      </c>
      <c r="C4" s="30" t="s">
        <v>494</v>
      </c>
      <c r="D4" s="27"/>
      <c r="E4" s="27"/>
      <c r="F4" s="29" t="s">
        <v>586</v>
      </c>
      <c r="G4" s="30" t="s">
        <v>88</v>
      </c>
      <c r="H4" s="30" t="s">
        <v>627</v>
      </c>
      <c r="I4" s="26">
        <v>43714</v>
      </c>
      <c r="J4" s="55"/>
      <c r="L4" s="30" t="s">
        <v>573</v>
      </c>
      <c r="M4" s="49">
        <v>43626</v>
      </c>
      <c r="N4" s="49"/>
      <c r="O4" s="30">
        <f>SUMIF('Hours tracker'!C:C,Completed!B4,'Hours tracker'!B:B)</f>
        <v>0</v>
      </c>
      <c r="P4" s="30" t="s">
        <v>437</v>
      </c>
    </row>
    <row r="5" spans="1:16" s="30" customFormat="1" ht="20.100000000000001" customHeight="1" x14ac:dyDescent="0.25">
      <c r="A5" s="55" t="s">
        <v>23</v>
      </c>
      <c r="B5" s="30" t="s">
        <v>593</v>
      </c>
      <c r="C5" s="30" t="s">
        <v>494</v>
      </c>
      <c r="D5" s="27"/>
      <c r="E5" s="27"/>
      <c r="F5" s="30" t="s">
        <v>594</v>
      </c>
      <c r="G5" s="30" t="s">
        <v>88</v>
      </c>
      <c r="H5" s="30" t="s">
        <v>629</v>
      </c>
      <c r="I5" s="26">
        <v>43708</v>
      </c>
      <c r="J5" s="55"/>
      <c r="L5" s="30" t="s">
        <v>573</v>
      </c>
      <c r="M5" s="49">
        <v>43644</v>
      </c>
      <c r="N5" s="49"/>
      <c r="O5" s="30">
        <f>SUMIF('Hours tracker'!C:C,Completed!B5,'Hours tracker'!B:B)</f>
        <v>19</v>
      </c>
      <c r="P5" s="30" t="s">
        <v>441</v>
      </c>
    </row>
    <row r="6" spans="1:16" s="30" customFormat="1" ht="20.100000000000001" customHeight="1" x14ac:dyDescent="0.25">
      <c r="A6" s="55" t="s">
        <v>23</v>
      </c>
      <c r="B6" s="30" t="s">
        <v>637</v>
      </c>
      <c r="C6" s="30" t="s">
        <v>638</v>
      </c>
      <c r="F6" s="30" t="s">
        <v>639</v>
      </c>
      <c r="G6" s="30" t="s">
        <v>88</v>
      </c>
      <c r="H6" s="30" t="s">
        <v>655</v>
      </c>
      <c r="I6" s="26">
        <v>43734</v>
      </c>
      <c r="J6" s="55"/>
      <c r="L6" s="30" t="s">
        <v>573</v>
      </c>
      <c r="M6" s="49">
        <v>43734</v>
      </c>
      <c r="N6" s="49"/>
      <c r="O6" s="30">
        <f>SUMIF('Hours tracker'!C:C,Completed!B6,'Hours tracker'!B:B)</f>
        <v>1.5</v>
      </c>
      <c r="P6" s="30" t="s">
        <v>437</v>
      </c>
    </row>
    <row r="7" spans="1:16" s="30" customFormat="1" ht="20.100000000000001" customHeight="1" x14ac:dyDescent="0.25">
      <c r="A7" s="55" t="s">
        <v>23</v>
      </c>
      <c r="B7" s="30" t="s">
        <v>474</v>
      </c>
      <c r="C7" s="30" t="s">
        <v>475</v>
      </c>
      <c r="F7" s="30" t="s">
        <v>560</v>
      </c>
      <c r="G7" s="30" t="s">
        <v>88</v>
      </c>
      <c r="H7" s="30" t="s">
        <v>654</v>
      </c>
      <c r="I7" s="26">
        <v>43532</v>
      </c>
      <c r="J7" s="55"/>
      <c r="L7" s="30" t="s">
        <v>329</v>
      </c>
      <c r="M7" s="49">
        <v>43473</v>
      </c>
      <c r="N7" s="49"/>
      <c r="O7" s="30">
        <f>SUMIF('Hours tracker'!C:C,Completed!B7,'Hours tracker'!B:B)</f>
        <v>11.5</v>
      </c>
      <c r="P7" s="30" t="s">
        <v>437</v>
      </c>
    </row>
    <row r="8" spans="1:16" s="30" customFormat="1" ht="20.100000000000001" customHeight="1" x14ac:dyDescent="0.25">
      <c r="A8" s="55" t="s">
        <v>23</v>
      </c>
      <c r="B8" s="30" t="s">
        <v>523</v>
      </c>
      <c r="C8" s="30" t="s">
        <v>475</v>
      </c>
      <c r="G8" s="30" t="s">
        <v>88</v>
      </c>
      <c r="H8" s="30" t="s">
        <v>628</v>
      </c>
      <c r="I8" s="26">
        <v>43556</v>
      </c>
      <c r="J8" s="55"/>
      <c r="L8" s="30" t="s">
        <v>147</v>
      </c>
      <c r="M8" s="49">
        <v>43515</v>
      </c>
      <c r="N8" s="49"/>
      <c r="O8" s="30">
        <f>SUMIF('Hours tracker'!C:C,Completed!B8,'Hours tracker'!B:B)</f>
        <v>2</v>
      </c>
    </row>
    <row r="9" spans="1:16" s="30" customFormat="1" ht="20.100000000000001" customHeight="1" x14ac:dyDescent="0.25">
      <c r="A9" s="55" t="s">
        <v>23</v>
      </c>
      <c r="B9" s="30" t="s">
        <v>471</v>
      </c>
      <c r="C9" s="30" t="s">
        <v>469</v>
      </c>
      <c r="F9" s="30" t="s">
        <v>480</v>
      </c>
      <c r="G9" s="30" t="s">
        <v>88</v>
      </c>
      <c r="H9" s="30" t="s">
        <v>525</v>
      </c>
      <c r="I9" s="26">
        <v>43516</v>
      </c>
      <c r="J9" s="55" t="s">
        <v>484</v>
      </c>
      <c r="K9" s="30" t="s">
        <v>524</v>
      </c>
      <c r="L9" s="30" t="s">
        <v>470</v>
      </c>
      <c r="M9" s="49">
        <v>43462</v>
      </c>
      <c r="N9" s="49"/>
      <c r="O9" s="30">
        <f>SUMIF('Hours tracker'!C:C,Completed!B9,'Hours tracker'!B:B)</f>
        <v>2.25</v>
      </c>
      <c r="P9" s="30" t="s">
        <v>676</v>
      </c>
    </row>
    <row r="10" spans="1:16" s="30" customFormat="1" ht="20.100000000000001" customHeight="1" x14ac:dyDescent="0.25">
      <c r="A10" s="55" t="s">
        <v>23</v>
      </c>
      <c r="B10" s="30" t="s">
        <v>515</v>
      </c>
      <c r="C10" s="30" t="s">
        <v>469</v>
      </c>
      <c r="F10" s="30" t="s">
        <v>514</v>
      </c>
      <c r="G10" s="30" t="s">
        <v>88</v>
      </c>
      <c r="H10" s="30" t="s">
        <v>538</v>
      </c>
      <c r="I10" s="26">
        <v>43516</v>
      </c>
      <c r="J10" s="55"/>
      <c r="L10" s="30" t="s">
        <v>516</v>
      </c>
      <c r="M10" s="49">
        <v>43511</v>
      </c>
      <c r="N10" s="49"/>
      <c r="O10" s="30">
        <f>SUMIF('Hours tracker'!C:C,Completed!B10,'Hours tracker'!B:B)</f>
        <v>3.5</v>
      </c>
      <c r="P10" s="30" t="s">
        <v>440</v>
      </c>
    </row>
    <row r="11" spans="1:16" s="30" customFormat="1" ht="20.100000000000001" customHeight="1" x14ac:dyDescent="0.25">
      <c r="A11" s="55" t="s">
        <v>23</v>
      </c>
      <c r="B11" s="30" t="s">
        <v>479</v>
      </c>
      <c r="C11" s="30" t="s">
        <v>469</v>
      </c>
      <c r="F11" s="30" t="s">
        <v>481</v>
      </c>
      <c r="G11" s="30" t="s">
        <v>88</v>
      </c>
      <c r="H11" s="30" t="s">
        <v>668</v>
      </c>
      <c r="I11" s="26">
        <v>43531</v>
      </c>
      <c r="J11" s="55" t="s">
        <v>483</v>
      </c>
      <c r="K11" s="30" t="s">
        <v>492</v>
      </c>
      <c r="L11" s="30" t="s">
        <v>470</v>
      </c>
      <c r="M11" s="49"/>
      <c r="N11" s="49"/>
      <c r="O11" s="30">
        <f>SUMIF('Hours tracker'!C:C,Completed!B11,'Hours tracker'!B:B)</f>
        <v>8.75</v>
      </c>
      <c r="P11" s="30" t="s">
        <v>676</v>
      </c>
    </row>
    <row r="12" spans="1:16" s="30" customFormat="1" ht="20.100000000000001" customHeight="1" x14ac:dyDescent="0.25">
      <c r="A12" s="55" t="s">
        <v>23</v>
      </c>
      <c r="B12" s="30" t="s">
        <v>646</v>
      </c>
      <c r="C12" s="30" t="s">
        <v>647</v>
      </c>
      <c r="F12" s="30" t="s">
        <v>648</v>
      </c>
      <c r="G12" s="30" t="s">
        <v>88</v>
      </c>
      <c r="H12" s="30" t="s">
        <v>656</v>
      </c>
      <c r="I12" s="26">
        <v>43766</v>
      </c>
      <c r="J12" s="55"/>
      <c r="L12" s="30" t="s">
        <v>573</v>
      </c>
      <c r="M12" s="49">
        <v>43747</v>
      </c>
      <c r="N12" s="49"/>
      <c r="O12" s="30">
        <f>SUMIF('Hours tracker'!C:C,Completed!B12,'Hours tracker'!B:B)</f>
        <v>13</v>
      </c>
      <c r="P12" s="30" t="s">
        <v>441</v>
      </c>
    </row>
    <row r="13" spans="1:16" s="30" customFormat="1" ht="20.100000000000001" customHeight="1" x14ac:dyDescent="0.25">
      <c r="A13" s="55" t="s">
        <v>23</v>
      </c>
      <c r="B13" s="30" t="s">
        <v>497</v>
      </c>
      <c r="C13" s="30" t="s">
        <v>57</v>
      </c>
      <c r="G13" s="30" t="s">
        <v>88</v>
      </c>
      <c r="H13" s="30" t="s">
        <v>562</v>
      </c>
      <c r="I13" s="62">
        <v>43549</v>
      </c>
      <c r="J13" s="55"/>
      <c r="L13" s="30" t="s">
        <v>229</v>
      </c>
      <c r="M13" s="49">
        <v>43482</v>
      </c>
      <c r="N13" s="49">
        <v>43549</v>
      </c>
      <c r="O13" s="30">
        <f>SUMIF('Hours tracker'!C:C,Completed!B13,'Hours tracker'!B:B)</f>
        <v>13.5</v>
      </c>
      <c r="P13" s="30" t="s">
        <v>437</v>
      </c>
    </row>
    <row r="14" spans="1:16" s="30" customFormat="1" ht="20.100000000000001" customHeight="1" x14ac:dyDescent="0.25">
      <c r="A14" s="55" t="s">
        <v>23</v>
      </c>
      <c r="B14" s="30" t="s">
        <v>543</v>
      </c>
      <c r="C14" s="30" t="s">
        <v>534</v>
      </c>
      <c r="F14" s="30" t="s">
        <v>568</v>
      </c>
      <c r="G14" s="30" t="s">
        <v>88</v>
      </c>
      <c r="H14" s="30" t="s">
        <v>731</v>
      </c>
      <c r="I14" s="26">
        <v>43671</v>
      </c>
      <c r="J14" s="55"/>
      <c r="L14" s="30" t="s">
        <v>147</v>
      </c>
      <c r="M14" s="49">
        <v>43529</v>
      </c>
      <c r="N14" s="49">
        <v>43692</v>
      </c>
      <c r="O14" s="30">
        <f>SUMIF('Hours tracker'!C:C,Completed!B14,'Hours tracker'!B:B)</f>
        <v>17.75</v>
      </c>
      <c r="P14" s="30" t="s">
        <v>437</v>
      </c>
    </row>
    <row r="15" spans="1:16" s="30" customFormat="1" ht="20.100000000000001" customHeight="1" x14ac:dyDescent="0.25">
      <c r="A15" s="55" t="s">
        <v>171</v>
      </c>
      <c r="B15" s="30" t="s">
        <v>17</v>
      </c>
      <c r="C15" s="30" t="s">
        <v>220</v>
      </c>
      <c r="D15" s="30" t="s">
        <v>16</v>
      </c>
      <c r="E15" s="30" t="s">
        <v>6</v>
      </c>
      <c r="G15" s="30" t="s">
        <v>88</v>
      </c>
      <c r="H15" s="30" t="s">
        <v>453</v>
      </c>
      <c r="I15" s="26">
        <v>42846</v>
      </c>
      <c r="L15" s="30" t="s">
        <v>15</v>
      </c>
      <c r="M15" s="49">
        <v>42838</v>
      </c>
      <c r="N15" s="49">
        <v>42846</v>
      </c>
      <c r="O15" s="30">
        <f>SUMIF('Hours tracker'!C:C,Completed!B15,'Hours tracker'!B:B)</f>
        <v>0</v>
      </c>
      <c r="P15" s="30" t="s">
        <v>437</v>
      </c>
    </row>
    <row r="16" spans="1:16" s="30" customFormat="1" ht="20.100000000000001" customHeight="1" x14ac:dyDescent="0.25">
      <c r="A16" s="55" t="s">
        <v>171</v>
      </c>
      <c r="B16" s="30" t="s">
        <v>148</v>
      </c>
      <c r="C16" s="30" t="s">
        <v>220</v>
      </c>
      <c r="D16" s="30" t="s">
        <v>6</v>
      </c>
      <c r="G16" s="30" t="s">
        <v>88</v>
      </c>
      <c r="H16" s="30" t="s">
        <v>452</v>
      </c>
      <c r="I16" s="26">
        <v>43069</v>
      </c>
      <c r="L16" s="30" t="s">
        <v>147</v>
      </c>
      <c r="M16" s="49">
        <v>42907</v>
      </c>
      <c r="N16" s="49">
        <v>43100</v>
      </c>
      <c r="O16" s="30">
        <f>SUMIF('Hours tracker'!C:C,Completed!B16,'Hours tracker'!B:B)</f>
        <v>25.5</v>
      </c>
      <c r="P16" s="30" t="s">
        <v>437</v>
      </c>
    </row>
    <row r="17" spans="1:16" s="30" customFormat="1" ht="20.100000000000001" customHeight="1" x14ac:dyDescent="0.25">
      <c r="A17" s="55" t="s">
        <v>171</v>
      </c>
      <c r="B17" s="30" t="s">
        <v>67</v>
      </c>
      <c r="C17" s="30" t="s">
        <v>251</v>
      </c>
      <c r="D17" s="30" t="s">
        <v>6</v>
      </c>
      <c r="G17" s="30" t="s">
        <v>88</v>
      </c>
      <c r="H17" s="30" t="s">
        <v>451</v>
      </c>
      <c r="I17" s="26">
        <v>42860</v>
      </c>
      <c r="L17" s="30" t="s">
        <v>229</v>
      </c>
      <c r="M17" s="49">
        <v>42856</v>
      </c>
      <c r="N17" s="49">
        <v>42891</v>
      </c>
      <c r="O17" s="30">
        <f>SUMIF('Hours tracker'!C:C,Completed!B17,'Hours tracker'!B:B)</f>
        <v>0</v>
      </c>
      <c r="P17" s="30" t="s">
        <v>97</v>
      </c>
    </row>
    <row r="18" spans="1:16" s="30" customFormat="1" ht="20.100000000000001" customHeight="1" x14ac:dyDescent="0.25">
      <c r="A18" s="55" t="s">
        <v>171</v>
      </c>
      <c r="B18" s="60" t="s">
        <v>52</v>
      </c>
      <c r="C18" s="30" t="s">
        <v>251</v>
      </c>
      <c r="D18" s="30" t="s">
        <v>6</v>
      </c>
      <c r="G18" s="30" t="s">
        <v>88</v>
      </c>
      <c r="H18" s="30" t="s">
        <v>450</v>
      </c>
      <c r="I18" s="26">
        <v>42879</v>
      </c>
      <c r="L18" s="30" t="s">
        <v>35</v>
      </c>
      <c r="M18" s="49">
        <v>42857</v>
      </c>
      <c r="N18" s="49"/>
      <c r="O18" s="30">
        <f>SUMIF('Hours tracker'!C:C,Completed!B18,'Hours tracker'!B:B)</f>
        <v>0</v>
      </c>
      <c r="P18" s="30" t="s">
        <v>697</v>
      </c>
    </row>
    <row r="19" spans="1:16" s="30" customFormat="1" ht="20.100000000000001" customHeight="1" x14ac:dyDescent="0.25">
      <c r="A19" s="55" t="s">
        <v>171</v>
      </c>
      <c r="B19" s="30" t="s">
        <v>56</v>
      </c>
      <c r="C19" s="30" t="s">
        <v>251</v>
      </c>
      <c r="D19" s="30" t="s">
        <v>6</v>
      </c>
      <c r="G19" s="30" t="s">
        <v>88</v>
      </c>
      <c r="H19" s="30" t="s">
        <v>450</v>
      </c>
      <c r="I19" s="26">
        <v>42887</v>
      </c>
      <c r="L19" s="30" t="s">
        <v>11</v>
      </c>
      <c r="M19" s="49">
        <v>42887</v>
      </c>
      <c r="N19" s="49">
        <v>42887</v>
      </c>
      <c r="O19" s="30">
        <f>SUMIF('Hours tracker'!C:C,Completed!B19,'Hours tracker'!B:B)</f>
        <v>0</v>
      </c>
      <c r="P19" s="30" t="s">
        <v>697</v>
      </c>
    </row>
    <row r="20" spans="1:16" s="30" customFormat="1" ht="20.100000000000001" customHeight="1" x14ac:dyDescent="0.25">
      <c r="A20" s="55" t="s">
        <v>171</v>
      </c>
      <c r="B20" s="30" t="s">
        <v>71</v>
      </c>
      <c r="C20" s="30" t="s">
        <v>251</v>
      </c>
      <c r="D20" s="30" t="s">
        <v>6</v>
      </c>
      <c r="G20" s="30" t="s">
        <v>88</v>
      </c>
      <c r="H20" s="30" t="s">
        <v>455</v>
      </c>
      <c r="I20" s="26">
        <v>42898</v>
      </c>
      <c r="L20" s="30" t="s">
        <v>11</v>
      </c>
      <c r="M20" s="49">
        <v>42887</v>
      </c>
      <c r="N20" s="49"/>
      <c r="O20" s="30">
        <f>SUMIF('Hours tracker'!C:C,Completed!B20,'Hours tracker'!B:B)</f>
        <v>4</v>
      </c>
      <c r="P20" s="30" t="s">
        <v>697</v>
      </c>
    </row>
    <row r="21" spans="1:16" s="30" customFormat="1" ht="20.100000000000001" customHeight="1" x14ac:dyDescent="0.25">
      <c r="A21" s="55" t="s">
        <v>171</v>
      </c>
      <c r="B21" s="30" t="s">
        <v>36</v>
      </c>
      <c r="C21" s="30" t="s">
        <v>230</v>
      </c>
      <c r="D21" s="30" t="s">
        <v>16</v>
      </c>
      <c r="E21" s="30" t="s">
        <v>6</v>
      </c>
      <c r="G21" s="30" t="s">
        <v>88</v>
      </c>
      <c r="H21" s="30" t="s">
        <v>449</v>
      </c>
      <c r="I21" s="26">
        <v>42872</v>
      </c>
      <c r="L21" s="30" t="s">
        <v>34</v>
      </c>
      <c r="M21" s="49">
        <v>42864</v>
      </c>
      <c r="N21" s="49">
        <v>42872</v>
      </c>
      <c r="O21" s="30">
        <f>SUMIF('Hours tracker'!C:C,Completed!B21,'Hours tracker'!B:B)</f>
        <v>0</v>
      </c>
      <c r="P21" s="30" t="s">
        <v>438</v>
      </c>
    </row>
    <row r="22" spans="1:16" s="30" customFormat="1" ht="20.100000000000001" customHeight="1" x14ac:dyDescent="0.25">
      <c r="A22" s="55" t="s">
        <v>171</v>
      </c>
      <c r="B22" s="30" t="s">
        <v>36</v>
      </c>
      <c r="C22" s="30" t="s">
        <v>230</v>
      </c>
      <c r="D22" s="30" t="s">
        <v>16</v>
      </c>
      <c r="E22" s="30" t="s">
        <v>6</v>
      </c>
      <c r="G22" s="30" t="s">
        <v>88</v>
      </c>
      <c r="H22" s="30" t="s">
        <v>449</v>
      </c>
      <c r="I22" s="26">
        <v>42872</v>
      </c>
      <c r="L22" s="30" t="s">
        <v>34</v>
      </c>
      <c r="M22" s="49">
        <v>42864</v>
      </c>
      <c r="N22" s="49">
        <v>42872</v>
      </c>
      <c r="O22" s="30">
        <f>SUMIF('Hours tracker'!C:C,Completed!B22,'Hours tracker'!B:B)</f>
        <v>0</v>
      </c>
      <c r="P22" s="30" t="s">
        <v>438</v>
      </c>
    </row>
    <row r="23" spans="1:16" s="30" customFormat="1" ht="20.100000000000001" customHeight="1" x14ac:dyDescent="0.25">
      <c r="A23" s="55" t="s">
        <v>171</v>
      </c>
      <c r="B23" s="30" t="s">
        <v>244</v>
      </c>
      <c r="C23" s="30" t="s">
        <v>245</v>
      </c>
      <c r="G23" s="30" t="s">
        <v>88</v>
      </c>
      <c r="H23" s="30" t="s">
        <v>456</v>
      </c>
      <c r="I23" s="26">
        <v>43091</v>
      </c>
      <c r="M23" s="49">
        <v>43089</v>
      </c>
      <c r="N23" s="49">
        <v>43091</v>
      </c>
      <c r="O23" s="30">
        <f>SUMIF('Hours tracker'!C:C,Completed!B23,'Hours tracker'!B:B)</f>
        <v>5</v>
      </c>
      <c r="P23" s="30" t="s">
        <v>440</v>
      </c>
    </row>
    <row r="24" spans="1:16" s="30" customFormat="1" ht="20.100000000000001" customHeight="1" x14ac:dyDescent="0.25">
      <c r="A24" s="55" t="s">
        <v>171</v>
      </c>
      <c r="B24" s="30" t="s">
        <v>598</v>
      </c>
      <c r="C24" s="30" t="s">
        <v>309</v>
      </c>
      <c r="G24" s="30" t="s">
        <v>88</v>
      </c>
      <c r="H24" s="30" t="s">
        <v>630</v>
      </c>
      <c r="I24" s="26">
        <v>43678</v>
      </c>
      <c r="J24" s="55"/>
      <c r="L24" s="30" t="s">
        <v>147</v>
      </c>
      <c r="M24" s="49">
        <v>43641</v>
      </c>
      <c r="N24" s="49"/>
      <c r="O24" s="30">
        <f>SUMIF('Hours tracker'!C:C,Completed!B24,'Hours tracker'!B:B)</f>
        <v>4</v>
      </c>
      <c r="P24" s="30" t="s">
        <v>437</v>
      </c>
    </row>
    <row r="25" spans="1:16" s="30" customFormat="1" ht="20.100000000000001" customHeight="1" x14ac:dyDescent="0.25">
      <c r="A25" s="55" t="s">
        <v>171</v>
      </c>
      <c r="B25" s="61" t="s">
        <v>430</v>
      </c>
      <c r="C25" s="30" t="s">
        <v>64</v>
      </c>
      <c r="D25" s="30" t="s">
        <v>6</v>
      </c>
      <c r="E25" s="30" t="s">
        <v>16</v>
      </c>
      <c r="G25" s="30" t="s">
        <v>88</v>
      </c>
      <c r="H25" s="30" t="s">
        <v>454</v>
      </c>
      <c r="I25" s="26">
        <v>43395</v>
      </c>
      <c r="L25" s="30" t="s">
        <v>11</v>
      </c>
      <c r="M25" s="49">
        <v>42885</v>
      </c>
      <c r="N25" s="49">
        <v>43395</v>
      </c>
      <c r="O25" s="30">
        <f>SUMIF('Hours tracker'!C:C,Completed!B25,'Hours tracker'!B:B)</f>
        <v>76.5</v>
      </c>
      <c r="P25" s="30" t="s">
        <v>437</v>
      </c>
    </row>
    <row r="26" spans="1:16" s="30" customFormat="1" ht="20.100000000000001" customHeight="1" x14ac:dyDescent="0.25">
      <c r="A26" s="55" t="s">
        <v>171</v>
      </c>
      <c r="B26" s="30" t="s">
        <v>131</v>
      </c>
      <c r="C26" s="30" t="s">
        <v>16</v>
      </c>
      <c r="D26" s="30" t="s">
        <v>16</v>
      </c>
      <c r="E26" s="30" t="s">
        <v>6</v>
      </c>
      <c r="G26" s="30" t="s">
        <v>88</v>
      </c>
      <c r="H26" s="30" t="s">
        <v>435</v>
      </c>
      <c r="I26" s="26">
        <v>42964</v>
      </c>
      <c r="L26" s="30" t="s">
        <v>132</v>
      </c>
      <c r="M26" s="49">
        <v>42926</v>
      </c>
      <c r="N26" s="49">
        <v>42928</v>
      </c>
      <c r="O26" s="30">
        <f>SUMIF('Hours tracker'!C:C,Completed!B26,'Hours tracker'!B:B)</f>
        <v>9</v>
      </c>
      <c r="P26" s="30" t="s">
        <v>439</v>
      </c>
    </row>
    <row r="27" spans="1:16" s="30" customFormat="1" ht="20.100000000000001" customHeight="1" x14ac:dyDescent="0.25">
      <c r="A27" s="55" t="s">
        <v>171</v>
      </c>
      <c r="B27" s="30" t="s">
        <v>53</v>
      </c>
      <c r="C27" s="30" t="s">
        <v>43</v>
      </c>
      <c r="D27" s="30" t="s">
        <v>6</v>
      </c>
      <c r="G27" s="30" t="s">
        <v>88</v>
      </c>
      <c r="H27" s="30" t="s">
        <v>729</v>
      </c>
      <c r="I27" s="26">
        <v>43116</v>
      </c>
      <c r="L27" s="30" t="s">
        <v>11</v>
      </c>
      <c r="M27" s="49">
        <v>42864</v>
      </c>
      <c r="N27" s="49"/>
      <c r="O27" s="30">
        <f>SUMIF('Hours tracker'!C:C,Completed!B27,'Hours tracker'!B:B)</f>
        <v>23.5</v>
      </c>
      <c r="P27" s="30" t="s">
        <v>437</v>
      </c>
    </row>
    <row r="28" spans="1:16" s="30" customFormat="1" ht="20.100000000000001" customHeight="1" x14ac:dyDescent="0.25">
      <c r="A28" s="55" t="s">
        <v>171</v>
      </c>
      <c r="B28" s="60" t="s">
        <v>14</v>
      </c>
      <c r="C28" s="30" t="s">
        <v>12</v>
      </c>
      <c r="D28" s="30" t="s">
        <v>6</v>
      </c>
      <c r="E28" s="30" t="s">
        <v>9</v>
      </c>
      <c r="G28" s="30" t="s">
        <v>88</v>
      </c>
      <c r="H28" s="30" t="s">
        <v>454</v>
      </c>
      <c r="I28" s="26">
        <v>43474</v>
      </c>
      <c r="L28" s="30" t="s">
        <v>11</v>
      </c>
      <c r="M28" s="49">
        <v>42837</v>
      </c>
      <c r="N28" s="49">
        <v>43474</v>
      </c>
      <c r="O28" s="30">
        <f>SUMIF('Hours tracker'!C:C,Completed!B28,'Hours tracker'!B:B)</f>
        <v>406</v>
      </c>
      <c r="P28" s="30" t="s">
        <v>437</v>
      </c>
    </row>
    <row r="29" spans="1:16" s="30" customFormat="1" ht="20.100000000000001" customHeight="1" x14ac:dyDescent="0.25">
      <c r="A29" s="55" t="s">
        <v>171</v>
      </c>
      <c r="B29" s="30" t="s">
        <v>39</v>
      </c>
      <c r="C29" s="30" t="s">
        <v>12</v>
      </c>
      <c r="D29" s="30" t="s">
        <v>38</v>
      </c>
      <c r="E29" s="30" t="s">
        <v>6</v>
      </c>
      <c r="G29" s="30" t="s">
        <v>88</v>
      </c>
      <c r="H29" s="30" t="s">
        <v>628</v>
      </c>
      <c r="I29" s="26">
        <v>43350</v>
      </c>
      <c r="L29" s="30" t="s">
        <v>40</v>
      </c>
      <c r="M29" s="49">
        <v>42870</v>
      </c>
      <c r="N29" s="49"/>
      <c r="O29" s="30">
        <f>SUMIF('Hours tracker'!C:C,Completed!B29,'Hours tracker'!B:B)</f>
        <v>16.25</v>
      </c>
      <c r="P29" s="30" t="s">
        <v>437</v>
      </c>
    </row>
    <row r="30" spans="1:16" s="30" customFormat="1" ht="20.100000000000001" customHeight="1" x14ac:dyDescent="0.25">
      <c r="A30" s="55" t="s">
        <v>171</v>
      </c>
      <c r="B30" s="30" t="s">
        <v>368</v>
      </c>
      <c r="C30" s="30" t="s">
        <v>12</v>
      </c>
      <c r="G30" s="30" t="s">
        <v>88</v>
      </c>
      <c r="H30" s="30" t="s">
        <v>702</v>
      </c>
      <c r="I30" s="26">
        <v>43455</v>
      </c>
      <c r="L30" s="30" t="s">
        <v>35</v>
      </c>
      <c r="M30" s="49">
        <v>43299</v>
      </c>
      <c r="N30" s="49"/>
      <c r="O30" s="30">
        <f>SUMIF('Hours tracker'!C:C,Completed!B30,'Hours tracker'!B:B)</f>
        <v>14.25</v>
      </c>
      <c r="P30" s="30" t="s">
        <v>437</v>
      </c>
    </row>
    <row r="31" spans="1:16" s="30" customFormat="1" ht="20.100000000000001" customHeight="1" x14ac:dyDescent="0.25">
      <c r="A31" s="55" t="s">
        <v>171</v>
      </c>
      <c r="B31" s="30" t="s">
        <v>605</v>
      </c>
      <c r="C31" s="30" t="s">
        <v>12</v>
      </c>
      <c r="G31" s="30" t="s">
        <v>88</v>
      </c>
      <c r="H31" s="30" t="s">
        <v>725</v>
      </c>
      <c r="I31" s="26">
        <v>43770</v>
      </c>
      <c r="J31" s="55"/>
      <c r="L31" s="30" t="s">
        <v>606</v>
      </c>
      <c r="M31" s="49">
        <v>43647</v>
      </c>
      <c r="N31" s="49">
        <v>43770</v>
      </c>
      <c r="O31" s="30">
        <f>SUMIF('Hours tracker'!C:C,Completed!B31,'Hours tracker'!B:B)</f>
        <v>16.5</v>
      </c>
      <c r="P31" s="30" t="s">
        <v>440</v>
      </c>
    </row>
    <row r="32" spans="1:16" s="30" customFormat="1" ht="20.100000000000001" customHeight="1" x14ac:dyDescent="0.25">
      <c r="A32" s="55" t="s">
        <v>171</v>
      </c>
      <c r="B32" s="30" t="s">
        <v>414</v>
      </c>
      <c r="C32" s="30" t="s">
        <v>279</v>
      </c>
      <c r="G32" s="30" t="s">
        <v>88</v>
      </c>
      <c r="H32" s="30" t="s">
        <v>457</v>
      </c>
      <c r="I32" s="26">
        <v>43144</v>
      </c>
      <c r="L32" s="30" t="s">
        <v>50</v>
      </c>
      <c r="M32" s="49">
        <v>43088</v>
      </c>
      <c r="N32" s="49">
        <v>43144</v>
      </c>
      <c r="O32" s="30">
        <f>SUMIF('Hours tracker'!C:C,Completed!B32,'Hours tracker'!B:B)</f>
        <v>8</v>
      </c>
      <c r="P32" s="30" t="s">
        <v>441</v>
      </c>
    </row>
    <row r="33" spans="1:16" s="30" customFormat="1" ht="20.100000000000001" customHeight="1" x14ac:dyDescent="0.25">
      <c r="A33" s="55" t="s">
        <v>171</v>
      </c>
      <c r="B33" s="30" t="s">
        <v>49</v>
      </c>
      <c r="C33" s="30" t="s">
        <v>58</v>
      </c>
      <c r="D33" s="30" t="s">
        <v>6</v>
      </c>
      <c r="E33" s="30" t="s">
        <v>9</v>
      </c>
      <c r="G33" s="30" t="s">
        <v>88</v>
      </c>
      <c r="H33" s="30" t="s">
        <v>723</v>
      </c>
      <c r="I33" s="26">
        <v>43830</v>
      </c>
      <c r="L33" s="30" t="s">
        <v>50</v>
      </c>
      <c r="M33" s="49">
        <v>42878</v>
      </c>
      <c r="N33" s="49"/>
      <c r="O33" s="30">
        <f>SUMIF('Hours tracker'!C:C,Completed!B33,'Hours tracker'!B:B)</f>
        <v>552.75</v>
      </c>
      <c r="P33" s="30" t="s">
        <v>437</v>
      </c>
    </row>
    <row r="34" spans="1:16" s="30" customFormat="1" ht="20.100000000000001" customHeight="1" x14ac:dyDescent="0.25">
      <c r="A34" s="55" t="s">
        <v>171</v>
      </c>
      <c r="B34" s="30" t="s">
        <v>59</v>
      </c>
      <c r="C34" s="30" t="s">
        <v>58</v>
      </c>
      <c r="D34" s="30" t="s">
        <v>9</v>
      </c>
      <c r="G34" s="30" t="s">
        <v>88</v>
      </c>
      <c r="H34" s="30" t="s">
        <v>434</v>
      </c>
      <c r="I34" s="26">
        <v>42892</v>
      </c>
      <c r="L34" s="30" t="s">
        <v>11</v>
      </c>
      <c r="M34" s="49">
        <v>42880</v>
      </c>
      <c r="N34" s="49">
        <v>42892</v>
      </c>
      <c r="O34" s="30">
        <f>SUMIF('Hours tracker'!C:C,Completed!B34,'Hours tracker'!B:B)</f>
        <v>7.5</v>
      </c>
      <c r="P34" s="30" t="s">
        <v>437</v>
      </c>
    </row>
    <row r="35" spans="1:16" s="30" customFormat="1" ht="20.100000000000001" customHeight="1" x14ac:dyDescent="0.25">
      <c r="A35" s="55" t="s">
        <v>171</v>
      </c>
      <c r="B35" s="30" t="s">
        <v>307</v>
      </c>
      <c r="C35" s="30" t="s">
        <v>58</v>
      </c>
      <c r="G35" s="30" t="s">
        <v>88</v>
      </c>
      <c r="H35" s="30" t="s">
        <v>658</v>
      </c>
      <c r="I35" s="26">
        <v>43804</v>
      </c>
      <c r="J35" s="55"/>
      <c r="L35" s="30" t="s">
        <v>371</v>
      </c>
      <c r="M35" s="49">
        <v>43070</v>
      </c>
      <c r="N35" s="49"/>
      <c r="O35" s="30">
        <f>SUMIF('Hours tracker'!C:C,Completed!B35,'Hours tracker'!B:B)</f>
        <v>47.75</v>
      </c>
      <c r="P35" s="30" t="s">
        <v>437</v>
      </c>
    </row>
    <row r="36" spans="1:16" s="30" customFormat="1" ht="20.100000000000001" customHeight="1" x14ac:dyDescent="0.25">
      <c r="A36" s="55" t="s">
        <v>171</v>
      </c>
      <c r="B36" s="30" t="s">
        <v>324</v>
      </c>
      <c r="C36" s="30" t="s">
        <v>58</v>
      </c>
      <c r="G36" s="30" t="s">
        <v>88</v>
      </c>
      <c r="H36" s="30" t="s">
        <v>628</v>
      </c>
      <c r="I36" s="26">
        <v>43580</v>
      </c>
      <c r="J36" s="55"/>
      <c r="L36" s="30" t="s">
        <v>325</v>
      </c>
      <c r="M36" s="49">
        <v>43077</v>
      </c>
      <c r="N36" s="49"/>
      <c r="O36" s="30">
        <f>SUMIF('Hours tracker'!C:C,Completed!B36,'Hours tracker'!B:B)</f>
        <v>79.25</v>
      </c>
      <c r="P36" s="30" t="s">
        <v>440</v>
      </c>
    </row>
    <row r="37" spans="1:16" s="30" customFormat="1" ht="20.100000000000001" customHeight="1" x14ac:dyDescent="0.25">
      <c r="A37" s="55" t="s">
        <v>171</v>
      </c>
      <c r="B37" s="30" t="s">
        <v>308</v>
      </c>
      <c r="C37" s="30" t="s">
        <v>58</v>
      </c>
      <c r="G37" s="30" t="s">
        <v>88</v>
      </c>
      <c r="H37" s="30" t="s">
        <v>628</v>
      </c>
      <c r="I37" s="26">
        <v>43159</v>
      </c>
      <c r="L37" s="30" t="s">
        <v>50</v>
      </c>
      <c r="M37" s="49">
        <v>43101</v>
      </c>
      <c r="N37" s="49"/>
      <c r="O37" s="30">
        <f>SUMIF('Hours tracker'!C:C,Completed!B37,'Hours tracker'!B:B)</f>
        <v>10.5</v>
      </c>
      <c r="P37" s="30" t="s">
        <v>437</v>
      </c>
    </row>
    <row r="38" spans="1:16" s="30" customFormat="1" ht="20.100000000000001" customHeight="1" x14ac:dyDescent="0.25">
      <c r="A38" s="55" t="s">
        <v>171</v>
      </c>
      <c r="B38" s="30" t="s">
        <v>458</v>
      </c>
      <c r="C38" s="30" t="s">
        <v>58</v>
      </c>
      <c r="G38" s="30" t="s">
        <v>88</v>
      </c>
      <c r="H38" s="30" t="s">
        <v>454</v>
      </c>
      <c r="I38" s="26">
        <v>43383</v>
      </c>
      <c r="L38" s="30" t="s">
        <v>11</v>
      </c>
      <c r="M38" s="49">
        <v>43157</v>
      </c>
      <c r="N38" s="49">
        <v>43383</v>
      </c>
      <c r="O38" s="30">
        <f>SUMIF('Hours tracker'!C:C,Completed!B38,'Hours tracker'!B:B)</f>
        <v>201.65</v>
      </c>
      <c r="P38" s="30" t="s">
        <v>437</v>
      </c>
    </row>
    <row r="39" spans="1:16" s="30" customFormat="1" ht="20.100000000000001" customHeight="1" x14ac:dyDescent="0.25">
      <c r="A39" s="55" t="s">
        <v>171</v>
      </c>
      <c r="B39" s="30" t="s">
        <v>344</v>
      </c>
      <c r="C39" s="30" t="s">
        <v>58</v>
      </c>
      <c r="G39" s="30" t="s">
        <v>88</v>
      </c>
      <c r="H39" s="30" t="s">
        <v>44</v>
      </c>
      <c r="I39" s="26">
        <v>43213</v>
      </c>
      <c r="L39" s="30" t="s">
        <v>50</v>
      </c>
      <c r="M39" s="49">
        <v>43213</v>
      </c>
      <c r="N39" s="49">
        <v>43213</v>
      </c>
      <c r="O39" s="30">
        <f>SUMIF('Hours tracker'!C:C,Completed!B39,'Hours tracker'!B:B)</f>
        <v>1.5</v>
      </c>
      <c r="P39" s="30" t="s">
        <v>440</v>
      </c>
    </row>
    <row r="40" spans="1:16" s="30" customFormat="1" ht="20.100000000000001" customHeight="1" x14ac:dyDescent="0.25">
      <c r="A40" s="55" t="s">
        <v>171</v>
      </c>
      <c r="B40" s="30" t="s">
        <v>545</v>
      </c>
      <c r="C40" s="30" t="s">
        <v>58</v>
      </c>
      <c r="G40" s="30" t="s">
        <v>88</v>
      </c>
      <c r="H40" s="30" t="s">
        <v>557</v>
      </c>
      <c r="I40" s="26">
        <v>43569</v>
      </c>
      <c r="J40" s="55"/>
      <c r="L40" s="30" t="s">
        <v>35</v>
      </c>
      <c r="M40" s="49">
        <v>43262</v>
      </c>
      <c r="N40" s="49">
        <v>43569</v>
      </c>
      <c r="O40" s="30">
        <f>SUMIF('Hours tracker'!C:C,Completed!B40,'Hours tracker'!B:B)</f>
        <v>56.5</v>
      </c>
      <c r="P40" s="30" t="s">
        <v>437</v>
      </c>
    </row>
    <row r="41" spans="1:16" s="5" customFormat="1" ht="20.100000000000001" customHeight="1" x14ac:dyDescent="0.25">
      <c r="A41" s="55" t="s">
        <v>171</v>
      </c>
      <c r="B41" s="30" t="s">
        <v>363</v>
      </c>
      <c r="C41" s="30" t="s">
        <v>58</v>
      </c>
      <c r="G41" s="30" t="s">
        <v>88</v>
      </c>
      <c r="H41" s="30" t="s">
        <v>547</v>
      </c>
      <c r="I41" s="26">
        <v>43307</v>
      </c>
      <c r="J41" s="55"/>
      <c r="K41" s="30"/>
      <c r="L41" s="30" t="s">
        <v>35</v>
      </c>
      <c r="M41" s="49">
        <v>43262</v>
      </c>
      <c r="N41" s="49">
        <v>43307</v>
      </c>
      <c r="O41" s="30">
        <f>SUMIF('Hours tracker'!C:C,Completed!B41,'Hours tracker'!B:B)</f>
        <v>58.25</v>
      </c>
      <c r="P41" s="5" t="s">
        <v>437</v>
      </c>
    </row>
    <row r="42" spans="1:16" s="5" customFormat="1" ht="20.100000000000001" customHeight="1" x14ac:dyDescent="0.25">
      <c r="A42" s="55" t="s">
        <v>171</v>
      </c>
      <c r="B42" s="61" t="s">
        <v>431</v>
      </c>
      <c r="C42" s="5" t="s">
        <v>58</v>
      </c>
      <c r="D42" s="30"/>
      <c r="E42" s="30"/>
      <c r="F42" s="30"/>
      <c r="G42" s="5" t="s">
        <v>88</v>
      </c>
      <c r="H42" s="5" t="s">
        <v>657</v>
      </c>
      <c r="I42" s="26">
        <v>43804</v>
      </c>
      <c r="J42" s="55"/>
      <c r="K42" s="30"/>
      <c r="M42" s="49">
        <v>43374</v>
      </c>
      <c r="N42" s="49">
        <v>43803</v>
      </c>
      <c r="O42" s="30">
        <f>SUMIF('Hours tracker'!C:C,Completed!B42,'Hours tracker'!B:B)</f>
        <v>63.5</v>
      </c>
      <c r="P42" s="5" t="s">
        <v>437</v>
      </c>
    </row>
    <row r="43" spans="1:16" s="5" customFormat="1" ht="20.100000000000001" customHeight="1" x14ac:dyDescent="0.25">
      <c r="A43" s="55" t="s">
        <v>171</v>
      </c>
      <c r="B43" s="5" t="s">
        <v>61</v>
      </c>
      <c r="C43" s="5" t="s">
        <v>62</v>
      </c>
      <c r="D43" s="30" t="s">
        <v>16</v>
      </c>
      <c r="E43" s="30" t="s">
        <v>9</v>
      </c>
      <c r="G43" s="5" t="s">
        <v>88</v>
      </c>
      <c r="H43" s="5" t="s">
        <v>433</v>
      </c>
      <c r="I43" s="26">
        <v>42886</v>
      </c>
      <c r="J43" s="30"/>
      <c r="K43" s="30"/>
      <c r="L43" s="5" t="s">
        <v>11</v>
      </c>
      <c r="M43" s="49">
        <v>42880</v>
      </c>
      <c r="N43" s="49">
        <v>42886</v>
      </c>
      <c r="O43" s="30">
        <f>SUMIF('Hours tracker'!C:C,Completed!B43,'Hours tracker'!B:B)</f>
        <v>9</v>
      </c>
      <c r="P43" s="30" t="s">
        <v>437</v>
      </c>
    </row>
    <row r="44" spans="1:16" s="30" customFormat="1" ht="20.100000000000001" customHeight="1" x14ac:dyDescent="0.25">
      <c r="A44" s="55" t="s">
        <v>23</v>
      </c>
      <c r="B44" s="30" t="s">
        <v>671</v>
      </c>
      <c r="C44" s="30" t="s">
        <v>57</v>
      </c>
      <c r="F44" s="30" t="s">
        <v>672</v>
      </c>
      <c r="G44" s="30" t="s">
        <v>88</v>
      </c>
      <c r="H44" s="30" t="s">
        <v>724</v>
      </c>
      <c r="I44" s="26">
        <v>43799</v>
      </c>
      <c r="J44" s="55"/>
      <c r="L44" s="30" t="s">
        <v>673</v>
      </c>
      <c r="M44" s="49">
        <v>43742</v>
      </c>
      <c r="N44" s="49">
        <v>43791</v>
      </c>
      <c r="O44" s="30">
        <f>SUMIF('Hours tracker'!C:C,Completed!B44,'Hours tracker'!B:B)</f>
        <v>0</v>
      </c>
      <c r="P44" s="30" t="s">
        <v>42</v>
      </c>
    </row>
    <row r="45" spans="1:16" s="5" customFormat="1" ht="20.100000000000001" customHeight="1" x14ac:dyDescent="0.25">
      <c r="A45" s="55" t="s">
        <v>171</v>
      </c>
      <c r="B45" s="30" t="s">
        <v>310</v>
      </c>
      <c r="C45" s="5" t="s">
        <v>309</v>
      </c>
      <c r="G45" s="5" t="s">
        <v>88</v>
      </c>
      <c r="H45" s="5" t="s">
        <v>730</v>
      </c>
      <c r="I45" s="26">
        <v>43707</v>
      </c>
      <c r="J45" s="55"/>
      <c r="K45" s="30"/>
      <c r="L45" s="30" t="s">
        <v>573</v>
      </c>
      <c r="M45" s="49">
        <v>43160</v>
      </c>
      <c r="N45" s="49"/>
      <c r="O45" s="30">
        <f>SUMIF('Hours tracker'!C:C,Completed!B45,'Hours tracker'!B:B)</f>
        <v>10.75</v>
      </c>
      <c r="P45" s="5" t="s">
        <v>437</v>
      </c>
    </row>
    <row r="46" spans="1:16" s="30" customFormat="1" ht="20.100000000000001" customHeight="1" x14ac:dyDescent="0.25">
      <c r="A46" s="55"/>
      <c r="J46" s="55"/>
      <c r="M46" s="49"/>
      <c r="N46" s="49"/>
    </row>
    <row r="47" spans="1:16" s="30" customFormat="1" ht="20.100000000000001" customHeight="1" x14ac:dyDescent="0.25">
      <c r="A47" s="55"/>
      <c r="J47" s="55"/>
      <c r="M47" s="49"/>
      <c r="N47" s="49"/>
    </row>
    <row r="48" spans="1:16" s="30" customFormat="1" ht="20.100000000000001" customHeight="1" x14ac:dyDescent="0.25">
      <c r="A48" s="55"/>
      <c r="J48" s="55"/>
      <c r="M48" s="49"/>
      <c r="N48" s="49"/>
    </row>
    <row r="49" spans="1:14" s="30" customFormat="1" ht="20.100000000000001" customHeight="1" x14ac:dyDescent="0.25">
      <c r="A49" s="55"/>
      <c r="J49" s="55"/>
      <c r="M49" s="49"/>
      <c r="N49" s="49"/>
    </row>
    <row r="50" spans="1:14" s="30" customFormat="1" ht="20.100000000000001" customHeight="1" x14ac:dyDescent="0.25">
      <c r="A50" s="55"/>
      <c r="J50" s="55"/>
      <c r="M50" s="49"/>
      <c r="N50" s="49"/>
    </row>
    <row r="51" spans="1:14" s="30" customFormat="1" ht="20.100000000000001" customHeight="1" x14ac:dyDescent="0.25">
      <c r="A51" s="55"/>
      <c r="J51" s="55"/>
      <c r="M51" s="49"/>
      <c r="N51" s="49"/>
    </row>
    <row r="52" spans="1:14" s="30" customFormat="1" ht="20.100000000000001" customHeight="1" x14ac:dyDescent="0.25">
      <c r="A52" s="55"/>
      <c r="J52" s="55"/>
      <c r="M52" s="49"/>
      <c r="N52" s="49"/>
    </row>
    <row r="53" spans="1:14" s="30" customFormat="1" ht="20.100000000000001" customHeight="1" x14ac:dyDescent="0.25">
      <c r="A53" s="55"/>
      <c r="J53" s="55"/>
      <c r="M53" s="49"/>
      <c r="N53" s="49"/>
    </row>
    <row r="54" spans="1:14" s="30" customFormat="1" ht="20.100000000000001" customHeight="1" x14ac:dyDescent="0.25">
      <c r="A54" s="55"/>
      <c r="J54" s="55"/>
      <c r="M54" s="49"/>
      <c r="N54" s="49"/>
    </row>
    <row r="55" spans="1:14" s="30" customFormat="1" ht="20.100000000000001" customHeight="1" x14ac:dyDescent="0.25">
      <c r="A55" s="55"/>
      <c r="J55" s="55"/>
      <c r="M55" s="49"/>
      <c r="N55" s="49"/>
    </row>
    <row r="56" spans="1:14" s="30" customFormat="1" ht="20.100000000000001" customHeight="1" x14ac:dyDescent="0.25">
      <c r="A56" s="55"/>
      <c r="J56" s="55"/>
      <c r="M56" s="49"/>
      <c r="N56" s="49"/>
    </row>
    <row r="57" spans="1:14" s="30" customFormat="1" ht="20.100000000000001" customHeight="1" x14ac:dyDescent="0.25">
      <c r="A57" s="55"/>
      <c r="J57" s="55"/>
      <c r="M57" s="49"/>
      <c r="N57" s="49"/>
    </row>
  </sheetData>
  <autoFilter ref="A1:P45" xr:uid="{5A16A0C8-04E4-496B-ACEA-747A079150B6}"/>
  <sortState ref="A2:AT58">
    <sortCondition ref="A2:A58"/>
    <sortCondition ref="C2:C58"/>
    <sortCondition ref="M2:M58"/>
  </sortState>
  <conditionalFormatting sqref="G44 G1:G12 G23:G24 G29:G32 G46:G1048576 G14:G18">
    <cfRule type="cellIs" dxfId="22" priority="27" operator="equal">
      <formula>"Yes"</formula>
    </cfRule>
  </conditionalFormatting>
  <conditionalFormatting sqref="G13">
    <cfRule type="cellIs" dxfId="21" priority="26" operator="equal">
      <formula>"Yes"</formula>
    </cfRule>
  </conditionalFormatting>
  <conditionalFormatting sqref="G19">
    <cfRule type="cellIs" dxfId="20" priority="25" operator="equal">
      <formula>"Yes"</formula>
    </cfRule>
  </conditionalFormatting>
  <conditionalFormatting sqref="G20:G22">
    <cfRule type="cellIs" dxfId="19" priority="24" operator="equal">
      <formula>"Yes"</formula>
    </cfRule>
  </conditionalFormatting>
  <conditionalFormatting sqref="G25">
    <cfRule type="cellIs" dxfId="18" priority="20" operator="equal">
      <formula>"Yes"</formula>
    </cfRule>
  </conditionalFormatting>
  <conditionalFormatting sqref="G26">
    <cfRule type="cellIs" dxfId="17" priority="19" operator="equal">
      <formula>"Yes"</formula>
    </cfRule>
  </conditionalFormatting>
  <conditionalFormatting sqref="G27">
    <cfRule type="cellIs" dxfId="16" priority="17" operator="equal">
      <formula>"Yes"</formula>
    </cfRule>
  </conditionalFormatting>
  <conditionalFormatting sqref="G28">
    <cfRule type="cellIs" dxfId="15" priority="16" operator="equal">
      <formula>"Yes"</formula>
    </cfRule>
  </conditionalFormatting>
  <conditionalFormatting sqref="G33">
    <cfRule type="cellIs" dxfId="14" priority="14" operator="equal">
      <formula>"Yes"</formula>
    </cfRule>
  </conditionalFormatting>
  <conditionalFormatting sqref="G34">
    <cfRule type="cellIs" dxfId="13" priority="13" operator="equal">
      <formula>"Yes"</formula>
    </cfRule>
  </conditionalFormatting>
  <conditionalFormatting sqref="G35">
    <cfRule type="cellIs" dxfId="12" priority="12" operator="equal">
      <formula>"Yes"</formula>
    </cfRule>
  </conditionalFormatting>
  <conditionalFormatting sqref="G36">
    <cfRule type="cellIs" dxfId="11" priority="11" operator="equal">
      <formula>"Yes"</formula>
    </cfRule>
  </conditionalFormatting>
  <conditionalFormatting sqref="G37">
    <cfRule type="cellIs" dxfId="10" priority="10" operator="equal">
      <formula>"Yes"</formula>
    </cfRule>
  </conditionalFormatting>
  <conditionalFormatting sqref="G38">
    <cfRule type="cellIs" dxfId="9" priority="9" operator="equal">
      <formula>"Yes"</formula>
    </cfRule>
  </conditionalFormatting>
  <conditionalFormatting sqref="G39">
    <cfRule type="cellIs" dxfId="8" priority="8" operator="equal">
      <formula>"Yes"</formula>
    </cfRule>
  </conditionalFormatting>
  <conditionalFormatting sqref="G40">
    <cfRule type="cellIs" dxfId="7" priority="7" operator="equal">
      <formula>"Yes"</formula>
    </cfRule>
  </conditionalFormatting>
  <conditionalFormatting sqref="G41">
    <cfRule type="cellIs" dxfId="6" priority="5" operator="equal">
      <formula>"Yes"</formula>
    </cfRule>
  </conditionalFormatting>
  <conditionalFormatting sqref="G42">
    <cfRule type="cellIs" dxfId="5" priority="4" operator="equal">
      <formula>"Yes"</formula>
    </cfRule>
  </conditionalFormatting>
  <conditionalFormatting sqref="G43">
    <cfRule type="cellIs" dxfId="4" priority="3" operator="equal">
      <formula>"Yes"</formula>
    </cfRule>
  </conditionalFormatting>
  <conditionalFormatting sqref="G45">
    <cfRule type="cellIs" dxfId="3" priority="1" operator="equal">
      <formula>"Yes"</formula>
    </cfRule>
  </conditionalFormatting>
  <pageMargins left="0.7" right="0.7" top="0.75" bottom="0.75" header="0.3" footer="0.3"/>
  <pageSetup scale="1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FCE0-E862-4E55-9420-743E2C3B70F5}">
  <dimension ref="A1:O55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4" style="29" customWidth="1"/>
    <col min="2" max="2" width="10.140625" style="20" customWidth="1"/>
    <col min="3" max="3" width="10.140625" style="20" bestFit="1" customWidth="1"/>
    <col min="4" max="4" width="10" style="20" bestFit="1" customWidth="1"/>
    <col min="5" max="7" width="10.85546875" style="20" customWidth="1"/>
    <col min="8" max="8" width="13.140625" style="20" customWidth="1"/>
    <col min="9" max="9" width="17.28515625" style="20" customWidth="1"/>
    <col min="10" max="10" width="12.7109375" style="20" customWidth="1"/>
    <col min="11" max="11" width="12.85546875" style="20" customWidth="1"/>
    <col min="12" max="12" width="22.7109375" style="20" bestFit="1" customWidth="1"/>
    <col min="13" max="13" width="29.28515625" style="20" customWidth="1"/>
    <col min="14" max="14" width="15.28515625" style="20" customWidth="1"/>
    <col min="15" max="15" width="12" style="29" customWidth="1"/>
    <col min="16" max="16384" width="9.140625" style="29"/>
  </cols>
  <sheetData>
    <row r="1" spans="1:15" s="1" customFormat="1" ht="30" x14ac:dyDescent="0.25">
      <c r="B1" s="36" t="s">
        <v>99</v>
      </c>
      <c r="C1" s="37" t="s">
        <v>100</v>
      </c>
      <c r="D1" s="37" t="s">
        <v>101</v>
      </c>
      <c r="E1" s="37" t="s">
        <v>102</v>
      </c>
      <c r="F1" s="37" t="s">
        <v>103</v>
      </c>
      <c r="G1" s="37" t="s">
        <v>104</v>
      </c>
      <c r="H1" s="37" t="s">
        <v>105</v>
      </c>
      <c r="I1" s="37" t="s">
        <v>106</v>
      </c>
      <c r="J1" s="37" t="s">
        <v>107</v>
      </c>
      <c r="K1" s="37" t="s">
        <v>261</v>
      </c>
      <c r="L1" s="37" t="s">
        <v>108</v>
      </c>
      <c r="M1" s="37" t="s">
        <v>266</v>
      </c>
      <c r="N1" s="38" t="s">
        <v>109</v>
      </c>
      <c r="O1" s="39"/>
    </row>
    <row r="2" spans="1:15" s="17" customFormat="1" x14ac:dyDescent="0.25">
      <c r="A2" s="31"/>
      <c r="B2" s="35">
        <v>43471</v>
      </c>
      <c r="C2" s="35">
        <v>43484</v>
      </c>
      <c r="D2" s="33">
        <f>91.19</f>
        <v>91.19</v>
      </c>
      <c r="E2" s="21">
        <f t="shared" ref="E2:E26" si="0">D2+H2+I2-K2-J2</f>
        <v>96.96</v>
      </c>
      <c r="F2" s="21">
        <f>D2/7.5</f>
        <v>12.158666666666667</v>
      </c>
      <c r="G2" s="21">
        <f t="shared" ref="G2:G27" si="1">E2/7.5</f>
        <v>12.927999999999999</v>
      </c>
      <c r="H2" s="19">
        <v>0</v>
      </c>
      <c r="I2" s="59">
        <v>5.77</v>
      </c>
      <c r="J2" s="19"/>
      <c r="K2" s="19"/>
      <c r="M2" s="19"/>
      <c r="N2" s="32"/>
    </row>
    <row r="3" spans="1:15" s="17" customFormat="1" x14ac:dyDescent="0.25">
      <c r="B3" s="35">
        <f t="shared" ref="B3:B27" si="2">C2+1</f>
        <v>43485</v>
      </c>
      <c r="C3" s="35">
        <f t="shared" ref="C3:C27" si="3">B3+13</f>
        <v>43498</v>
      </c>
      <c r="D3" s="21">
        <f>E2</f>
        <v>96.96</v>
      </c>
      <c r="E3" s="21">
        <f t="shared" si="0"/>
        <v>110.22999999999999</v>
      </c>
      <c r="F3" s="21">
        <f t="shared" ref="F3:F27" si="4">D3/7.5</f>
        <v>12.927999999999999</v>
      </c>
      <c r="G3" s="21">
        <f t="shared" si="1"/>
        <v>14.697333333333331</v>
      </c>
      <c r="H3" s="20">
        <v>7.5</v>
      </c>
      <c r="I3" s="21">
        <v>5.77</v>
      </c>
      <c r="J3" s="19"/>
      <c r="K3" s="19"/>
      <c r="L3" s="19" t="s">
        <v>262</v>
      </c>
      <c r="M3" s="19"/>
      <c r="N3" s="19"/>
    </row>
    <row r="4" spans="1:15" x14ac:dyDescent="0.25">
      <c r="B4" s="35">
        <f t="shared" si="2"/>
        <v>43499</v>
      </c>
      <c r="C4" s="35">
        <f t="shared" si="3"/>
        <v>43512</v>
      </c>
      <c r="D4" s="21">
        <f>E3</f>
        <v>110.22999999999999</v>
      </c>
      <c r="E4" s="21">
        <f t="shared" si="0"/>
        <v>115.99999999999999</v>
      </c>
      <c r="F4" s="21">
        <f t="shared" si="4"/>
        <v>14.697333333333331</v>
      </c>
      <c r="G4" s="21">
        <f t="shared" si="1"/>
        <v>15.466666666666665</v>
      </c>
      <c r="H4" s="20">
        <v>0</v>
      </c>
      <c r="I4" s="21">
        <v>5.77</v>
      </c>
    </row>
    <row r="5" spans="1:15" x14ac:dyDescent="0.25">
      <c r="B5" s="35">
        <f>C4+1</f>
        <v>43513</v>
      </c>
      <c r="C5" s="35">
        <f t="shared" si="3"/>
        <v>43526</v>
      </c>
      <c r="D5" s="21">
        <f>E4</f>
        <v>115.99999999999999</v>
      </c>
      <c r="E5" s="21">
        <f>D5+H5+I5-K5-J5</f>
        <v>129.26999999999998</v>
      </c>
      <c r="F5" s="21">
        <f t="shared" si="4"/>
        <v>15.466666666666665</v>
      </c>
      <c r="G5" s="21">
        <f t="shared" si="1"/>
        <v>17.235999999999997</v>
      </c>
      <c r="H5" s="20">
        <v>7.5</v>
      </c>
      <c r="I5" s="21">
        <v>5.77</v>
      </c>
      <c r="L5" s="20" t="s">
        <v>263</v>
      </c>
    </row>
    <row r="6" spans="1:15" x14ac:dyDescent="0.25">
      <c r="B6" s="35">
        <f t="shared" si="2"/>
        <v>43527</v>
      </c>
      <c r="C6" s="35">
        <f t="shared" si="3"/>
        <v>43540</v>
      </c>
      <c r="D6" s="21">
        <f t="shared" ref="D6:D12" si="5">E5</f>
        <v>129.26999999999998</v>
      </c>
      <c r="E6" s="21">
        <f>D6+H6+I6-K6-J6</f>
        <v>120.03999999999999</v>
      </c>
      <c r="F6" s="21">
        <f t="shared" si="4"/>
        <v>17.235999999999997</v>
      </c>
      <c r="G6" s="21">
        <f t="shared" si="1"/>
        <v>16.005333333333333</v>
      </c>
      <c r="H6" s="20">
        <v>0</v>
      </c>
      <c r="I6" s="21">
        <v>5.77</v>
      </c>
      <c r="J6" s="20">
        <v>15</v>
      </c>
      <c r="M6" s="20" t="s">
        <v>444</v>
      </c>
    </row>
    <row r="7" spans="1:15" x14ac:dyDescent="0.25">
      <c r="B7" s="35">
        <f t="shared" si="2"/>
        <v>43541</v>
      </c>
      <c r="C7" s="35">
        <f t="shared" si="3"/>
        <v>43554</v>
      </c>
      <c r="D7" s="21">
        <f t="shared" si="5"/>
        <v>120.03999999999999</v>
      </c>
      <c r="E7" s="21">
        <f>D7+H7+I7-K7-J7</f>
        <v>95.809999999999988</v>
      </c>
      <c r="F7" s="21">
        <f t="shared" si="4"/>
        <v>16.005333333333333</v>
      </c>
      <c r="G7" s="21">
        <f t="shared" si="1"/>
        <v>12.774666666666665</v>
      </c>
      <c r="H7" s="20">
        <v>0</v>
      </c>
      <c r="I7" s="21">
        <v>5.77</v>
      </c>
      <c r="J7" s="20">
        <v>30</v>
      </c>
      <c r="M7" s="20" t="s">
        <v>476</v>
      </c>
    </row>
    <row r="8" spans="1:15" x14ac:dyDescent="0.25">
      <c r="B8" s="35">
        <f t="shared" si="2"/>
        <v>43555</v>
      </c>
      <c r="C8" s="35">
        <f t="shared" si="3"/>
        <v>43568</v>
      </c>
      <c r="D8" s="21">
        <f t="shared" si="5"/>
        <v>95.809999999999988</v>
      </c>
      <c r="E8" s="21">
        <f t="shared" si="0"/>
        <v>101.57999999999998</v>
      </c>
      <c r="F8" s="21">
        <f t="shared" si="4"/>
        <v>12.774666666666665</v>
      </c>
      <c r="G8" s="21">
        <f t="shared" si="1"/>
        <v>13.543999999999999</v>
      </c>
      <c r="H8" s="20">
        <v>0</v>
      </c>
      <c r="I8" s="21">
        <v>5.77</v>
      </c>
    </row>
    <row r="9" spans="1:15" x14ac:dyDescent="0.25">
      <c r="B9" s="35">
        <f t="shared" si="2"/>
        <v>43569</v>
      </c>
      <c r="C9" s="35">
        <f t="shared" si="3"/>
        <v>43582</v>
      </c>
      <c r="D9" s="21">
        <f t="shared" si="5"/>
        <v>101.57999999999998</v>
      </c>
      <c r="E9" s="21">
        <f t="shared" si="0"/>
        <v>107.34999999999998</v>
      </c>
      <c r="F9" s="21">
        <f t="shared" si="4"/>
        <v>13.543999999999999</v>
      </c>
      <c r="G9" s="21">
        <f t="shared" si="1"/>
        <v>14.313333333333331</v>
      </c>
      <c r="H9" s="20">
        <v>0</v>
      </c>
      <c r="I9" s="21">
        <v>5.77</v>
      </c>
    </row>
    <row r="10" spans="1:15" x14ac:dyDescent="0.25">
      <c r="B10" s="35">
        <f t="shared" si="2"/>
        <v>43583</v>
      </c>
      <c r="C10" s="35">
        <f t="shared" si="3"/>
        <v>43596</v>
      </c>
      <c r="D10" s="21">
        <f t="shared" si="5"/>
        <v>107.34999999999998</v>
      </c>
      <c r="E10" s="21">
        <f t="shared" si="0"/>
        <v>120.61999999999998</v>
      </c>
      <c r="F10" s="21">
        <f t="shared" si="4"/>
        <v>14.313333333333331</v>
      </c>
      <c r="G10" s="21">
        <f t="shared" si="1"/>
        <v>16.082666666666665</v>
      </c>
      <c r="H10" s="20">
        <v>7.5</v>
      </c>
      <c r="I10" s="21">
        <v>5.77</v>
      </c>
      <c r="L10" s="20" t="s">
        <v>271</v>
      </c>
    </row>
    <row r="11" spans="1:15" x14ac:dyDescent="0.25">
      <c r="B11" s="35">
        <f t="shared" si="2"/>
        <v>43597</v>
      </c>
      <c r="C11" s="35">
        <f t="shared" si="3"/>
        <v>43610</v>
      </c>
      <c r="D11" s="21">
        <f t="shared" si="5"/>
        <v>120.61999999999998</v>
      </c>
      <c r="E11" s="46">
        <f>D11+H11+I11-K11-J11</f>
        <v>118.88999999999997</v>
      </c>
      <c r="F11" s="21">
        <f t="shared" si="4"/>
        <v>16.082666666666665</v>
      </c>
      <c r="G11" s="21">
        <f t="shared" si="1"/>
        <v>15.851999999999997</v>
      </c>
      <c r="H11" s="20">
        <v>0</v>
      </c>
      <c r="I11" s="21">
        <v>5.77</v>
      </c>
      <c r="J11" s="20">
        <v>7.5</v>
      </c>
      <c r="M11" s="20" t="s">
        <v>522</v>
      </c>
    </row>
    <row r="12" spans="1:15" x14ac:dyDescent="0.25">
      <c r="B12" s="35">
        <f t="shared" si="2"/>
        <v>43611</v>
      </c>
      <c r="C12" s="35">
        <f t="shared" si="3"/>
        <v>43624</v>
      </c>
      <c r="D12" s="21">
        <f t="shared" si="5"/>
        <v>118.88999999999997</v>
      </c>
      <c r="E12" s="50">
        <f>D12+H12+I12-K12-J12</f>
        <v>124.65999999999997</v>
      </c>
      <c r="F12" s="21">
        <f t="shared" si="4"/>
        <v>15.851999999999997</v>
      </c>
      <c r="G12" s="21">
        <f t="shared" si="1"/>
        <v>16.621333333333329</v>
      </c>
      <c r="H12" s="20">
        <v>7.5</v>
      </c>
      <c r="I12" s="21">
        <v>5.77</v>
      </c>
      <c r="K12" s="20">
        <v>7.5</v>
      </c>
      <c r="L12" s="20" t="s">
        <v>264</v>
      </c>
    </row>
    <row r="13" spans="1:15" x14ac:dyDescent="0.25">
      <c r="B13" s="35">
        <f>C12+1</f>
        <v>43625</v>
      </c>
      <c r="C13" s="35">
        <f t="shared" si="3"/>
        <v>43638</v>
      </c>
      <c r="D13" s="21">
        <f>E12</f>
        <v>124.65999999999997</v>
      </c>
      <c r="E13" s="21">
        <f t="shared" si="0"/>
        <v>130.42999999999998</v>
      </c>
      <c r="F13" s="21">
        <f t="shared" si="4"/>
        <v>16.621333333333329</v>
      </c>
      <c r="G13" s="21">
        <f t="shared" si="1"/>
        <v>17.390666666666664</v>
      </c>
      <c r="H13" s="20">
        <v>0</v>
      </c>
      <c r="I13" s="21">
        <v>5.77</v>
      </c>
      <c r="M13" s="20" t="s">
        <v>610</v>
      </c>
    </row>
    <row r="14" spans="1:15" x14ac:dyDescent="0.25">
      <c r="B14" s="35">
        <f t="shared" si="2"/>
        <v>43639</v>
      </c>
      <c r="C14" s="35">
        <f t="shared" si="3"/>
        <v>43652</v>
      </c>
      <c r="D14" s="21">
        <f>E13</f>
        <v>130.42999999999998</v>
      </c>
      <c r="E14" s="21">
        <f t="shared" si="0"/>
        <v>136.19999999999999</v>
      </c>
      <c r="F14" s="21">
        <f t="shared" si="4"/>
        <v>17.390666666666664</v>
      </c>
      <c r="G14" s="21">
        <f t="shared" si="1"/>
        <v>18.16</v>
      </c>
      <c r="H14" s="20">
        <v>7.5</v>
      </c>
      <c r="I14" s="21">
        <v>5.77</v>
      </c>
      <c r="K14" s="20">
        <v>7.5</v>
      </c>
      <c r="L14" s="20" t="s">
        <v>265</v>
      </c>
    </row>
    <row r="15" spans="1:15" x14ac:dyDescent="0.25">
      <c r="B15" s="35">
        <f t="shared" si="2"/>
        <v>43653</v>
      </c>
      <c r="C15" s="35">
        <f t="shared" si="3"/>
        <v>43666</v>
      </c>
      <c r="D15" s="21">
        <f t="shared" ref="D15:D27" si="6">E14</f>
        <v>136.19999999999999</v>
      </c>
      <c r="E15" s="21">
        <f t="shared" si="0"/>
        <v>141.97</v>
      </c>
      <c r="F15" s="21">
        <f t="shared" si="4"/>
        <v>18.16</v>
      </c>
      <c r="G15" s="21">
        <f t="shared" si="1"/>
        <v>18.929333333333332</v>
      </c>
      <c r="H15" s="20">
        <v>0</v>
      </c>
      <c r="I15" s="21">
        <v>5.77</v>
      </c>
      <c r="M15" s="47"/>
    </row>
    <row r="16" spans="1:15" x14ac:dyDescent="0.25">
      <c r="B16" s="35">
        <f t="shared" si="2"/>
        <v>43667</v>
      </c>
      <c r="C16" s="35">
        <f t="shared" si="3"/>
        <v>43680</v>
      </c>
      <c r="D16" s="21">
        <f>E15</f>
        <v>141.97</v>
      </c>
      <c r="E16" s="34">
        <f t="shared" si="0"/>
        <v>140.24</v>
      </c>
      <c r="F16" s="21">
        <f t="shared" si="4"/>
        <v>18.929333333333332</v>
      </c>
      <c r="G16" s="21">
        <f t="shared" si="1"/>
        <v>18.698666666666668</v>
      </c>
      <c r="H16" s="20">
        <v>0</v>
      </c>
      <c r="I16" s="21">
        <v>5.77</v>
      </c>
      <c r="J16" s="20">
        <v>7.5</v>
      </c>
      <c r="M16" s="47" t="s">
        <v>520</v>
      </c>
    </row>
    <row r="17" spans="2:14" x14ac:dyDescent="0.25">
      <c r="B17" s="35">
        <f t="shared" si="2"/>
        <v>43681</v>
      </c>
      <c r="C17" s="35">
        <f t="shared" si="3"/>
        <v>43694</v>
      </c>
      <c r="D17" s="21">
        <f t="shared" si="6"/>
        <v>140.24</v>
      </c>
      <c r="E17" s="21">
        <f t="shared" si="0"/>
        <v>138.51000000000002</v>
      </c>
      <c r="F17" s="21">
        <f t="shared" si="4"/>
        <v>18.698666666666668</v>
      </c>
      <c r="G17" s="21">
        <f t="shared" si="1"/>
        <v>18.468000000000004</v>
      </c>
      <c r="H17" s="20">
        <v>0</v>
      </c>
      <c r="I17" s="21">
        <v>5.77</v>
      </c>
      <c r="J17" s="20">
        <v>7.5</v>
      </c>
      <c r="M17" s="47" t="s">
        <v>520</v>
      </c>
    </row>
    <row r="18" spans="2:14" x14ac:dyDescent="0.25">
      <c r="B18" s="35">
        <f t="shared" si="2"/>
        <v>43695</v>
      </c>
      <c r="C18" s="35">
        <f t="shared" si="3"/>
        <v>43708</v>
      </c>
      <c r="D18" s="21">
        <f t="shared" si="6"/>
        <v>138.51000000000002</v>
      </c>
      <c r="E18" s="21">
        <f t="shared" si="0"/>
        <v>144.28000000000003</v>
      </c>
      <c r="F18" s="21">
        <f t="shared" si="4"/>
        <v>18.468000000000004</v>
      </c>
      <c r="G18" s="21">
        <f t="shared" si="1"/>
        <v>19.237333333333336</v>
      </c>
      <c r="H18" s="20">
        <v>0</v>
      </c>
      <c r="I18" s="21">
        <v>5.77</v>
      </c>
    </row>
    <row r="19" spans="2:14" x14ac:dyDescent="0.25">
      <c r="B19" s="35">
        <f t="shared" si="2"/>
        <v>43709</v>
      </c>
      <c r="C19" s="35">
        <f t="shared" si="3"/>
        <v>43722</v>
      </c>
      <c r="D19" s="21">
        <f t="shared" si="6"/>
        <v>144.28000000000003</v>
      </c>
      <c r="E19" s="21">
        <f t="shared" si="0"/>
        <v>150.05000000000004</v>
      </c>
      <c r="F19" s="21">
        <f t="shared" si="4"/>
        <v>19.237333333333336</v>
      </c>
      <c r="G19" s="21">
        <f t="shared" si="1"/>
        <v>20.006666666666671</v>
      </c>
      <c r="H19" s="20">
        <f>7.5*2</f>
        <v>15</v>
      </c>
      <c r="I19" s="21">
        <v>5.77</v>
      </c>
      <c r="J19" s="20">
        <v>7.5</v>
      </c>
      <c r="K19" s="20">
        <v>7.5</v>
      </c>
      <c r="L19" s="20" t="s">
        <v>443</v>
      </c>
      <c r="M19" s="20" t="s">
        <v>611</v>
      </c>
    </row>
    <row r="20" spans="2:14" x14ac:dyDescent="0.25">
      <c r="B20" s="35">
        <f t="shared" si="2"/>
        <v>43723</v>
      </c>
      <c r="C20" s="35">
        <f t="shared" si="3"/>
        <v>43736</v>
      </c>
      <c r="D20" s="21">
        <f t="shared" si="6"/>
        <v>150.05000000000004</v>
      </c>
      <c r="E20" s="21">
        <f t="shared" si="0"/>
        <v>148.32000000000005</v>
      </c>
      <c r="F20" s="21">
        <f t="shared" si="4"/>
        <v>20.006666666666671</v>
      </c>
      <c r="G20" s="21">
        <f t="shared" si="1"/>
        <v>19.776000000000007</v>
      </c>
      <c r="H20" s="20">
        <v>0</v>
      </c>
      <c r="I20" s="21">
        <v>5.77</v>
      </c>
      <c r="J20" s="20">
        <v>7.5</v>
      </c>
      <c r="M20" s="20" t="s">
        <v>612</v>
      </c>
    </row>
    <row r="21" spans="2:14" x14ac:dyDescent="0.25">
      <c r="B21" s="35">
        <f t="shared" si="2"/>
        <v>43737</v>
      </c>
      <c r="C21" s="35">
        <f t="shared" si="3"/>
        <v>43750</v>
      </c>
      <c r="D21" s="21">
        <f t="shared" si="6"/>
        <v>148.32000000000005</v>
      </c>
      <c r="E21" s="33">
        <f t="shared" si="0"/>
        <v>146.59000000000006</v>
      </c>
      <c r="F21" s="21">
        <f t="shared" si="4"/>
        <v>19.776000000000007</v>
      </c>
      <c r="G21" s="21">
        <f t="shared" si="1"/>
        <v>19.545333333333343</v>
      </c>
      <c r="H21" s="20">
        <v>0</v>
      </c>
      <c r="I21" s="21">
        <v>5.77</v>
      </c>
      <c r="J21" s="20">
        <v>7.5</v>
      </c>
      <c r="M21" s="20" t="s">
        <v>613</v>
      </c>
    </row>
    <row r="22" spans="2:14" x14ac:dyDescent="0.25">
      <c r="B22" s="35">
        <f t="shared" si="2"/>
        <v>43751</v>
      </c>
      <c r="C22" s="35">
        <f t="shared" si="3"/>
        <v>43764</v>
      </c>
      <c r="D22" s="21">
        <f t="shared" si="6"/>
        <v>146.59000000000006</v>
      </c>
      <c r="E22" s="21">
        <f t="shared" si="0"/>
        <v>152.36000000000007</v>
      </c>
      <c r="F22" s="21">
        <f t="shared" si="4"/>
        <v>19.545333333333343</v>
      </c>
      <c r="G22" s="21">
        <f t="shared" si="1"/>
        <v>20.314666666666675</v>
      </c>
      <c r="H22" s="20">
        <v>7.5</v>
      </c>
      <c r="I22" s="21">
        <v>5.77</v>
      </c>
      <c r="J22" s="20">
        <v>7.5</v>
      </c>
      <c r="L22" s="20" t="s">
        <v>269</v>
      </c>
    </row>
    <row r="23" spans="2:14" x14ac:dyDescent="0.25">
      <c r="B23" s="35">
        <f t="shared" si="2"/>
        <v>43765</v>
      </c>
      <c r="C23" s="35">
        <f t="shared" si="3"/>
        <v>43778</v>
      </c>
      <c r="D23" s="21">
        <f t="shared" si="6"/>
        <v>152.36000000000007</v>
      </c>
      <c r="E23" s="21">
        <f t="shared" si="0"/>
        <v>143.13000000000008</v>
      </c>
      <c r="F23" s="21">
        <f t="shared" si="4"/>
        <v>20.314666666666675</v>
      </c>
      <c r="G23" s="21">
        <f t="shared" si="1"/>
        <v>19.08400000000001</v>
      </c>
      <c r="H23" s="20">
        <v>0</v>
      </c>
      <c r="I23" s="21">
        <v>5.77</v>
      </c>
      <c r="J23" s="20">
        <f>2*7.5</f>
        <v>15</v>
      </c>
      <c r="M23" s="20" t="s">
        <v>521</v>
      </c>
    </row>
    <row r="24" spans="2:14" x14ac:dyDescent="0.25">
      <c r="B24" s="35">
        <f t="shared" si="2"/>
        <v>43779</v>
      </c>
      <c r="C24" s="35">
        <f t="shared" si="3"/>
        <v>43792</v>
      </c>
      <c r="D24" s="21">
        <f t="shared" si="6"/>
        <v>143.13000000000008</v>
      </c>
      <c r="E24" s="21">
        <f t="shared" si="0"/>
        <v>148.90000000000009</v>
      </c>
      <c r="F24" s="21">
        <f t="shared" si="4"/>
        <v>19.08400000000001</v>
      </c>
      <c r="G24" s="21">
        <f t="shared" si="1"/>
        <v>19.853333333333346</v>
      </c>
      <c r="H24" s="20">
        <v>0</v>
      </c>
      <c r="I24" s="21">
        <v>5.77</v>
      </c>
    </row>
    <row r="25" spans="2:14" x14ac:dyDescent="0.25">
      <c r="B25" s="35">
        <f t="shared" si="2"/>
        <v>43793</v>
      </c>
      <c r="C25" s="35">
        <f t="shared" si="3"/>
        <v>43806</v>
      </c>
      <c r="D25" s="21">
        <f t="shared" si="6"/>
        <v>148.90000000000009</v>
      </c>
      <c r="E25" s="21">
        <f t="shared" si="0"/>
        <v>132.1700000000001</v>
      </c>
      <c r="F25" s="21">
        <f t="shared" si="4"/>
        <v>19.853333333333346</v>
      </c>
      <c r="G25" s="21">
        <f t="shared" si="1"/>
        <v>17.622666666666682</v>
      </c>
      <c r="H25" s="20">
        <v>7.5</v>
      </c>
      <c r="I25" s="21">
        <v>5.77</v>
      </c>
      <c r="J25" s="20">
        <f>7.5*3</f>
        <v>22.5</v>
      </c>
      <c r="K25" s="20">
        <v>7.5</v>
      </c>
      <c r="L25" s="20" t="s">
        <v>270</v>
      </c>
      <c r="M25" s="20" t="s">
        <v>422</v>
      </c>
    </row>
    <row r="26" spans="2:14" x14ac:dyDescent="0.25">
      <c r="B26" s="35">
        <f t="shared" si="2"/>
        <v>43807</v>
      </c>
      <c r="C26" s="35">
        <f t="shared" si="3"/>
        <v>43820</v>
      </c>
      <c r="D26" s="21">
        <f t="shared" si="6"/>
        <v>132.1700000000001</v>
      </c>
      <c r="E26" s="21">
        <f t="shared" si="0"/>
        <v>137.94000000000011</v>
      </c>
      <c r="F26" s="21">
        <f t="shared" si="4"/>
        <v>17.622666666666682</v>
      </c>
      <c r="G26" s="21">
        <f t="shared" si="1"/>
        <v>18.392000000000014</v>
      </c>
      <c r="H26" s="20">
        <v>0</v>
      </c>
      <c r="I26" s="21">
        <v>5.77</v>
      </c>
    </row>
    <row r="27" spans="2:14" x14ac:dyDescent="0.25">
      <c r="B27" s="35">
        <f t="shared" si="2"/>
        <v>43821</v>
      </c>
      <c r="C27" s="35">
        <f t="shared" si="3"/>
        <v>43834</v>
      </c>
      <c r="D27" s="21">
        <f t="shared" si="6"/>
        <v>137.94000000000011</v>
      </c>
      <c r="E27" s="21">
        <f>D27+H27+I27-K27-J27</f>
        <v>143.71000000000012</v>
      </c>
      <c r="F27" s="21">
        <f t="shared" si="4"/>
        <v>18.392000000000014</v>
      </c>
      <c r="G27" s="21">
        <f t="shared" si="1"/>
        <v>19.161333333333349</v>
      </c>
      <c r="H27" s="20">
        <v>0</v>
      </c>
      <c r="I27" s="21">
        <v>5.77</v>
      </c>
    </row>
    <row r="28" spans="2:14" s="17" customFormat="1" ht="15" customHeight="1" x14ac:dyDescent="0.25">
      <c r="B28" s="35">
        <f t="shared" ref="B28" si="7">C27+1</f>
        <v>43835</v>
      </c>
      <c r="C28" s="35">
        <f t="shared" ref="C28" si="8">B28+13</f>
        <v>43848</v>
      </c>
      <c r="D28" s="21">
        <f t="shared" ref="D28" si="9">E27</f>
        <v>143.71000000000012</v>
      </c>
      <c r="E28" s="21">
        <f>D28+H28+I28-K28-J28</f>
        <v>135.48000000000013</v>
      </c>
      <c r="F28" s="21">
        <f t="shared" ref="F28" si="10">D28/7.5</f>
        <v>19.161333333333349</v>
      </c>
      <c r="G28" s="21">
        <f t="shared" ref="G28" si="11">E28/7.5</f>
        <v>18.064000000000018</v>
      </c>
      <c r="H28" s="20">
        <f>7.5*2</f>
        <v>15</v>
      </c>
      <c r="I28" s="21">
        <v>6.77</v>
      </c>
      <c r="J28" s="20">
        <f>2*7.5</f>
        <v>15</v>
      </c>
      <c r="K28" s="20">
        <f>2*7.5</f>
        <v>15</v>
      </c>
      <c r="L28" s="20" t="s">
        <v>442</v>
      </c>
      <c r="M28" s="40" t="s">
        <v>461</v>
      </c>
      <c r="N28" s="19"/>
    </row>
    <row r="29" spans="2:14" s="17" customFormat="1" x14ac:dyDescent="0.25">
      <c r="B29" s="18"/>
      <c r="C29" s="18"/>
      <c r="D29" s="19"/>
      <c r="E29" s="19"/>
      <c r="F29" s="19"/>
      <c r="G29" s="34">
        <f>G27/5</f>
        <v>3.83226666666667</v>
      </c>
      <c r="H29" s="42" t="s">
        <v>298</v>
      </c>
      <c r="I29" s="19"/>
      <c r="J29" s="54">
        <f>SUM(J2:J28)/7.5</f>
        <v>20</v>
      </c>
      <c r="K29" s="42" t="s">
        <v>462</v>
      </c>
      <c r="L29" s="19"/>
      <c r="M29" s="19"/>
      <c r="N29" s="19"/>
    </row>
    <row r="30" spans="2:14" s="17" customFormat="1" x14ac:dyDescent="0.25"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4" s="17" customFormat="1" x14ac:dyDescent="0.25">
      <c r="B31" s="22"/>
      <c r="C31" s="23" t="s">
        <v>121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s="17" customFormat="1" x14ac:dyDescent="0.25">
      <c r="B32" s="24"/>
      <c r="C32" s="23" t="s">
        <v>122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5" s="17" customFormat="1" x14ac:dyDescent="0.25">
      <c r="B33" s="25"/>
      <c r="C33" s="23" t="s">
        <v>123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5" s="17" customFormat="1" x14ac:dyDescent="0.25"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5" s="17" customFormat="1" x14ac:dyDescent="0.25">
      <c r="B35" s="1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5" x14ac:dyDescent="0.25">
      <c r="B36" s="18"/>
    </row>
    <row r="37" spans="1:15" x14ac:dyDescent="0.25">
      <c r="B37" s="18"/>
    </row>
    <row r="38" spans="1:15" x14ac:dyDescent="0.25">
      <c r="B38" s="18"/>
    </row>
    <row r="39" spans="1:15" x14ac:dyDescent="0.25">
      <c r="B39" s="18"/>
    </row>
    <row r="40" spans="1:15" x14ac:dyDescent="0.25">
      <c r="B40" s="18"/>
    </row>
    <row r="41" spans="1:15" x14ac:dyDescent="0.25">
      <c r="B41" s="18"/>
    </row>
    <row r="42" spans="1:15" x14ac:dyDescent="0.25">
      <c r="B42" s="18"/>
    </row>
    <row r="43" spans="1:15" x14ac:dyDescent="0.25">
      <c r="B43" s="18"/>
    </row>
    <row r="44" spans="1:15" x14ac:dyDescent="0.25">
      <c r="B44" s="18"/>
    </row>
    <row r="45" spans="1:15" x14ac:dyDescent="0.25">
      <c r="B45" s="18"/>
    </row>
    <row r="46" spans="1:15" x14ac:dyDescent="0.25">
      <c r="B46" s="18"/>
    </row>
    <row r="47" spans="1:15" s="20" customFormat="1" x14ac:dyDescent="0.25">
      <c r="A47" s="29"/>
      <c r="B47" s="18"/>
      <c r="O47" s="29"/>
    </row>
    <row r="48" spans="1:15" s="20" customFormat="1" x14ac:dyDescent="0.25">
      <c r="A48" s="29"/>
      <c r="B48" s="18"/>
      <c r="O48" s="29"/>
    </row>
    <row r="49" spans="1:15" s="20" customFormat="1" x14ac:dyDescent="0.25">
      <c r="A49" s="29"/>
      <c r="B49" s="18"/>
      <c r="O49" s="29"/>
    </row>
    <row r="50" spans="1:15" s="20" customFormat="1" x14ac:dyDescent="0.25">
      <c r="A50" s="29"/>
      <c r="B50" s="18"/>
      <c r="O50" s="29"/>
    </row>
    <row r="51" spans="1:15" s="20" customFormat="1" x14ac:dyDescent="0.25">
      <c r="A51" s="29"/>
      <c r="B51" s="18"/>
      <c r="O51" s="29"/>
    </row>
    <row r="52" spans="1:15" s="20" customFormat="1" x14ac:dyDescent="0.25">
      <c r="A52" s="29"/>
      <c r="B52" s="18"/>
      <c r="O52" s="29"/>
    </row>
    <row r="53" spans="1:15" s="20" customFormat="1" x14ac:dyDescent="0.25">
      <c r="A53" s="29"/>
      <c r="B53" s="18"/>
      <c r="O53" s="29"/>
    </row>
    <row r="54" spans="1:15" s="20" customFormat="1" x14ac:dyDescent="0.25">
      <c r="A54" s="29"/>
      <c r="B54" s="18"/>
      <c r="O54" s="29"/>
    </row>
    <row r="55" spans="1:15" s="20" customFormat="1" x14ac:dyDescent="0.25">
      <c r="A55" s="29"/>
      <c r="B55" s="18"/>
      <c r="O55" s="29"/>
    </row>
  </sheetData>
  <conditionalFormatting sqref="D2:D28">
    <cfRule type="cellIs" dxfId="2" priority="1" operator="greaterThanOrEqual">
      <formula>195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5"/>
  <sheetViews>
    <sheetView workbookViewId="0">
      <pane ySplit="1" topLeftCell="A14" activePane="bottomLeft" state="frozen"/>
      <selection pane="bottomLeft" activeCell="M28" sqref="M28"/>
    </sheetView>
  </sheetViews>
  <sheetFormatPr defaultRowHeight="15" x14ac:dyDescent="0.25"/>
  <cols>
    <col min="1" max="1" width="4" style="29" customWidth="1"/>
    <col min="2" max="2" width="10.140625" style="20" customWidth="1"/>
    <col min="3" max="3" width="10.140625" style="20" bestFit="1" customWidth="1"/>
    <col min="4" max="4" width="10" style="20" bestFit="1" customWidth="1"/>
    <col min="5" max="7" width="10.85546875" style="20" customWidth="1"/>
    <col min="8" max="8" width="13.140625" style="20" customWidth="1"/>
    <col min="9" max="9" width="17.28515625" style="20" customWidth="1"/>
    <col min="10" max="10" width="12.7109375" style="20" customWidth="1"/>
    <col min="11" max="11" width="12.85546875" style="20" customWidth="1"/>
    <col min="12" max="12" width="22.7109375" style="20" bestFit="1" customWidth="1"/>
    <col min="13" max="13" width="22.5703125" style="20" customWidth="1"/>
    <col min="14" max="14" width="15.28515625" style="20" customWidth="1"/>
    <col min="15" max="15" width="12" style="29" customWidth="1"/>
    <col min="16" max="16384" width="9.140625" style="29"/>
  </cols>
  <sheetData>
    <row r="1" spans="1:15" s="1" customFormat="1" ht="30" x14ac:dyDescent="0.25">
      <c r="B1" s="36" t="s">
        <v>99</v>
      </c>
      <c r="C1" s="37" t="s">
        <v>100</v>
      </c>
      <c r="D1" s="37" t="s">
        <v>101</v>
      </c>
      <c r="E1" s="37" t="s">
        <v>102</v>
      </c>
      <c r="F1" s="37" t="s">
        <v>103</v>
      </c>
      <c r="G1" s="37" t="s">
        <v>104</v>
      </c>
      <c r="H1" s="37" t="s">
        <v>105</v>
      </c>
      <c r="I1" s="37" t="s">
        <v>106</v>
      </c>
      <c r="J1" s="37" t="s">
        <v>107</v>
      </c>
      <c r="K1" s="37" t="s">
        <v>261</v>
      </c>
      <c r="L1" s="37" t="s">
        <v>108</v>
      </c>
      <c r="M1" s="37" t="s">
        <v>266</v>
      </c>
      <c r="N1" s="38" t="s">
        <v>109</v>
      </c>
      <c r="O1" s="39"/>
    </row>
    <row r="2" spans="1:15" s="17" customFormat="1" x14ac:dyDescent="0.25">
      <c r="A2" s="31"/>
      <c r="B2" s="35">
        <v>43107</v>
      </c>
      <c r="C2" s="35">
        <v>43120</v>
      </c>
      <c r="D2" s="33">
        <v>53.67</v>
      </c>
      <c r="E2" s="21">
        <f t="shared" ref="E2:E27" si="0">D2+H2+I2-K2-J2</f>
        <v>66.94</v>
      </c>
      <c r="F2" s="21">
        <f>D2/7.5</f>
        <v>7.1560000000000006</v>
      </c>
      <c r="G2" s="21">
        <f t="shared" ref="G2:G27" si="1">E2/7.5</f>
        <v>8.9253333333333327</v>
      </c>
      <c r="H2" s="19">
        <v>7.5</v>
      </c>
      <c r="I2" s="41">
        <v>5.77</v>
      </c>
      <c r="J2" s="19"/>
      <c r="K2" s="19"/>
      <c r="L2" s="19" t="s">
        <v>262</v>
      </c>
      <c r="M2" s="19"/>
      <c r="N2" s="32"/>
    </row>
    <row r="3" spans="1:15" s="17" customFormat="1" x14ac:dyDescent="0.25">
      <c r="B3" s="35">
        <f t="shared" ref="B3:B27" si="2">C2+1</f>
        <v>43121</v>
      </c>
      <c r="C3" s="35">
        <f t="shared" ref="C3:C27" si="3">B3+13</f>
        <v>43134</v>
      </c>
      <c r="D3" s="21">
        <f>E2</f>
        <v>66.94</v>
      </c>
      <c r="E3" s="21">
        <f t="shared" si="0"/>
        <v>72.709999999999994</v>
      </c>
      <c r="F3" s="21">
        <f t="shared" ref="F3:F14" si="4">D3/7.5</f>
        <v>8.9253333333333327</v>
      </c>
      <c r="G3" s="21">
        <f t="shared" si="1"/>
        <v>9.6946666666666665</v>
      </c>
      <c r="H3" s="20">
        <v>0</v>
      </c>
      <c r="I3" s="21">
        <v>5.77</v>
      </c>
      <c r="J3" s="19"/>
      <c r="K3" s="19"/>
      <c r="L3" s="19"/>
      <c r="M3" s="19"/>
      <c r="N3" s="19"/>
    </row>
    <row r="4" spans="1:15" x14ac:dyDescent="0.25">
      <c r="B4" s="35">
        <f t="shared" si="2"/>
        <v>43135</v>
      </c>
      <c r="C4" s="35">
        <f t="shared" si="3"/>
        <v>43148</v>
      </c>
      <c r="D4" s="21">
        <f>E3</f>
        <v>72.709999999999994</v>
      </c>
      <c r="E4" s="21">
        <f t="shared" si="0"/>
        <v>78.47999999999999</v>
      </c>
      <c r="F4" s="21">
        <f t="shared" si="4"/>
        <v>9.6946666666666665</v>
      </c>
      <c r="G4" s="21">
        <f t="shared" si="1"/>
        <v>10.463999999999999</v>
      </c>
      <c r="H4" s="20">
        <v>0</v>
      </c>
      <c r="I4" s="21">
        <v>5.77</v>
      </c>
    </row>
    <row r="5" spans="1:15" x14ac:dyDescent="0.25">
      <c r="B5" s="35">
        <f>C4+1</f>
        <v>43149</v>
      </c>
      <c r="C5" s="35">
        <f t="shared" si="3"/>
        <v>43162</v>
      </c>
      <c r="D5" s="21">
        <f>E4</f>
        <v>78.47999999999999</v>
      </c>
      <c r="E5" s="21">
        <f t="shared" si="0"/>
        <v>84.249999999999986</v>
      </c>
      <c r="F5" s="21">
        <f t="shared" si="4"/>
        <v>10.463999999999999</v>
      </c>
      <c r="G5" s="21">
        <f t="shared" si="1"/>
        <v>11.233333333333331</v>
      </c>
      <c r="H5" s="20">
        <v>7.5</v>
      </c>
      <c r="I5" s="21">
        <v>5.77</v>
      </c>
      <c r="K5" s="20">
        <v>7.5</v>
      </c>
      <c r="L5" s="20" t="s">
        <v>263</v>
      </c>
    </row>
    <row r="6" spans="1:15" x14ac:dyDescent="0.25">
      <c r="B6" s="35">
        <f t="shared" si="2"/>
        <v>43163</v>
      </c>
      <c r="C6" s="35">
        <f t="shared" si="3"/>
        <v>43176</v>
      </c>
      <c r="D6" s="21">
        <f t="shared" ref="D6:D12" si="5">E5</f>
        <v>84.249999999999986</v>
      </c>
      <c r="E6" s="21">
        <f t="shared" si="0"/>
        <v>75.019999999999982</v>
      </c>
      <c r="F6" s="21">
        <f t="shared" si="4"/>
        <v>11.233333333333331</v>
      </c>
      <c r="G6" s="21">
        <f t="shared" si="1"/>
        <v>10.002666666666665</v>
      </c>
      <c r="H6" s="20">
        <v>0</v>
      </c>
      <c r="I6" s="21">
        <v>5.77</v>
      </c>
      <c r="J6" s="20">
        <f>7.5*2</f>
        <v>15</v>
      </c>
      <c r="M6" s="20" t="s">
        <v>257</v>
      </c>
    </row>
    <row r="7" spans="1:15" x14ac:dyDescent="0.25">
      <c r="B7" s="35">
        <f t="shared" si="2"/>
        <v>43177</v>
      </c>
      <c r="C7" s="35">
        <f t="shared" si="3"/>
        <v>43190</v>
      </c>
      <c r="D7" s="21">
        <f t="shared" si="5"/>
        <v>75.019999999999982</v>
      </c>
      <c r="E7" s="21">
        <f t="shared" si="0"/>
        <v>80.789999999999978</v>
      </c>
      <c r="F7" s="21">
        <f t="shared" si="4"/>
        <v>10.002666666666665</v>
      </c>
      <c r="G7" s="21">
        <f t="shared" si="1"/>
        <v>10.771999999999997</v>
      </c>
      <c r="H7" s="20">
        <v>0</v>
      </c>
      <c r="I7" s="21">
        <v>5.77</v>
      </c>
    </row>
    <row r="8" spans="1:15" x14ac:dyDescent="0.25">
      <c r="B8" s="35">
        <f t="shared" si="2"/>
        <v>43191</v>
      </c>
      <c r="C8" s="35">
        <f t="shared" si="3"/>
        <v>43204</v>
      </c>
      <c r="D8" s="21">
        <f t="shared" si="5"/>
        <v>80.789999999999978</v>
      </c>
      <c r="E8" s="21">
        <f t="shared" si="0"/>
        <v>86.559999999999974</v>
      </c>
      <c r="F8" s="21">
        <f t="shared" si="4"/>
        <v>10.771999999999997</v>
      </c>
      <c r="G8" s="21">
        <f t="shared" si="1"/>
        <v>11.541333333333331</v>
      </c>
      <c r="H8" s="20">
        <v>0</v>
      </c>
      <c r="I8" s="21">
        <v>5.77</v>
      </c>
    </row>
    <row r="9" spans="1:15" x14ac:dyDescent="0.25">
      <c r="B9" s="35">
        <f t="shared" si="2"/>
        <v>43205</v>
      </c>
      <c r="C9" s="35">
        <f t="shared" si="3"/>
        <v>43218</v>
      </c>
      <c r="D9" s="21">
        <f t="shared" si="5"/>
        <v>86.559999999999974</v>
      </c>
      <c r="E9" s="21">
        <f t="shared" si="0"/>
        <v>92.32999999999997</v>
      </c>
      <c r="F9" s="21">
        <f t="shared" si="4"/>
        <v>11.541333333333331</v>
      </c>
      <c r="G9" s="21">
        <f t="shared" si="1"/>
        <v>12.310666666666663</v>
      </c>
      <c r="H9" s="20">
        <v>0</v>
      </c>
      <c r="I9" s="21">
        <v>5.77</v>
      </c>
    </row>
    <row r="10" spans="1:15" x14ac:dyDescent="0.25">
      <c r="B10" s="35">
        <f t="shared" si="2"/>
        <v>43219</v>
      </c>
      <c r="C10" s="35">
        <f t="shared" si="3"/>
        <v>43232</v>
      </c>
      <c r="D10" s="21">
        <f t="shared" si="5"/>
        <v>92.32999999999997</v>
      </c>
      <c r="E10" s="21">
        <f t="shared" si="0"/>
        <v>105.59999999999997</v>
      </c>
      <c r="F10" s="21">
        <f t="shared" si="4"/>
        <v>12.310666666666663</v>
      </c>
      <c r="G10" s="21">
        <f t="shared" si="1"/>
        <v>14.079999999999995</v>
      </c>
      <c r="H10" s="20">
        <v>7.5</v>
      </c>
      <c r="I10" s="21">
        <v>5.77</v>
      </c>
      <c r="L10" s="20" t="s">
        <v>271</v>
      </c>
    </row>
    <row r="11" spans="1:15" x14ac:dyDescent="0.25">
      <c r="B11" s="35">
        <f t="shared" si="2"/>
        <v>43233</v>
      </c>
      <c r="C11" s="35">
        <f t="shared" si="3"/>
        <v>43246</v>
      </c>
      <c r="D11" s="21">
        <f t="shared" si="5"/>
        <v>105.59999999999997</v>
      </c>
      <c r="E11" s="46">
        <f>D11+H11+I11-K11-J11</f>
        <v>96.369999999999962</v>
      </c>
      <c r="F11" s="21">
        <f t="shared" si="4"/>
        <v>14.079999999999995</v>
      </c>
      <c r="G11" s="21">
        <f t="shared" si="1"/>
        <v>12.849333333333329</v>
      </c>
      <c r="H11" s="20">
        <v>0</v>
      </c>
      <c r="I11" s="21">
        <v>5.77</v>
      </c>
      <c r="J11" s="20">
        <v>15</v>
      </c>
      <c r="M11" s="20" t="s">
        <v>267</v>
      </c>
    </row>
    <row r="12" spans="1:15" x14ac:dyDescent="0.25">
      <c r="B12" s="35">
        <f t="shared" si="2"/>
        <v>43247</v>
      </c>
      <c r="C12" s="35">
        <f t="shared" si="3"/>
        <v>43260</v>
      </c>
      <c r="D12" s="21">
        <f t="shared" si="5"/>
        <v>96.369999999999962</v>
      </c>
      <c r="E12" s="50">
        <f>D12+H12+I12-K12-J12</f>
        <v>102.13999999999996</v>
      </c>
      <c r="F12" s="21">
        <f t="shared" si="4"/>
        <v>12.849333333333329</v>
      </c>
      <c r="G12" s="21">
        <f t="shared" si="1"/>
        <v>13.618666666666661</v>
      </c>
      <c r="H12" s="20">
        <v>7.5</v>
      </c>
      <c r="I12" s="21">
        <v>5.77</v>
      </c>
      <c r="K12" s="20">
        <v>7.5</v>
      </c>
      <c r="L12" s="20" t="s">
        <v>264</v>
      </c>
    </row>
    <row r="13" spans="1:15" x14ac:dyDescent="0.25">
      <c r="B13" s="35">
        <f>C12+1</f>
        <v>43261</v>
      </c>
      <c r="C13" s="35">
        <f t="shared" si="3"/>
        <v>43274</v>
      </c>
      <c r="D13" s="21">
        <f>E12</f>
        <v>102.13999999999996</v>
      </c>
      <c r="E13" s="21">
        <f t="shared" si="0"/>
        <v>107.90999999999995</v>
      </c>
      <c r="F13" s="21">
        <f t="shared" si="4"/>
        <v>13.618666666666661</v>
      </c>
      <c r="G13" s="21">
        <f t="shared" si="1"/>
        <v>14.387999999999995</v>
      </c>
      <c r="H13" s="20">
        <v>0</v>
      </c>
      <c r="I13" s="21">
        <v>5.77</v>
      </c>
    </row>
    <row r="14" spans="1:15" x14ac:dyDescent="0.25">
      <c r="B14" s="35">
        <f t="shared" si="2"/>
        <v>43275</v>
      </c>
      <c r="C14" s="35">
        <f t="shared" si="3"/>
        <v>43288</v>
      </c>
      <c r="D14" s="21">
        <f>E13</f>
        <v>107.90999999999995</v>
      </c>
      <c r="E14" s="21">
        <f t="shared" si="0"/>
        <v>113.67999999999995</v>
      </c>
      <c r="F14" s="21">
        <f t="shared" si="4"/>
        <v>14.387999999999995</v>
      </c>
      <c r="G14" s="21">
        <f t="shared" si="1"/>
        <v>15.157333333333327</v>
      </c>
      <c r="H14" s="20">
        <v>7.5</v>
      </c>
      <c r="I14" s="21">
        <v>5.77</v>
      </c>
      <c r="K14" s="20">
        <v>7.5</v>
      </c>
      <c r="L14" s="20" t="s">
        <v>265</v>
      </c>
    </row>
    <row r="15" spans="1:15" x14ac:dyDescent="0.25">
      <c r="B15" s="35">
        <f t="shared" si="2"/>
        <v>43289</v>
      </c>
      <c r="C15" s="35">
        <f t="shared" si="3"/>
        <v>43302</v>
      </c>
      <c r="D15" s="21">
        <f t="shared" ref="D15:D27" si="6">E14</f>
        <v>113.67999999999995</v>
      </c>
      <c r="E15" s="21">
        <f t="shared" si="0"/>
        <v>104.44999999999995</v>
      </c>
      <c r="F15" s="21">
        <f t="shared" ref="F15:F27" si="7">D15/7.5</f>
        <v>15.157333333333327</v>
      </c>
      <c r="G15" s="21">
        <f t="shared" si="1"/>
        <v>13.926666666666659</v>
      </c>
      <c r="H15" s="20">
        <v>0</v>
      </c>
      <c r="I15" s="21">
        <v>5.77</v>
      </c>
      <c r="J15" s="20">
        <f>2*7.5</f>
        <v>15</v>
      </c>
      <c r="M15" s="47" t="s">
        <v>258</v>
      </c>
    </row>
    <row r="16" spans="1:15" x14ac:dyDescent="0.25">
      <c r="B16" s="35">
        <f t="shared" si="2"/>
        <v>43303</v>
      </c>
      <c r="C16" s="35">
        <f t="shared" si="3"/>
        <v>43316</v>
      </c>
      <c r="D16" s="21">
        <f>E15</f>
        <v>104.44999999999995</v>
      </c>
      <c r="E16" s="50">
        <f t="shared" si="0"/>
        <v>102.71999999999994</v>
      </c>
      <c r="F16" s="21">
        <f t="shared" si="7"/>
        <v>13.926666666666659</v>
      </c>
      <c r="G16" s="21">
        <f t="shared" si="1"/>
        <v>13.695999999999993</v>
      </c>
      <c r="H16" s="20">
        <v>0</v>
      </c>
      <c r="I16" s="21">
        <v>5.77</v>
      </c>
      <c r="J16" s="20">
        <v>7.5</v>
      </c>
      <c r="M16" s="47" t="s">
        <v>284</v>
      </c>
    </row>
    <row r="17" spans="2:14" x14ac:dyDescent="0.25">
      <c r="B17" s="35">
        <f t="shared" si="2"/>
        <v>43317</v>
      </c>
      <c r="C17" s="35">
        <f t="shared" si="3"/>
        <v>43330</v>
      </c>
      <c r="D17" s="21">
        <f t="shared" si="6"/>
        <v>102.71999999999994</v>
      </c>
      <c r="E17" s="21">
        <f t="shared" si="0"/>
        <v>85.989999999999938</v>
      </c>
      <c r="F17" s="21">
        <f t="shared" si="7"/>
        <v>13.695999999999993</v>
      </c>
      <c r="G17" s="21">
        <f t="shared" si="1"/>
        <v>11.465333333333325</v>
      </c>
      <c r="H17" s="20">
        <v>0</v>
      </c>
      <c r="I17" s="21">
        <v>5.77</v>
      </c>
      <c r="J17" s="20">
        <f>3*7.5</f>
        <v>22.5</v>
      </c>
      <c r="M17" s="47" t="s">
        <v>284</v>
      </c>
    </row>
    <row r="18" spans="2:14" x14ac:dyDescent="0.25">
      <c r="B18" s="35">
        <f t="shared" si="2"/>
        <v>43331</v>
      </c>
      <c r="C18" s="35">
        <f t="shared" si="3"/>
        <v>43344</v>
      </c>
      <c r="D18" s="21">
        <f t="shared" si="6"/>
        <v>85.989999999999938</v>
      </c>
      <c r="E18" s="21">
        <f t="shared" si="0"/>
        <v>91.759999999999934</v>
      </c>
      <c r="F18" s="21">
        <f t="shared" si="7"/>
        <v>11.465333333333325</v>
      </c>
      <c r="G18" s="21">
        <f t="shared" si="1"/>
        <v>12.234666666666659</v>
      </c>
      <c r="H18" s="20">
        <v>7.5</v>
      </c>
      <c r="I18" s="21">
        <v>5.77</v>
      </c>
      <c r="J18" s="20">
        <v>7.5</v>
      </c>
      <c r="L18" s="20" t="s">
        <v>272</v>
      </c>
      <c r="M18" s="20" t="s">
        <v>259</v>
      </c>
    </row>
    <row r="19" spans="2:14" x14ac:dyDescent="0.25">
      <c r="B19" s="35">
        <f t="shared" si="2"/>
        <v>43345</v>
      </c>
      <c r="C19" s="35">
        <f t="shared" si="3"/>
        <v>43358</v>
      </c>
      <c r="D19" s="21">
        <f t="shared" si="6"/>
        <v>91.759999999999934</v>
      </c>
      <c r="E19" s="21">
        <f t="shared" si="0"/>
        <v>97.52999999999993</v>
      </c>
      <c r="F19" s="21">
        <f t="shared" si="7"/>
        <v>12.234666666666659</v>
      </c>
      <c r="G19" s="21">
        <f t="shared" si="1"/>
        <v>13.003999999999991</v>
      </c>
      <c r="H19" s="20">
        <v>7.5</v>
      </c>
      <c r="I19" s="21">
        <v>5.77</v>
      </c>
      <c r="K19" s="20">
        <v>7.5</v>
      </c>
      <c r="L19" s="20" t="s">
        <v>268</v>
      </c>
      <c r="M19" s="20" t="s">
        <v>116</v>
      </c>
    </row>
    <row r="20" spans="2:14" x14ac:dyDescent="0.25">
      <c r="B20" s="35">
        <f t="shared" si="2"/>
        <v>43359</v>
      </c>
      <c r="C20" s="35">
        <f t="shared" si="3"/>
        <v>43372</v>
      </c>
      <c r="D20" s="21">
        <f t="shared" si="6"/>
        <v>97.52999999999993</v>
      </c>
      <c r="E20" s="21">
        <f t="shared" si="0"/>
        <v>88.299999999999926</v>
      </c>
      <c r="F20" s="21">
        <f t="shared" si="7"/>
        <v>13.003999999999991</v>
      </c>
      <c r="G20" s="21">
        <f t="shared" si="1"/>
        <v>11.773333333333323</v>
      </c>
      <c r="H20" s="20">
        <v>0</v>
      </c>
      <c r="I20" s="21">
        <v>5.77</v>
      </c>
      <c r="J20" s="20">
        <f>7.5*2</f>
        <v>15</v>
      </c>
      <c r="M20" s="20" t="s">
        <v>369</v>
      </c>
    </row>
    <row r="21" spans="2:14" x14ac:dyDescent="0.25">
      <c r="B21" s="35">
        <f t="shared" si="2"/>
        <v>43373</v>
      </c>
      <c r="C21" s="35">
        <f t="shared" si="3"/>
        <v>43386</v>
      </c>
      <c r="D21" s="21">
        <f t="shared" si="6"/>
        <v>88.299999999999926</v>
      </c>
      <c r="E21" s="50">
        <f t="shared" si="0"/>
        <v>94.069999999999922</v>
      </c>
      <c r="F21" s="21">
        <f t="shared" si="7"/>
        <v>11.773333333333323</v>
      </c>
      <c r="G21" s="21">
        <f t="shared" si="1"/>
        <v>12.542666666666657</v>
      </c>
      <c r="H21" s="20">
        <v>7.5</v>
      </c>
      <c r="I21" s="21">
        <v>5.77</v>
      </c>
      <c r="J21" s="20">
        <v>7.5</v>
      </c>
      <c r="L21" s="20" t="s">
        <v>269</v>
      </c>
      <c r="M21" s="20" t="s">
        <v>405</v>
      </c>
    </row>
    <row r="22" spans="2:14" x14ac:dyDescent="0.25">
      <c r="B22" s="35">
        <f t="shared" si="2"/>
        <v>43387</v>
      </c>
      <c r="C22" s="35">
        <f t="shared" si="3"/>
        <v>43400</v>
      </c>
      <c r="D22" s="21">
        <f t="shared" si="6"/>
        <v>94.069999999999922</v>
      </c>
      <c r="E22" s="21">
        <f t="shared" si="0"/>
        <v>92.339999999999918</v>
      </c>
      <c r="F22" s="21">
        <f t="shared" si="7"/>
        <v>12.542666666666657</v>
      </c>
      <c r="G22" s="21">
        <f t="shared" si="1"/>
        <v>12.311999999999989</v>
      </c>
      <c r="H22" s="20">
        <v>0</v>
      </c>
      <c r="I22" s="21">
        <v>5.77</v>
      </c>
      <c r="J22" s="20">
        <v>7.5</v>
      </c>
      <c r="M22" s="20" t="s">
        <v>336</v>
      </c>
    </row>
    <row r="23" spans="2:14" x14ac:dyDescent="0.25">
      <c r="B23" s="35">
        <f t="shared" si="2"/>
        <v>43401</v>
      </c>
      <c r="C23" s="35">
        <f t="shared" si="3"/>
        <v>43414</v>
      </c>
      <c r="D23" s="21">
        <f t="shared" si="6"/>
        <v>92.339999999999918</v>
      </c>
      <c r="E23" s="21">
        <f t="shared" si="0"/>
        <v>90.609999999999914</v>
      </c>
      <c r="F23" s="21">
        <f t="shared" si="7"/>
        <v>12.311999999999989</v>
      </c>
      <c r="G23" s="21">
        <f t="shared" si="1"/>
        <v>12.081333333333323</v>
      </c>
      <c r="H23" s="20">
        <v>0</v>
      </c>
      <c r="I23" s="21">
        <v>5.77</v>
      </c>
      <c r="J23" s="20">
        <v>7.5</v>
      </c>
      <c r="M23" s="20" t="s">
        <v>336</v>
      </c>
    </row>
    <row r="24" spans="2:14" x14ac:dyDescent="0.25">
      <c r="B24" s="35">
        <f t="shared" si="2"/>
        <v>43415</v>
      </c>
      <c r="C24" s="35">
        <f t="shared" si="3"/>
        <v>43428</v>
      </c>
      <c r="D24" s="21">
        <f t="shared" si="6"/>
        <v>90.609999999999914</v>
      </c>
      <c r="E24" s="21">
        <f t="shared" si="0"/>
        <v>81.37999999999991</v>
      </c>
      <c r="F24" s="21">
        <f t="shared" si="7"/>
        <v>12.081333333333323</v>
      </c>
      <c r="G24" s="21">
        <f t="shared" si="1"/>
        <v>10.850666666666655</v>
      </c>
      <c r="H24" s="20">
        <v>7.5</v>
      </c>
      <c r="I24" s="21">
        <v>5.77</v>
      </c>
      <c r="J24" s="20">
        <f>7.5*2</f>
        <v>15</v>
      </c>
      <c r="K24" s="20">
        <v>7.5</v>
      </c>
      <c r="L24" s="20" t="s">
        <v>270</v>
      </c>
      <c r="M24" s="20" t="s">
        <v>422</v>
      </c>
    </row>
    <row r="25" spans="2:14" x14ac:dyDescent="0.25">
      <c r="B25" s="35">
        <f t="shared" si="2"/>
        <v>43429</v>
      </c>
      <c r="C25" s="35">
        <f t="shared" si="3"/>
        <v>43442</v>
      </c>
      <c r="D25" s="21">
        <f t="shared" si="6"/>
        <v>81.37999999999991</v>
      </c>
      <c r="E25" s="33">
        <f t="shared" si="0"/>
        <v>87.149999999999906</v>
      </c>
      <c r="F25" s="21">
        <f t="shared" si="7"/>
        <v>10.850666666666655</v>
      </c>
      <c r="G25" s="21">
        <f t="shared" si="1"/>
        <v>11.619999999999987</v>
      </c>
      <c r="H25" s="20">
        <v>0</v>
      </c>
      <c r="I25" s="21">
        <v>5.77</v>
      </c>
    </row>
    <row r="26" spans="2:14" x14ac:dyDescent="0.25">
      <c r="B26" s="35">
        <f t="shared" si="2"/>
        <v>43443</v>
      </c>
      <c r="C26" s="35">
        <f t="shared" si="3"/>
        <v>43456</v>
      </c>
      <c r="D26" s="21">
        <f t="shared" si="6"/>
        <v>87.149999999999906</v>
      </c>
      <c r="E26" s="21">
        <f t="shared" si="0"/>
        <v>85.419999999999902</v>
      </c>
      <c r="F26" s="21">
        <f t="shared" si="7"/>
        <v>11.619999999999987</v>
      </c>
      <c r="G26" s="21">
        <f t="shared" si="1"/>
        <v>11.389333333333321</v>
      </c>
      <c r="H26" s="20">
        <v>0</v>
      </c>
      <c r="I26" s="21">
        <v>5.77</v>
      </c>
      <c r="J26" s="20">
        <v>7.5</v>
      </c>
      <c r="M26" s="20" t="s">
        <v>423</v>
      </c>
    </row>
    <row r="27" spans="2:14" ht="15" customHeight="1" x14ac:dyDescent="0.25">
      <c r="B27" s="35">
        <f t="shared" si="2"/>
        <v>43457</v>
      </c>
      <c r="C27" s="35">
        <f t="shared" si="3"/>
        <v>43470</v>
      </c>
      <c r="D27" s="21">
        <f t="shared" si="6"/>
        <v>85.419999999999902</v>
      </c>
      <c r="E27" s="21">
        <f t="shared" si="0"/>
        <v>83.689999999999898</v>
      </c>
      <c r="F27" s="21">
        <f t="shared" si="7"/>
        <v>11.389333333333321</v>
      </c>
      <c r="G27" s="21">
        <f t="shared" si="1"/>
        <v>11.158666666666653</v>
      </c>
      <c r="H27" s="20">
        <f>7.5*3</f>
        <v>22.5</v>
      </c>
      <c r="I27" s="21">
        <v>5.77</v>
      </c>
      <c r="J27" s="20">
        <f>2*7.5</f>
        <v>15</v>
      </c>
      <c r="K27" s="20">
        <f>2*7.5</f>
        <v>15</v>
      </c>
      <c r="L27" s="20" t="s">
        <v>442</v>
      </c>
      <c r="M27" s="40" t="s">
        <v>463</v>
      </c>
    </row>
    <row r="28" spans="2:14" s="17" customFormat="1" x14ac:dyDescent="0.25">
      <c r="B28" s="18"/>
      <c r="C28" s="18"/>
      <c r="D28" s="19"/>
      <c r="E28" s="19"/>
      <c r="F28" s="19"/>
      <c r="G28" s="34">
        <f>G27/5</f>
        <v>2.2317333333333305</v>
      </c>
      <c r="H28" s="42" t="s">
        <v>298</v>
      </c>
      <c r="I28" s="19"/>
      <c r="J28" s="54">
        <f>SUM(J2:J27)/7.5</f>
        <v>21</v>
      </c>
      <c r="K28" s="42" t="s">
        <v>462</v>
      </c>
      <c r="L28" s="19"/>
      <c r="M28" s="19"/>
      <c r="N28" s="19"/>
    </row>
    <row r="29" spans="2:14" s="17" customFormat="1" x14ac:dyDescent="0.25"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2:14" s="17" customFormat="1" x14ac:dyDescent="0.25"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4" s="17" customFormat="1" x14ac:dyDescent="0.25">
      <c r="B31" s="22"/>
      <c r="C31" s="23" t="s">
        <v>121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s="17" customFormat="1" x14ac:dyDescent="0.25">
      <c r="B32" s="24"/>
      <c r="C32" s="23" t="s">
        <v>122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5" s="17" customFormat="1" x14ac:dyDescent="0.25">
      <c r="B33" s="25"/>
      <c r="C33" s="23" t="s">
        <v>123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5" s="17" customFormat="1" x14ac:dyDescent="0.25"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5" s="17" customFormat="1" x14ac:dyDescent="0.25">
      <c r="B35" s="1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5" x14ac:dyDescent="0.25">
      <c r="B36" s="18"/>
    </row>
    <row r="37" spans="1:15" x14ac:dyDescent="0.25">
      <c r="B37" s="18"/>
    </row>
    <row r="38" spans="1:15" x14ac:dyDescent="0.25">
      <c r="B38" s="18"/>
    </row>
    <row r="39" spans="1:15" x14ac:dyDescent="0.25">
      <c r="B39" s="18"/>
    </row>
    <row r="40" spans="1:15" x14ac:dyDescent="0.25">
      <c r="B40" s="18"/>
    </row>
    <row r="41" spans="1:15" x14ac:dyDescent="0.25">
      <c r="B41" s="18"/>
    </row>
    <row r="42" spans="1:15" x14ac:dyDescent="0.25">
      <c r="B42" s="18"/>
    </row>
    <row r="43" spans="1:15" x14ac:dyDescent="0.25">
      <c r="B43" s="18"/>
    </row>
    <row r="44" spans="1:15" x14ac:dyDescent="0.25">
      <c r="B44" s="18"/>
    </row>
    <row r="45" spans="1:15" x14ac:dyDescent="0.25">
      <c r="B45" s="18"/>
    </row>
    <row r="46" spans="1:15" x14ac:dyDescent="0.25">
      <c r="B46" s="18"/>
    </row>
    <row r="47" spans="1:15" s="20" customFormat="1" x14ac:dyDescent="0.25">
      <c r="A47" s="29"/>
      <c r="B47" s="18"/>
      <c r="O47" s="29"/>
    </row>
    <row r="48" spans="1:15" s="20" customFormat="1" x14ac:dyDescent="0.25">
      <c r="A48" s="29"/>
      <c r="B48" s="18"/>
      <c r="O48" s="29"/>
    </row>
    <row r="49" spans="1:15" s="20" customFormat="1" x14ac:dyDescent="0.25">
      <c r="A49" s="29"/>
      <c r="B49" s="18"/>
      <c r="O49" s="29"/>
    </row>
    <row r="50" spans="1:15" s="20" customFormat="1" x14ac:dyDescent="0.25">
      <c r="A50" s="29"/>
      <c r="B50" s="18"/>
      <c r="O50" s="29"/>
    </row>
    <row r="51" spans="1:15" s="20" customFormat="1" x14ac:dyDescent="0.25">
      <c r="A51" s="29"/>
      <c r="B51" s="18"/>
      <c r="O51" s="29"/>
    </row>
    <row r="52" spans="1:15" s="20" customFormat="1" x14ac:dyDescent="0.25">
      <c r="A52" s="29"/>
      <c r="B52" s="18"/>
      <c r="O52" s="29"/>
    </row>
    <row r="53" spans="1:15" s="20" customFormat="1" x14ac:dyDescent="0.25">
      <c r="A53" s="29"/>
      <c r="B53" s="18"/>
      <c r="O53" s="29"/>
    </row>
    <row r="54" spans="1:15" s="20" customFormat="1" x14ac:dyDescent="0.25">
      <c r="A54" s="29"/>
      <c r="B54" s="18"/>
      <c r="O54" s="29"/>
    </row>
    <row r="55" spans="1:15" s="20" customFormat="1" x14ac:dyDescent="0.25">
      <c r="A55" s="29"/>
      <c r="B55" s="18"/>
      <c r="O55" s="29"/>
    </row>
  </sheetData>
  <conditionalFormatting sqref="D2:D27">
    <cfRule type="cellIs" dxfId="1" priority="1" operator="greaterThanOrEqual">
      <formula>195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workbookViewId="0">
      <pane ySplit="1" topLeftCell="A2" activePane="bottomLeft" state="frozen"/>
      <selection pane="bottomLeft" activeCell="J27" sqref="J27"/>
    </sheetView>
  </sheetViews>
  <sheetFormatPr defaultRowHeight="15" x14ac:dyDescent="0.25"/>
  <cols>
    <col min="1" max="1" width="4" customWidth="1"/>
    <col min="2" max="2" width="10.140625" style="20" customWidth="1"/>
    <col min="3" max="3" width="10.140625" style="20" bestFit="1" customWidth="1"/>
    <col min="4" max="4" width="10" style="20" bestFit="1" customWidth="1"/>
    <col min="5" max="7" width="10.85546875" style="20" customWidth="1"/>
    <col min="8" max="8" width="13.140625" style="20" customWidth="1"/>
    <col min="9" max="9" width="22.28515625" style="20" bestFit="1" customWidth="1"/>
    <col min="10" max="10" width="19.5703125" style="20" bestFit="1" customWidth="1"/>
    <col min="11" max="11" width="12" style="20" bestFit="1" customWidth="1"/>
    <col min="12" max="12" width="25.42578125" style="20" customWidth="1"/>
    <col min="13" max="13" width="15.28515625" style="20" customWidth="1"/>
    <col min="14" max="14" width="12" customWidth="1"/>
  </cols>
  <sheetData>
    <row r="1" spans="1:14" x14ac:dyDescent="0.25">
      <c r="B1" s="7" t="s">
        <v>99</v>
      </c>
      <c r="C1" s="8" t="s">
        <v>100</v>
      </c>
      <c r="D1" s="8" t="s">
        <v>101</v>
      </c>
      <c r="E1" s="8" t="s">
        <v>102</v>
      </c>
      <c r="F1" s="8" t="s">
        <v>103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79</v>
      </c>
      <c r="M1" s="9" t="s">
        <v>109</v>
      </c>
      <c r="N1" s="10"/>
    </row>
    <row r="2" spans="1:14" s="4" customFormat="1" hidden="1" x14ac:dyDescent="0.25">
      <c r="A2" s="11"/>
      <c r="B2" s="12">
        <v>42743</v>
      </c>
      <c r="C2" s="12">
        <v>42756</v>
      </c>
      <c r="D2" s="13">
        <v>90.1</v>
      </c>
      <c r="E2" s="14">
        <v>74.2</v>
      </c>
      <c r="F2" s="14">
        <f>D2/7.5</f>
        <v>12.013333333333332</v>
      </c>
      <c r="G2" s="14">
        <f t="shared" ref="G2:G27" si="0">E2/7.5</f>
        <v>9.8933333333333344</v>
      </c>
      <c r="H2" s="14">
        <v>7.5</v>
      </c>
      <c r="I2" s="15">
        <v>5.8</v>
      </c>
      <c r="J2" s="14">
        <v>22.5</v>
      </c>
      <c r="K2" s="14" t="s">
        <v>110</v>
      </c>
      <c r="L2" s="14" t="s">
        <v>111</v>
      </c>
      <c r="M2" s="16"/>
    </row>
    <row r="3" spans="1:14" s="17" customFormat="1" hidden="1" x14ac:dyDescent="0.25">
      <c r="B3" s="18">
        <f t="shared" ref="B3:B27" si="1">C2+1</f>
        <v>42757</v>
      </c>
      <c r="C3" s="18">
        <f t="shared" ref="C3:C27" si="2">B3+13</f>
        <v>42770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hidden="1" x14ac:dyDescent="0.25">
      <c r="B4" s="18">
        <f t="shared" si="1"/>
        <v>42771</v>
      </c>
      <c r="C4" s="18">
        <f t="shared" si="2"/>
        <v>42784</v>
      </c>
      <c r="D4" s="19"/>
      <c r="E4" s="19"/>
      <c r="F4" s="19"/>
      <c r="G4" s="19"/>
      <c r="I4" s="19"/>
    </row>
    <row r="5" spans="1:14" hidden="1" x14ac:dyDescent="0.25">
      <c r="B5" s="18">
        <f>C4+1</f>
        <v>42785</v>
      </c>
      <c r="C5" s="18">
        <f t="shared" si="2"/>
        <v>42798</v>
      </c>
      <c r="D5" s="19"/>
      <c r="E5" s="19"/>
      <c r="F5" s="19"/>
      <c r="G5" s="19"/>
      <c r="I5" s="19"/>
    </row>
    <row r="6" spans="1:14" hidden="1" x14ac:dyDescent="0.25">
      <c r="B6" s="18">
        <f t="shared" si="1"/>
        <v>42799</v>
      </c>
      <c r="C6" s="18">
        <f t="shared" si="2"/>
        <v>42812</v>
      </c>
      <c r="D6" s="19"/>
      <c r="E6" s="19"/>
      <c r="F6" s="19"/>
      <c r="G6" s="19"/>
      <c r="I6" s="19"/>
    </row>
    <row r="7" spans="1:14" hidden="1" x14ac:dyDescent="0.25">
      <c r="B7" s="18">
        <f t="shared" si="1"/>
        <v>42813</v>
      </c>
      <c r="C7" s="18">
        <f t="shared" si="2"/>
        <v>42826</v>
      </c>
      <c r="D7" s="19"/>
      <c r="E7" s="19"/>
      <c r="F7" s="19"/>
      <c r="G7" s="19"/>
      <c r="I7" s="19"/>
    </row>
    <row r="8" spans="1:14" hidden="1" x14ac:dyDescent="0.25">
      <c r="B8" s="18">
        <f t="shared" si="1"/>
        <v>42827</v>
      </c>
      <c r="C8" s="18">
        <f t="shared" si="2"/>
        <v>42840</v>
      </c>
      <c r="D8" s="19"/>
      <c r="E8" s="19"/>
      <c r="F8" s="19"/>
      <c r="G8" s="19"/>
      <c r="I8" s="19"/>
    </row>
    <row r="9" spans="1:14" hidden="1" x14ac:dyDescent="0.25">
      <c r="B9" s="18">
        <f t="shared" si="1"/>
        <v>42841</v>
      </c>
      <c r="C9" s="18">
        <f t="shared" si="2"/>
        <v>42854</v>
      </c>
      <c r="D9" s="19"/>
      <c r="E9" s="19"/>
      <c r="F9" s="19"/>
      <c r="G9" s="19"/>
      <c r="I9" s="19"/>
    </row>
    <row r="10" spans="1:14" hidden="1" x14ac:dyDescent="0.25">
      <c r="B10" s="18">
        <f t="shared" si="1"/>
        <v>42855</v>
      </c>
      <c r="C10" s="18">
        <f t="shared" si="2"/>
        <v>42868</v>
      </c>
      <c r="D10" s="19"/>
      <c r="E10" s="19"/>
      <c r="F10" s="19"/>
      <c r="G10" s="19"/>
      <c r="I10" s="19"/>
    </row>
    <row r="11" spans="1:14" hidden="1" x14ac:dyDescent="0.25">
      <c r="B11" s="18">
        <f t="shared" si="1"/>
        <v>42869</v>
      </c>
      <c r="C11" s="18">
        <f t="shared" si="2"/>
        <v>42882</v>
      </c>
      <c r="D11" s="19"/>
      <c r="E11" s="19"/>
      <c r="F11" s="19"/>
      <c r="G11" s="19"/>
      <c r="I11" s="19"/>
    </row>
    <row r="12" spans="1:14" hidden="1" x14ac:dyDescent="0.25">
      <c r="B12" s="18">
        <f t="shared" si="1"/>
        <v>42883</v>
      </c>
      <c r="C12" s="18">
        <f t="shared" si="2"/>
        <v>42896</v>
      </c>
      <c r="D12" s="19"/>
      <c r="E12" s="19"/>
      <c r="F12" s="19"/>
      <c r="G12" s="19"/>
      <c r="I12" s="19"/>
    </row>
    <row r="13" spans="1:14" x14ac:dyDescent="0.25">
      <c r="B13" s="18">
        <f>C12+1</f>
        <v>42897</v>
      </c>
      <c r="C13" s="18">
        <f t="shared" si="2"/>
        <v>42910</v>
      </c>
      <c r="D13" s="19">
        <f>E12</f>
        <v>0</v>
      </c>
      <c r="E13" s="19">
        <v>47.88</v>
      </c>
      <c r="F13" s="21">
        <f t="shared" ref="F13:F27" si="3">D13/7.5</f>
        <v>0</v>
      </c>
      <c r="G13" s="21">
        <f t="shared" si="0"/>
        <v>6.3840000000000003</v>
      </c>
      <c r="H13" s="20">
        <v>0</v>
      </c>
      <c r="I13" s="19">
        <v>5.8</v>
      </c>
    </row>
    <row r="14" spans="1:14" x14ac:dyDescent="0.25">
      <c r="B14" s="18">
        <f t="shared" si="1"/>
        <v>42911</v>
      </c>
      <c r="C14" s="18">
        <f t="shared" si="2"/>
        <v>42924</v>
      </c>
      <c r="D14" s="19">
        <f t="shared" ref="D14:D27" si="4">E13</f>
        <v>47.88</v>
      </c>
      <c r="E14" s="19">
        <f t="shared" ref="E14:E27" si="5">D14+H14+I14-J14</f>
        <v>53.68</v>
      </c>
      <c r="F14" s="21">
        <f t="shared" si="3"/>
        <v>6.3840000000000003</v>
      </c>
      <c r="G14" s="21">
        <f t="shared" si="0"/>
        <v>7.1573333333333329</v>
      </c>
      <c r="H14" s="20">
        <v>7.5</v>
      </c>
      <c r="I14" s="19">
        <v>5.8</v>
      </c>
      <c r="J14" s="20">
        <v>7.5</v>
      </c>
      <c r="K14" s="20" t="s">
        <v>112</v>
      </c>
      <c r="L14" s="20" t="s">
        <v>113</v>
      </c>
    </row>
    <row r="15" spans="1:14" x14ac:dyDescent="0.25">
      <c r="B15" s="18">
        <f t="shared" si="1"/>
        <v>42925</v>
      </c>
      <c r="C15" s="18">
        <f t="shared" si="2"/>
        <v>42938</v>
      </c>
      <c r="D15" s="19">
        <f t="shared" si="4"/>
        <v>53.68</v>
      </c>
      <c r="E15" s="19">
        <f t="shared" si="5"/>
        <v>59.48</v>
      </c>
      <c r="F15" s="21">
        <f t="shared" si="3"/>
        <v>7.1573333333333329</v>
      </c>
      <c r="G15" s="21">
        <f t="shared" si="0"/>
        <v>7.9306666666666663</v>
      </c>
      <c r="H15" s="20">
        <v>0</v>
      </c>
      <c r="I15" s="19">
        <v>5.8</v>
      </c>
    </row>
    <row r="16" spans="1:14" x14ac:dyDescent="0.25">
      <c r="B16" s="18">
        <f t="shared" si="1"/>
        <v>42939</v>
      </c>
      <c r="C16" s="18">
        <f t="shared" si="2"/>
        <v>42952</v>
      </c>
      <c r="D16" s="19">
        <f t="shared" si="4"/>
        <v>59.48</v>
      </c>
      <c r="E16" s="19">
        <f t="shared" si="5"/>
        <v>50.28</v>
      </c>
      <c r="F16" s="21">
        <f t="shared" si="3"/>
        <v>7.9306666666666663</v>
      </c>
      <c r="G16" s="21">
        <f t="shared" si="0"/>
        <v>6.7039999999999997</v>
      </c>
      <c r="H16" s="20">
        <v>0</v>
      </c>
      <c r="I16" s="19">
        <v>5.8</v>
      </c>
      <c r="J16" s="20">
        <f>7.5*2</f>
        <v>15</v>
      </c>
      <c r="L16" s="20" t="s">
        <v>124</v>
      </c>
    </row>
    <row r="17" spans="2:13" x14ac:dyDescent="0.25">
      <c r="B17" s="18">
        <f t="shared" si="1"/>
        <v>42953</v>
      </c>
      <c r="C17" s="18">
        <f t="shared" si="2"/>
        <v>42966</v>
      </c>
      <c r="D17" s="19">
        <f t="shared" si="4"/>
        <v>50.28</v>
      </c>
      <c r="E17" s="19">
        <f t="shared" si="5"/>
        <v>56.08</v>
      </c>
      <c r="F17" s="21">
        <f t="shared" si="3"/>
        <v>6.7039999999999997</v>
      </c>
      <c r="G17" s="21">
        <f t="shared" si="0"/>
        <v>7.4773333333333332</v>
      </c>
      <c r="H17" s="20">
        <v>0</v>
      </c>
      <c r="I17" s="19">
        <v>5.8</v>
      </c>
    </row>
    <row r="18" spans="2:13" x14ac:dyDescent="0.25">
      <c r="B18" s="18">
        <f t="shared" si="1"/>
        <v>42967</v>
      </c>
      <c r="C18" s="18">
        <f t="shared" si="2"/>
        <v>42980</v>
      </c>
      <c r="D18" s="19">
        <f t="shared" si="4"/>
        <v>56.08</v>
      </c>
      <c r="E18" s="19">
        <f t="shared" si="5"/>
        <v>54.379999999999995</v>
      </c>
      <c r="F18" s="21">
        <f t="shared" si="3"/>
        <v>7.4773333333333332</v>
      </c>
      <c r="G18" s="21">
        <f t="shared" si="0"/>
        <v>7.2506666666666657</v>
      </c>
      <c r="H18" s="20">
        <v>7.5</v>
      </c>
      <c r="I18" s="19">
        <v>5.8</v>
      </c>
      <c r="J18" s="20">
        <f>7.5*2</f>
        <v>15</v>
      </c>
      <c r="K18" s="20" t="s">
        <v>114</v>
      </c>
      <c r="L18" s="20" t="s">
        <v>78</v>
      </c>
    </row>
    <row r="19" spans="2:13" x14ac:dyDescent="0.25">
      <c r="B19" s="18">
        <f t="shared" si="1"/>
        <v>42981</v>
      </c>
      <c r="C19" s="18">
        <f t="shared" si="2"/>
        <v>42994</v>
      </c>
      <c r="D19" s="19">
        <f t="shared" si="4"/>
        <v>54.379999999999995</v>
      </c>
      <c r="E19" s="19">
        <f t="shared" si="5"/>
        <v>60.179999999999993</v>
      </c>
      <c r="F19" s="21">
        <f t="shared" si="3"/>
        <v>7.2506666666666657</v>
      </c>
      <c r="G19" s="21">
        <f t="shared" si="0"/>
        <v>8.0239999999999991</v>
      </c>
      <c r="H19" s="20">
        <v>7.5</v>
      </c>
      <c r="I19" s="19">
        <v>5.8</v>
      </c>
      <c r="J19" s="20">
        <v>7.5</v>
      </c>
      <c r="K19" s="20" t="s">
        <v>115</v>
      </c>
      <c r="L19" s="20" t="s">
        <v>116</v>
      </c>
    </row>
    <row r="20" spans="2:13" x14ac:dyDescent="0.25">
      <c r="B20" s="18">
        <f t="shared" si="1"/>
        <v>42995</v>
      </c>
      <c r="C20" s="18">
        <f t="shared" si="2"/>
        <v>43008</v>
      </c>
      <c r="D20" s="19">
        <f t="shared" si="4"/>
        <v>60.179999999999993</v>
      </c>
      <c r="E20" s="19">
        <f t="shared" si="5"/>
        <v>65.97999999999999</v>
      </c>
      <c r="F20" s="21">
        <f t="shared" si="3"/>
        <v>8.0239999999999991</v>
      </c>
      <c r="G20" s="21">
        <f t="shared" si="0"/>
        <v>8.7973333333333326</v>
      </c>
      <c r="H20" s="20">
        <v>0</v>
      </c>
      <c r="I20" s="19">
        <v>5.8</v>
      </c>
    </row>
    <row r="21" spans="2:13" x14ac:dyDescent="0.25">
      <c r="B21" s="18">
        <f t="shared" si="1"/>
        <v>43009</v>
      </c>
      <c r="C21" s="18">
        <f t="shared" si="2"/>
        <v>43022</v>
      </c>
      <c r="D21" s="19">
        <f t="shared" si="4"/>
        <v>65.97999999999999</v>
      </c>
      <c r="E21" s="19">
        <f t="shared" si="5"/>
        <v>79.279999999999987</v>
      </c>
      <c r="F21" s="21">
        <f t="shared" si="3"/>
        <v>8.7973333333333326</v>
      </c>
      <c r="G21" s="21">
        <f t="shared" si="0"/>
        <v>10.570666666666664</v>
      </c>
      <c r="H21" s="20">
        <v>7.5</v>
      </c>
      <c r="I21" s="19">
        <v>5.8</v>
      </c>
      <c r="K21" s="20" t="s">
        <v>117</v>
      </c>
      <c r="L21" s="20" t="s">
        <v>118</v>
      </c>
    </row>
    <row r="22" spans="2:13" x14ac:dyDescent="0.25">
      <c r="B22" s="18">
        <f t="shared" si="1"/>
        <v>43023</v>
      </c>
      <c r="C22" s="18">
        <f t="shared" si="2"/>
        <v>43036</v>
      </c>
      <c r="D22" s="19">
        <f t="shared" si="4"/>
        <v>79.279999999999987</v>
      </c>
      <c r="E22" s="19">
        <f t="shared" si="5"/>
        <v>47.579999999999984</v>
      </c>
      <c r="F22" s="21">
        <f t="shared" si="3"/>
        <v>10.570666666666664</v>
      </c>
      <c r="G22" s="21">
        <f t="shared" si="0"/>
        <v>6.3439999999999976</v>
      </c>
      <c r="H22" s="20">
        <v>0</v>
      </c>
      <c r="I22" s="19">
        <v>5.8</v>
      </c>
      <c r="J22" s="20">
        <f>5*7.5</f>
        <v>37.5</v>
      </c>
      <c r="L22" s="20" t="s">
        <v>80</v>
      </c>
    </row>
    <row r="23" spans="2:13" x14ac:dyDescent="0.25">
      <c r="B23" s="18">
        <f t="shared" si="1"/>
        <v>43037</v>
      </c>
      <c r="C23" s="18">
        <f t="shared" si="2"/>
        <v>43050</v>
      </c>
      <c r="D23" s="19">
        <f t="shared" si="4"/>
        <v>47.579999999999984</v>
      </c>
      <c r="E23" s="19">
        <f t="shared" si="5"/>
        <v>53.379999999999981</v>
      </c>
      <c r="F23" s="21">
        <f t="shared" si="3"/>
        <v>6.3439999999999976</v>
      </c>
      <c r="G23" s="21">
        <f t="shared" si="0"/>
        <v>7.1173333333333311</v>
      </c>
      <c r="H23" s="20">
        <v>0</v>
      </c>
      <c r="I23" s="19">
        <v>5.8</v>
      </c>
    </row>
    <row r="24" spans="2:13" x14ac:dyDescent="0.25">
      <c r="B24" s="18">
        <f t="shared" si="1"/>
        <v>43051</v>
      </c>
      <c r="C24" s="18">
        <f t="shared" si="2"/>
        <v>43064</v>
      </c>
      <c r="D24" s="19">
        <f t="shared" si="4"/>
        <v>53.379999999999981</v>
      </c>
      <c r="E24" s="19">
        <f t="shared" si="5"/>
        <v>51.679999999999978</v>
      </c>
      <c r="F24" s="21">
        <f t="shared" si="3"/>
        <v>7.1173333333333311</v>
      </c>
      <c r="G24" s="21">
        <f t="shared" si="0"/>
        <v>6.8906666666666636</v>
      </c>
      <c r="H24" s="20">
        <v>7.5</v>
      </c>
      <c r="I24" s="19">
        <v>5.8</v>
      </c>
      <c r="J24" s="20">
        <f>7.5*2</f>
        <v>15</v>
      </c>
      <c r="K24" s="20" t="s">
        <v>119</v>
      </c>
      <c r="L24" s="20" t="s">
        <v>207</v>
      </c>
    </row>
    <row r="25" spans="2:13" x14ac:dyDescent="0.25">
      <c r="B25" s="18">
        <f t="shared" si="1"/>
        <v>43065</v>
      </c>
      <c r="C25" s="18">
        <f t="shared" si="2"/>
        <v>43078</v>
      </c>
      <c r="D25" s="19">
        <f t="shared" si="4"/>
        <v>51.679999999999978</v>
      </c>
      <c r="E25" s="19">
        <f t="shared" si="5"/>
        <v>57.479999999999976</v>
      </c>
      <c r="F25" s="21">
        <f t="shared" si="3"/>
        <v>6.8906666666666636</v>
      </c>
      <c r="G25" s="21">
        <f t="shared" si="0"/>
        <v>7.663999999999997</v>
      </c>
      <c r="H25" s="20">
        <v>0</v>
      </c>
      <c r="I25" s="19">
        <v>5.8</v>
      </c>
    </row>
    <row r="26" spans="2:13" x14ac:dyDescent="0.25">
      <c r="B26" s="18">
        <f t="shared" si="1"/>
        <v>43079</v>
      </c>
      <c r="C26" s="18">
        <f t="shared" si="2"/>
        <v>43092</v>
      </c>
      <c r="D26" s="19">
        <f t="shared" si="4"/>
        <v>57.479999999999976</v>
      </c>
      <c r="E26" s="19">
        <v>55.4</v>
      </c>
      <c r="F26" s="21">
        <f t="shared" si="3"/>
        <v>7.663999999999997</v>
      </c>
      <c r="G26" s="21">
        <f t="shared" si="0"/>
        <v>7.3866666666666667</v>
      </c>
      <c r="H26" s="20">
        <v>0</v>
      </c>
      <c r="I26" s="19">
        <v>5.8</v>
      </c>
      <c r="J26" s="20">
        <v>7.5</v>
      </c>
      <c r="L26" s="20" t="s">
        <v>81</v>
      </c>
    </row>
    <row r="27" spans="2:13" x14ac:dyDescent="0.25">
      <c r="B27" s="18">
        <f t="shared" si="1"/>
        <v>43093</v>
      </c>
      <c r="C27" s="18">
        <f t="shared" si="2"/>
        <v>43106</v>
      </c>
      <c r="D27" s="19">
        <f t="shared" si="4"/>
        <v>55.4</v>
      </c>
      <c r="E27" s="19">
        <f t="shared" si="5"/>
        <v>53.7</v>
      </c>
      <c r="F27" s="21">
        <f t="shared" si="3"/>
        <v>7.3866666666666667</v>
      </c>
      <c r="G27" s="21">
        <f t="shared" si="0"/>
        <v>7.16</v>
      </c>
      <c r="H27" s="20">
        <f>7.5*3</f>
        <v>22.5</v>
      </c>
      <c r="I27" s="19">
        <v>5.8</v>
      </c>
      <c r="J27" s="20">
        <v>30</v>
      </c>
      <c r="K27" s="20" t="s">
        <v>120</v>
      </c>
      <c r="L27" s="20" t="s">
        <v>256</v>
      </c>
    </row>
    <row r="28" spans="2:13" s="17" customFormat="1" x14ac:dyDescent="0.25">
      <c r="B28" s="1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2:13" s="17" customFormat="1" x14ac:dyDescent="0.25">
      <c r="B29" s="1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2:13" s="17" customFormat="1" x14ac:dyDescent="0.25">
      <c r="B30" s="1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2:13" s="17" customFormat="1" x14ac:dyDescent="0.25">
      <c r="B31" s="22"/>
      <c r="C31" s="23" t="s">
        <v>121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2:13" s="17" customFormat="1" x14ac:dyDescent="0.25">
      <c r="B32" s="24"/>
      <c r="C32" s="23" t="s">
        <v>122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4" s="17" customFormat="1" x14ac:dyDescent="0.25">
      <c r="B33" s="25"/>
      <c r="C33" s="23" t="s">
        <v>123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4" s="17" customFormat="1" x14ac:dyDescent="0.25"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4" s="17" customFormat="1" x14ac:dyDescent="0.25">
      <c r="B35" s="1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4" x14ac:dyDescent="0.25">
      <c r="B36" s="18"/>
    </row>
    <row r="37" spans="1:14" x14ac:dyDescent="0.25">
      <c r="B37" s="18"/>
    </row>
    <row r="38" spans="1:14" x14ac:dyDescent="0.25">
      <c r="B38" s="18"/>
    </row>
    <row r="39" spans="1:14" x14ac:dyDescent="0.25">
      <c r="B39" s="18"/>
    </row>
    <row r="40" spans="1:14" x14ac:dyDescent="0.25">
      <c r="B40" s="18"/>
    </row>
    <row r="41" spans="1:14" x14ac:dyDescent="0.25">
      <c r="B41" s="18"/>
    </row>
    <row r="42" spans="1:14" x14ac:dyDescent="0.25">
      <c r="B42" s="18"/>
    </row>
    <row r="43" spans="1:14" x14ac:dyDescent="0.25">
      <c r="B43" s="18"/>
    </row>
    <row r="44" spans="1:14" x14ac:dyDescent="0.25">
      <c r="B44" s="18"/>
    </row>
    <row r="45" spans="1:14" x14ac:dyDescent="0.25">
      <c r="B45" s="18"/>
    </row>
    <row r="46" spans="1:14" x14ac:dyDescent="0.25">
      <c r="B46" s="18"/>
    </row>
    <row r="47" spans="1:14" s="20" customFormat="1" x14ac:dyDescent="0.25">
      <c r="A47"/>
      <c r="B47" s="18"/>
      <c r="N47"/>
    </row>
    <row r="48" spans="1:14" s="20" customFormat="1" x14ac:dyDescent="0.25">
      <c r="A48"/>
      <c r="B48" s="18"/>
      <c r="N48"/>
    </row>
    <row r="49" spans="1:14" s="20" customFormat="1" x14ac:dyDescent="0.25">
      <c r="A49"/>
      <c r="B49" s="18"/>
      <c r="N49"/>
    </row>
    <row r="50" spans="1:14" s="20" customFormat="1" x14ac:dyDescent="0.25">
      <c r="A50"/>
      <c r="B50" s="18"/>
      <c r="N50"/>
    </row>
    <row r="51" spans="1:14" s="20" customFormat="1" x14ac:dyDescent="0.25">
      <c r="A51"/>
      <c r="B51" s="18"/>
      <c r="N51"/>
    </row>
    <row r="52" spans="1:14" s="20" customFormat="1" x14ac:dyDescent="0.25">
      <c r="A52"/>
      <c r="B52" s="18"/>
      <c r="N52"/>
    </row>
    <row r="53" spans="1:14" s="20" customFormat="1" x14ac:dyDescent="0.25">
      <c r="A53"/>
      <c r="B53" s="18"/>
      <c r="N53"/>
    </row>
    <row r="54" spans="1:14" s="20" customFormat="1" x14ac:dyDescent="0.25">
      <c r="A54"/>
      <c r="B54" s="18"/>
      <c r="N54"/>
    </row>
    <row r="55" spans="1:14" s="20" customFormat="1" x14ac:dyDescent="0.25">
      <c r="A55"/>
      <c r="B55" s="18"/>
      <c r="N55"/>
    </row>
  </sheetData>
  <conditionalFormatting sqref="D2:D27">
    <cfRule type="cellIs" dxfId="0" priority="1" operator="greaterThanOrEqual">
      <formula>195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16" sqref="A16"/>
    </sheetView>
  </sheetViews>
  <sheetFormatPr defaultRowHeight="15" x14ac:dyDescent="0.25"/>
  <cols>
    <col min="1" max="1" width="22.7109375" customWidth="1"/>
  </cols>
  <sheetData>
    <row r="1" spans="1:1" s="29" customFormat="1" x14ac:dyDescent="0.25">
      <c r="A1" s="29" t="s">
        <v>468</v>
      </c>
    </row>
    <row r="2" spans="1:1" x14ac:dyDescent="0.25">
      <c r="A2" t="s">
        <v>416</v>
      </c>
    </row>
    <row r="3" spans="1:1" x14ac:dyDescent="0.25">
      <c r="A3" t="s">
        <v>415</v>
      </c>
    </row>
    <row r="4" spans="1:1" x14ac:dyDescent="0.25">
      <c r="A4" t="s">
        <v>441</v>
      </c>
    </row>
    <row r="5" spans="1:1" x14ac:dyDescent="0.25">
      <c r="A5" t="s">
        <v>42</v>
      </c>
    </row>
    <row r="6" spans="1:1" x14ac:dyDescent="0.25">
      <c r="A6" t="s">
        <v>413</v>
      </c>
    </row>
    <row r="7" spans="1:1" x14ac:dyDescent="0.25">
      <c r="A7" t="s">
        <v>412</v>
      </c>
    </row>
    <row r="8" spans="1:1" x14ac:dyDescent="0.25">
      <c r="A8" t="s">
        <v>420</v>
      </c>
    </row>
    <row r="9" spans="1:1" x14ac:dyDescent="0.25">
      <c r="A9" t="s">
        <v>448</v>
      </c>
    </row>
    <row r="10" spans="1:1" x14ac:dyDescent="0.25">
      <c r="A10" t="s">
        <v>283</v>
      </c>
    </row>
    <row r="11" spans="1:1" x14ac:dyDescent="0.25">
      <c r="A11" t="s">
        <v>621</v>
      </c>
    </row>
    <row r="12" spans="1:1" x14ac:dyDescent="0.25">
      <c r="A12" t="s">
        <v>719</v>
      </c>
    </row>
    <row r="13" spans="1:1" x14ac:dyDescent="0.25">
      <c r="A13" t="s">
        <v>720</v>
      </c>
    </row>
    <row r="14" spans="1:1" x14ac:dyDescent="0.25">
      <c r="A14" s="3" t="s">
        <v>719</v>
      </c>
    </row>
    <row r="15" spans="1:1" x14ac:dyDescent="0.25">
      <c r="A15" s="3" t="s">
        <v>607</v>
      </c>
    </row>
  </sheetData>
  <dataValidations count="1">
    <dataValidation type="list" allowBlank="1" showInputMessage="1" showErrorMessage="1" sqref="A14" xr:uid="{34FA5350-8304-4214-AFAC-623E34E684B5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Hours tracker</vt:lpstr>
      <vt:lpstr>Project tracker</vt:lpstr>
      <vt:lpstr>Completed</vt:lpstr>
      <vt:lpstr>Vacation Days 2019</vt:lpstr>
      <vt:lpstr>Vacation Days 2018</vt:lpstr>
      <vt:lpstr>Vacation Days 2017</vt:lpstr>
      <vt:lpstr>Sheet 1</vt:lpstr>
    </vt:vector>
  </TitlesOfParts>
  <Company>MSKCC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Lavery</dc:creator>
  <cp:lastModifiedBy>Jessica A. Lavery/Epidemiology-Biostatistics</cp:lastModifiedBy>
  <cp:lastPrinted>2018-08-21T18:43:43Z</cp:lastPrinted>
  <dcterms:created xsi:type="dcterms:W3CDTF">2017-04-17T14:37:47Z</dcterms:created>
  <dcterms:modified xsi:type="dcterms:W3CDTF">2020-02-23T18:28:23Z</dcterms:modified>
</cp:coreProperties>
</file>