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ica/Desktop/timetrackR/data/"/>
    </mc:Choice>
  </mc:AlternateContent>
  <xr:revisionPtr revIDLastSave="0" documentId="13_ncr:1_{228BA07F-EAE0-7542-8E60-76012CAA0521}" xr6:coauthVersionLast="36" xr6:coauthVersionMax="36" xr10:uidLastSave="{00000000-0000-0000-0000-000000000000}"/>
  <bookViews>
    <workbookView xWindow="-29920" yWindow="-60" windowWidth="24900" windowHeight="12680" tabRatio="583" xr2:uid="{00000000-000D-0000-FFFF-FFFF00000000}"/>
  </bookViews>
  <sheets>
    <sheet name="Hours tracker" sheetId="3" r:id="rId1"/>
    <sheet name="Project tracker" sheetId="2" r:id="rId2"/>
    <sheet name="Completed" sheetId="14" r:id="rId3"/>
    <sheet name="Vacation Days 2019" sheetId="12" state="hidden" r:id="rId4"/>
    <sheet name="Vacation Days 2018" sheetId="9" state="hidden" r:id="rId5"/>
    <sheet name="Vacation Days 2017" sheetId="7" state="hidden" r:id="rId6"/>
    <sheet name="Sheet 1" sheetId="11" r:id="rId7"/>
  </sheets>
  <definedNames>
    <definedName name="_xlnm._FilterDatabase" localSheetId="2" hidden="1">Completed!$A$1:$P$45</definedName>
    <definedName name="_xlnm._FilterDatabase" localSheetId="0" hidden="1">'Hours tracker'!$A$1:$F$1746</definedName>
    <definedName name="_xlnm._FilterDatabase" localSheetId="1" hidden="1">'Project tracker'!$A$1:$Q$29</definedName>
  </definedNames>
  <calcPr calcId="181029"/>
</workbook>
</file>

<file path=xl/calcChain.xml><?xml version="1.0" encoding="utf-8"?>
<calcChain xmlns="http://schemas.openxmlformats.org/spreadsheetml/2006/main">
  <c r="P22" i="2" l="1"/>
  <c r="O8" i="14" l="1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" i="14"/>
  <c r="O5" i="14"/>
  <c r="O6" i="14"/>
  <c r="O7" i="14"/>
  <c r="O3" i="14"/>
  <c r="O2" i="14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5" i="2"/>
  <c r="P26" i="2"/>
  <c r="P27" i="2"/>
  <c r="P28" i="2"/>
  <c r="P29" i="2"/>
  <c r="P30" i="2"/>
  <c r="D2" i="12" l="1"/>
  <c r="E2" i="12" s="1"/>
  <c r="J24" i="9" l="1"/>
  <c r="H28" i="12" l="1"/>
  <c r="H19" i="12"/>
  <c r="H27" i="7"/>
  <c r="H27" i="9"/>
  <c r="K28" i="12"/>
  <c r="J28" i="12"/>
  <c r="J25" i="12"/>
  <c r="J23" i="12"/>
  <c r="J29" i="12" s="1"/>
  <c r="B3" i="12"/>
  <c r="C3" i="12" s="1"/>
  <c r="B4" i="12" s="1"/>
  <c r="C4" i="12" s="1"/>
  <c r="B5" i="12" s="1"/>
  <c r="C5" i="12" s="1"/>
  <c r="B6" i="12" s="1"/>
  <c r="C6" i="12" s="1"/>
  <c r="B7" i="12" s="1"/>
  <c r="C7" i="12" s="1"/>
  <c r="B8" i="12" s="1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C19" i="12" s="1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J17" i="9" l="1"/>
  <c r="J20" i="9"/>
  <c r="J15" i="9"/>
  <c r="P2" i="2"/>
  <c r="J27" i="9"/>
  <c r="K27" i="9"/>
  <c r="E2" i="9"/>
  <c r="J6" i="9"/>
  <c r="F2" i="9"/>
  <c r="B3" i="9"/>
  <c r="C3" i="9" s="1"/>
  <c r="B4" i="9" s="1"/>
  <c r="C4" i="9" s="1"/>
  <c r="B5" i="9" s="1"/>
  <c r="C5" i="9" s="1"/>
  <c r="B6" i="9" s="1"/>
  <c r="C6" i="9" s="1"/>
  <c r="B7" i="9" s="1"/>
  <c r="C7" i="9" s="1"/>
  <c r="B8" i="9" s="1"/>
  <c r="C8" i="9" s="1"/>
  <c r="B9" i="9" s="1"/>
  <c r="C9" i="9" s="1"/>
  <c r="B10" i="9" s="1"/>
  <c r="C10" i="9" s="1"/>
  <c r="B11" i="9" s="1"/>
  <c r="C11" i="9" s="1"/>
  <c r="B12" i="9" s="1"/>
  <c r="C12" i="9" s="1"/>
  <c r="B13" i="9" s="1"/>
  <c r="C13" i="9" s="1"/>
  <c r="B14" i="9" s="1"/>
  <c r="C14" i="9" s="1"/>
  <c r="B15" i="9" s="1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B26" i="9" s="1"/>
  <c r="C26" i="9" s="1"/>
  <c r="B27" i="9" s="1"/>
  <c r="C27" i="9" s="1"/>
  <c r="J22" i="7"/>
  <c r="J16" i="7"/>
  <c r="J18" i="7"/>
  <c r="J24" i="7"/>
  <c r="F2" i="7"/>
  <c r="G2" i="7"/>
  <c r="B3" i="7"/>
  <c r="C3" i="7" s="1"/>
  <c r="B4" i="7" s="1"/>
  <c r="C4" i="7" s="1"/>
  <c r="B5" i="7" s="1"/>
  <c r="C5" i="7" s="1"/>
  <c r="B6" i="7" s="1"/>
  <c r="C6" i="7" s="1"/>
  <c r="B7" i="7" s="1"/>
  <c r="C7" i="7" s="1"/>
  <c r="B8" i="7" s="1"/>
  <c r="C8" i="7" s="1"/>
  <c r="B9" i="7" s="1"/>
  <c r="C9" i="7" s="1"/>
  <c r="B10" i="7" s="1"/>
  <c r="C10" i="7" s="1"/>
  <c r="B11" i="7" s="1"/>
  <c r="C11" i="7" s="1"/>
  <c r="B12" i="7" s="1"/>
  <c r="C12" i="7" s="1"/>
  <c r="B13" i="7" s="1"/>
  <c r="C13" i="7" s="1"/>
  <c r="B14" i="7" s="1"/>
  <c r="C14" i="7" s="1"/>
  <c r="B15" i="7" s="1"/>
  <c r="C15" i="7" s="1"/>
  <c r="B16" i="7" s="1"/>
  <c r="C16" i="7" s="1"/>
  <c r="B17" i="7" s="1"/>
  <c r="C17" i="7" s="1"/>
  <c r="B18" i="7" s="1"/>
  <c r="C18" i="7" s="1"/>
  <c r="B19" i="7" s="1"/>
  <c r="C19" i="7" s="1"/>
  <c r="B20" i="7" s="1"/>
  <c r="C20" i="7" s="1"/>
  <c r="B21" i="7" s="1"/>
  <c r="C21" i="7" s="1"/>
  <c r="B22" i="7" s="1"/>
  <c r="C22" i="7" s="1"/>
  <c r="B23" i="7" s="1"/>
  <c r="C23" i="7" s="1"/>
  <c r="B24" i="7" s="1"/>
  <c r="C24" i="7" s="1"/>
  <c r="B25" i="7" s="1"/>
  <c r="C25" i="7" s="1"/>
  <c r="B26" i="7" s="1"/>
  <c r="C26" i="7" s="1"/>
  <c r="B27" i="7" s="1"/>
  <c r="C27" i="7" s="1"/>
  <c r="D14" i="7"/>
  <c r="E14" i="7" s="1"/>
  <c r="G14" i="7" s="1"/>
  <c r="G13" i="7"/>
  <c r="D13" i="7"/>
  <c r="F13" i="7" s="1"/>
  <c r="D27" i="7"/>
  <c r="E27" i="7" s="1"/>
  <c r="G27" i="7" s="1"/>
  <c r="G26" i="7"/>
  <c r="F14" i="7"/>
  <c r="J28" i="9" l="1"/>
  <c r="F27" i="7"/>
  <c r="D15" i="7"/>
  <c r="D3" i="9"/>
  <c r="G2" i="9"/>
  <c r="F3" i="9" l="1"/>
  <c r="E3" i="9"/>
  <c r="E15" i="7"/>
  <c r="F15" i="7"/>
  <c r="D16" i="7" l="1"/>
  <c r="G15" i="7"/>
  <c r="D4" i="9"/>
  <c r="G3" i="9"/>
  <c r="E4" i="9" l="1"/>
  <c r="F4" i="9"/>
  <c r="F16" i="7"/>
  <c r="E16" i="7"/>
  <c r="G16" i="7" l="1"/>
  <c r="D17" i="7"/>
  <c r="D5" i="9"/>
  <c r="G4" i="9"/>
  <c r="E5" i="9" l="1"/>
  <c r="F5" i="9"/>
  <c r="E17" i="7"/>
  <c r="F17" i="7"/>
  <c r="G17" i="7" l="1"/>
  <c r="D18" i="7"/>
  <c r="D6" i="9"/>
  <c r="G5" i="9"/>
  <c r="E6" i="9" l="1"/>
  <c r="F6" i="9"/>
  <c r="F18" i="7"/>
  <c r="E18" i="7"/>
  <c r="G18" i="7" l="1"/>
  <c r="D19" i="7"/>
  <c r="D7" i="9"/>
  <c r="G6" i="9"/>
  <c r="E7" i="9" l="1"/>
  <c r="F7" i="9"/>
  <c r="E19" i="7"/>
  <c r="F19" i="7"/>
  <c r="G19" i="7" l="1"/>
  <c r="D20" i="7"/>
  <c r="D8" i="9"/>
  <c r="G7" i="9"/>
  <c r="F20" i="7" l="1"/>
  <c r="E20" i="7"/>
  <c r="E8" i="9"/>
  <c r="F8" i="9"/>
  <c r="D9" i="9" l="1"/>
  <c r="G8" i="9"/>
  <c r="G20" i="7"/>
  <c r="D21" i="7"/>
  <c r="E21" i="7" l="1"/>
  <c r="F21" i="7"/>
  <c r="F9" i="9"/>
  <c r="E9" i="9"/>
  <c r="D10" i="9" l="1"/>
  <c r="G9" i="9"/>
  <c r="G21" i="7"/>
  <c r="D22" i="7"/>
  <c r="F22" i="7" l="1"/>
  <c r="E22" i="7"/>
  <c r="E10" i="9"/>
  <c r="F10" i="9"/>
  <c r="D11" i="9" l="1"/>
  <c r="G10" i="9"/>
  <c r="G22" i="7"/>
  <c r="D23" i="7"/>
  <c r="F23" i="7" l="1"/>
  <c r="E23" i="7"/>
  <c r="E11" i="9"/>
  <c r="F11" i="9"/>
  <c r="D12" i="9" l="1"/>
  <c r="G11" i="9"/>
  <c r="D24" i="7"/>
  <c r="G23" i="7"/>
  <c r="F24" i="7" l="1"/>
  <c r="E24" i="7"/>
  <c r="E12" i="9"/>
  <c r="F12" i="9"/>
  <c r="D13" i="9" l="1"/>
  <c r="G12" i="9"/>
  <c r="G24" i="7"/>
  <c r="D25" i="7"/>
  <c r="F25" i="7" l="1"/>
  <c r="E25" i="7"/>
  <c r="E13" i="9"/>
  <c r="F13" i="9"/>
  <c r="G13" i="9" l="1"/>
  <c r="D14" i="9"/>
  <c r="D26" i="7"/>
  <c r="F26" i="7" s="1"/>
  <c r="G25" i="7"/>
  <c r="F14" i="9" l="1"/>
  <c r="E14" i="9"/>
  <c r="D15" i="9" l="1"/>
  <c r="G14" i="9"/>
  <c r="F15" i="9" l="1"/>
  <c r="E15" i="9"/>
  <c r="G15" i="9" l="1"/>
  <c r="D16" i="9"/>
  <c r="E16" i="9" l="1"/>
  <c r="F16" i="9"/>
  <c r="G16" i="9" l="1"/>
  <c r="D17" i="9"/>
  <c r="E17" i="9" l="1"/>
  <c r="F17" i="9"/>
  <c r="D18" i="9" l="1"/>
  <c r="G17" i="9"/>
  <c r="F18" i="9" l="1"/>
  <c r="E18" i="9"/>
  <c r="D19" i="9" l="1"/>
  <c r="G18" i="9"/>
  <c r="F19" i="9" l="1"/>
  <c r="E19" i="9"/>
  <c r="D20" i="9" l="1"/>
  <c r="G19" i="9"/>
  <c r="E20" i="9" l="1"/>
  <c r="F20" i="9"/>
  <c r="G20" i="9" l="1"/>
  <c r="D21" i="9"/>
  <c r="E21" i="9" l="1"/>
  <c r="F21" i="9"/>
  <c r="D22" i="9" l="1"/>
  <c r="G21" i="9"/>
  <c r="F22" i="9" l="1"/>
  <c r="E22" i="9"/>
  <c r="D23" i="9" l="1"/>
  <c r="G22" i="9"/>
  <c r="F23" i="9" l="1"/>
  <c r="E23" i="9"/>
  <c r="D24" i="9" l="1"/>
  <c r="E24" i="9" s="1"/>
  <c r="G24" i="9" s="1"/>
  <c r="G23" i="9"/>
  <c r="F24" i="9" l="1"/>
  <c r="D25" i="9" l="1"/>
  <c r="E25" i="9" l="1"/>
  <c r="G25" i="9" s="1"/>
  <c r="F25" i="9"/>
  <c r="D26" i="9" l="1"/>
  <c r="F26" i="9" l="1"/>
  <c r="E26" i="9"/>
  <c r="G26" i="9" s="1"/>
  <c r="D27" i="9" l="1"/>
  <c r="F27" i="9" l="1"/>
  <c r="E27" i="9"/>
  <c r="G27" i="9" l="1"/>
  <c r="G28" i="9" s="1"/>
  <c r="F2" i="12" l="1"/>
  <c r="G2" i="12" l="1"/>
  <c r="D3" i="12"/>
  <c r="E3" i="12" l="1"/>
  <c r="F3" i="12"/>
  <c r="G3" i="12" l="1"/>
  <c r="D4" i="12"/>
  <c r="E4" i="12" l="1"/>
  <c r="F4" i="12"/>
  <c r="G4" i="12" l="1"/>
  <c r="D5" i="12"/>
  <c r="E5" i="12" l="1"/>
  <c r="F5" i="12"/>
  <c r="G5" i="12" l="1"/>
  <c r="D6" i="12"/>
  <c r="F6" i="12" l="1"/>
  <c r="E6" i="12"/>
  <c r="D7" i="12" l="1"/>
  <c r="G6" i="12"/>
  <c r="F7" i="12" l="1"/>
  <c r="E7" i="12"/>
  <c r="G7" i="12" l="1"/>
  <c r="D8" i="12"/>
  <c r="F8" i="12" l="1"/>
  <c r="E8" i="12"/>
  <c r="D9" i="12" l="1"/>
  <c r="G8" i="12"/>
  <c r="F9" i="12" l="1"/>
  <c r="E9" i="12"/>
  <c r="G9" i="12" l="1"/>
  <c r="D10" i="12"/>
  <c r="F10" i="12" l="1"/>
  <c r="E10" i="12"/>
  <c r="D11" i="12" l="1"/>
  <c r="G10" i="12"/>
  <c r="E11" i="12" l="1"/>
  <c r="F11" i="12"/>
  <c r="D12" i="12" l="1"/>
  <c r="G11" i="12"/>
  <c r="F12" i="12" l="1"/>
  <c r="E12" i="12"/>
  <c r="D13" i="12" l="1"/>
  <c r="G12" i="12"/>
  <c r="F13" i="12" l="1"/>
  <c r="E13" i="12"/>
  <c r="D14" i="12" l="1"/>
  <c r="G13" i="12"/>
  <c r="F14" i="12" l="1"/>
  <c r="E14" i="12"/>
  <c r="D15" i="12" l="1"/>
  <c r="G14" i="12"/>
  <c r="F15" i="12" l="1"/>
  <c r="E15" i="12"/>
  <c r="D16" i="12" l="1"/>
  <c r="G15" i="12"/>
  <c r="E16" i="12" l="1"/>
  <c r="F16" i="12"/>
  <c r="G16" i="12" l="1"/>
  <c r="D17" i="12"/>
  <c r="E17" i="12" l="1"/>
  <c r="F17" i="12"/>
  <c r="D18" i="12" l="1"/>
  <c r="G17" i="12"/>
  <c r="F18" i="12" l="1"/>
  <c r="E18" i="12"/>
  <c r="D19" i="12" l="1"/>
  <c r="G18" i="12"/>
  <c r="F19" i="12" l="1"/>
  <c r="E19" i="12"/>
  <c r="D20" i="12" l="1"/>
  <c r="G19" i="12"/>
  <c r="F20" i="12" l="1"/>
  <c r="E20" i="12"/>
  <c r="D21" i="12" l="1"/>
  <c r="G20" i="12"/>
  <c r="E21" i="12" l="1"/>
  <c r="F21" i="12"/>
  <c r="G21" i="12" l="1"/>
  <c r="D22" i="12"/>
  <c r="E22" i="12" l="1"/>
  <c r="F22" i="12"/>
  <c r="G22" i="12" l="1"/>
  <c r="D23" i="12"/>
  <c r="E23" i="12" l="1"/>
  <c r="F23" i="12"/>
  <c r="G23" i="12" l="1"/>
  <c r="D24" i="12"/>
  <c r="E24" i="12" l="1"/>
  <c r="F24" i="12"/>
  <c r="G24" i="12" l="1"/>
  <c r="D25" i="12"/>
  <c r="E25" i="12" l="1"/>
  <c r="F25" i="12"/>
  <c r="G25" i="12" l="1"/>
  <c r="D26" i="12"/>
  <c r="E26" i="12" l="1"/>
  <c r="F26" i="12"/>
  <c r="G26" i="12" l="1"/>
  <c r="D27" i="12"/>
  <c r="E27" i="12" l="1"/>
  <c r="F27" i="12"/>
  <c r="G27" i="12" l="1"/>
  <c r="G29" i="12" s="1"/>
  <c r="D28" i="12"/>
  <c r="E28" i="12" l="1"/>
  <c r="G28" i="12" s="1"/>
  <c r="F28" i="12"/>
</calcChain>
</file>

<file path=xl/sharedStrings.xml><?xml version="1.0" encoding="utf-8"?>
<sst xmlns="http://schemas.openxmlformats.org/spreadsheetml/2006/main" count="5997" uniqueCount="726">
  <si>
    <t>PI</t>
  </si>
  <si>
    <t>Study title</t>
  </si>
  <si>
    <t>Current status</t>
  </si>
  <si>
    <t>As of</t>
  </si>
  <si>
    <t>Dataset</t>
  </si>
  <si>
    <t>Aviki, Emeline</t>
  </si>
  <si>
    <t>Jessica</t>
  </si>
  <si>
    <t>Lead stats</t>
  </si>
  <si>
    <t>Second stats</t>
  </si>
  <si>
    <t>Coral</t>
  </si>
  <si>
    <t>Ovarian: Med Onc vs Gyn Onc</t>
  </si>
  <si>
    <t>SEER Medicare</t>
  </si>
  <si>
    <t>Salz, Talya</t>
  </si>
  <si>
    <t>Project</t>
  </si>
  <si>
    <t>Opioids</t>
  </si>
  <si>
    <t>Meta-analysis</t>
  </si>
  <si>
    <t>Renee</t>
  </si>
  <si>
    <t>Immunotherapy meta-analysis</t>
  </si>
  <si>
    <t>Date</t>
  </si>
  <si>
    <t>Task</t>
  </si>
  <si>
    <t>Hours</t>
  </si>
  <si>
    <t>Update compliance, discuss with Emeline</t>
  </si>
  <si>
    <t>Patients without treatment?</t>
  </si>
  <si>
    <t>Biostats</t>
  </si>
  <si>
    <t>Compliance update</t>
  </si>
  <si>
    <t>Table 1</t>
  </si>
  <si>
    <t>Update analysis plan</t>
  </si>
  <si>
    <t>Go through  crosswalk</t>
  </si>
  <si>
    <t>Provider volume</t>
  </si>
  <si>
    <t>Biostat request form</t>
  </si>
  <si>
    <t>Get oriented</t>
  </si>
  <si>
    <t>Lines of chemo</t>
  </si>
  <si>
    <t>Part D</t>
  </si>
  <si>
    <t>NCDB</t>
  </si>
  <si>
    <t>SEER-Medicare</t>
  </si>
  <si>
    <t>ACA paper review for JCO</t>
  </si>
  <si>
    <t>Program cohort</t>
  </si>
  <si>
    <t>Emily</t>
  </si>
  <si>
    <t>Lymphoma Denmark Registry</t>
  </si>
  <si>
    <t>Danish registry data</t>
  </si>
  <si>
    <t>Review paper</t>
  </si>
  <si>
    <t>Analysis</t>
  </si>
  <si>
    <t>Roman, Ben</t>
  </si>
  <si>
    <t>Completed</t>
  </si>
  <si>
    <t>HORG Seminar</t>
  </si>
  <si>
    <t>Meeting</t>
  </si>
  <si>
    <t>Prep for meeting</t>
  </si>
  <si>
    <t>Update cohort</t>
  </si>
  <si>
    <t>Hospital profiling</t>
  </si>
  <si>
    <t>Medicare claims</t>
  </si>
  <si>
    <t>Project completed</t>
  </si>
  <si>
    <t>Code repository: Pulling claims macro</t>
  </si>
  <si>
    <t>Thyroid: AS vs Surgery</t>
  </si>
  <si>
    <t>Project initiated</t>
  </si>
  <si>
    <t>Priority</t>
  </si>
  <si>
    <t>Code repository: Medicare coverage</t>
  </si>
  <si>
    <t>Panageas, Kathy</t>
  </si>
  <si>
    <t>Snyderman, Allison</t>
  </si>
  <si>
    <t>Overuse EOL</t>
  </si>
  <si>
    <t>Update forest plot</t>
  </si>
  <si>
    <t>Kidney</t>
  </si>
  <si>
    <t>Talenfeld, Adam</t>
  </si>
  <si>
    <t>Pull biopsy claims (check pulling claims macro)</t>
  </si>
  <si>
    <t>Molena, Daniela</t>
  </si>
  <si>
    <t>Background work</t>
  </si>
  <si>
    <t>SEER Part D NDC Codes</t>
  </si>
  <si>
    <t>Biostats Request Form</t>
  </si>
  <si>
    <t>Check analysis</t>
  </si>
  <si>
    <t>Code repository: Lines of chemo</t>
  </si>
  <si>
    <t>Review code</t>
  </si>
  <si>
    <t>Read about indexing</t>
  </si>
  <si>
    <t>Rview lines of chemo code</t>
  </si>
  <si>
    <t>Update programs</t>
  </si>
  <si>
    <t>Pull claims</t>
  </si>
  <si>
    <t>CITI training</t>
  </si>
  <si>
    <t>Denver</t>
  </si>
  <si>
    <t>Reason</t>
  </si>
  <si>
    <t>CA</t>
  </si>
  <si>
    <t>Grandma</t>
  </si>
  <si>
    <t>Preliminary analysis</t>
  </si>
  <si>
    <t>Pull toxicity claims</t>
  </si>
  <si>
    <t>Pull comorbidities</t>
  </si>
  <si>
    <t>Review literature</t>
  </si>
  <si>
    <t>Update pulling claims macro</t>
  </si>
  <si>
    <t>In my court?</t>
  </si>
  <si>
    <t>No</t>
  </si>
  <si>
    <t>Call</t>
  </si>
  <si>
    <t>Part D: Identifying oral chemo</t>
  </si>
  <si>
    <t>Part D macro</t>
  </si>
  <si>
    <t>HORG Meeting</t>
  </si>
  <si>
    <t>Update order</t>
  </si>
  <si>
    <t>IT</t>
  </si>
  <si>
    <t>Remove switch box</t>
  </si>
  <si>
    <t>Meet with Emily</t>
  </si>
  <si>
    <t>Admin</t>
  </si>
  <si>
    <t>Meeting minutes</t>
  </si>
  <si>
    <t>Start</t>
  </si>
  <si>
    <t>End</t>
  </si>
  <si>
    <t>Time Start</t>
  </si>
  <si>
    <t>Time End</t>
  </si>
  <si>
    <t>Start Days</t>
  </si>
  <si>
    <t>End Days</t>
  </si>
  <si>
    <t>PH/FH Earned</t>
  </si>
  <si>
    <t>Pay Period Time Earned</t>
  </si>
  <si>
    <t>Vacation Time Taken</t>
  </si>
  <si>
    <t>Holiday</t>
  </si>
  <si>
    <t>Maximum Hours: 195</t>
  </si>
  <si>
    <t>X (FH)</t>
  </si>
  <si>
    <t>MLK Day/Disney</t>
  </si>
  <si>
    <t>X (LH)</t>
  </si>
  <si>
    <t>4th of July</t>
  </si>
  <si>
    <t>X(PH)</t>
  </si>
  <si>
    <t xml:space="preserve">X(LH) </t>
  </si>
  <si>
    <t>Labor Day</t>
  </si>
  <si>
    <t>X(FH)</t>
  </si>
  <si>
    <t>Columbus Day</t>
  </si>
  <si>
    <t>X(LH)</t>
  </si>
  <si>
    <t>X(LH/LH/PH)</t>
  </si>
  <si>
    <t>Enter number of hours you started this pay period with</t>
  </si>
  <si>
    <t>Your accumulation per pay period may vary</t>
  </si>
  <si>
    <t>Your max hours may vary - need to change the conditional formatting for column D [highlight column D and go to Conditional Formatting button &gt; Manage Rules to edit]</t>
  </si>
  <si>
    <t>Bridget / Baltimore</t>
  </si>
  <si>
    <t>Vacation tracker, set up VPN</t>
  </si>
  <si>
    <t>Pulling claims macro: Validate DME</t>
  </si>
  <si>
    <t>Re-run analysis</t>
  </si>
  <si>
    <t>Automate codes</t>
  </si>
  <si>
    <t>Draft methods and results</t>
  </si>
  <si>
    <t>I/O SQL</t>
  </si>
  <si>
    <t>AACT SQL Databases</t>
  </si>
  <si>
    <t>Program</t>
  </si>
  <si>
    <t>Review Renee's program</t>
  </si>
  <si>
    <t>Go through emails</t>
  </si>
  <si>
    <t>Update automation spreadsheet per Annie's email</t>
  </si>
  <si>
    <t>Program matching</t>
  </si>
  <si>
    <t>Review Denise's codes</t>
  </si>
  <si>
    <t>Review Denise's opioids list</t>
  </si>
  <si>
    <t>F/u from yesterday's meeting</t>
  </si>
  <si>
    <t>Email Daniela</t>
  </si>
  <si>
    <t>Look up staging</t>
  </si>
  <si>
    <t>Meet with Coral</t>
  </si>
  <si>
    <t>Update project tracker</t>
  </si>
  <si>
    <t>WSDS Presentation</t>
  </si>
  <si>
    <t>Pick JSM sessions</t>
  </si>
  <si>
    <t>MSK Data</t>
  </si>
  <si>
    <t>Body Mass OPC</t>
  </si>
  <si>
    <t>Program analysis dataset</t>
  </si>
  <si>
    <t>JSM</t>
  </si>
  <si>
    <t>List of questions for Denise</t>
  </si>
  <si>
    <t>Book WSDS Hotel/Coordinate with Egencia</t>
  </si>
  <si>
    <t>Catch up after JSM</t>
  </si>
  <si>
    <t>F/u from meeting</t>
  </si>
  <si>
    <t>Emails/sign forms</t>
  </si>
  <si>
    <t>Program Cohort</t>
  </si>
  <si>
    <t>Look for formula for skeletal muscle index</t>
  </si>
  <si>
    <t>Isaac Wagner, Strategy</t>
  </si>
  <si>
    <t>Travel for meeting</t>
  </si>
  <si>
    <t>Meeting RE: Transition</t>
  </si>
  <si>
    <t>Get organized</t>
  </si>
  <si>
    <t>Bookclub</t>
  </si>
  <si>
    <t>New readmission codes</t>
  </si>
  <si>
    <t>Follow-up from meeting</t>
  </si>
  <si>
    <t>Update code (dataset names)</t>
  </si>
  <si>
    <t>Review new data</t>
  </si>
  <si>
    <t>Try to connect to server</t>
  </si>
  <si>
    <t>Meet with Peter</t>
  </si>
  <si>
    <t>HORG</t>
  </si>
  <si>
    <t>Program lung cohort</t>
  </si>
  <si>
    <t>Meeting follow-up</t>
  </si>
  <si>
    <t>New readmissions codes</t>
  </si>
  <si>
    <t>Detailed</t>
  </si>
  <si>
    <t>Create cohort</t>
  </si>
  <si>
    <t>Wasn't matching Coral's original program, had to re-run piece by piece</t>
  </si>
  <si>
    <t>Matched controls</t>
  </si>
  <si>
    <t>Prelim analysis</t>
  </si>
  <si>
    <t>Table 1 Surgical Cohort</t>
  </si>
  <si>
    <t>Clean up create dataset analysis code</t>
  </si>
  <si>
    <t>Check readmissions stats doc</t>
  </si>
  <si>
    <t>Program tables</t>
  </si>
  <si>
    <t>Go through code</t>
  </si>
  <si>
    <t>Re-run cohort</t>
  </si>
  <si>
    <t>Ovarian Cancer Symposium</t>
  </si>
  <si>
    <t>Biosketch</t>
  </si>
  <si>
    <t>Tables</t>
  </si>
  <si>
    <t>Meet with Venkat RE: Cluster</t>
  </si>
  <si>
    <t>Program comorbidity</t>
  </si>
  <si>
    <t>Complications</t>
  </si>
  <si>
    <t>Collapse multiple claims per admission</t>
  </si>
  <si>
    <t>Collapse multiple claims per admission / worked OT</t>
  </si>
  <si>
    <t>Self-eval</t>
  </si>
  <si>
    <t>Pull IP claims for OP index surgeries</t>
  </si>
  <si>
    <t>Meet with Kathy</t>
  </si>
  <si>
    <t>Meet with Elena</t>
  </si>
  <si>
    <t>Prep for HORG faculty meeting</t>
  </si>
  <si>
    <t>Faculty meeting</t>
  </si>
  <si>
    <t>Interview ARB candidate</t>
  </si>
  <si>
    <t>ARB debrief</t>
  </si>
  <si>
    <t>Seminar</t>
  </si>
  <si>
    <t>Prep for interview</t>
  </si>
  <si>
    <t>Master's Seminar</t>
  </si>
  <si>
    <t>Analyses</t>
  </si>
  <si>
    <t>For grant submission</t>
  </si>
  <si>
    <t>Thanksgiving / Friday</t>
  </si>
  <si>
    <t>Figure out site_group discrepencies with new readmissions spreadsheet</t>
  </si>
  <si>
    <t>Call with BHI</t>
  </si>
  <si>
    <t>Meetings</t>
  </si>
  <si>
    <t>Meet with Ben and Solomon</t>
  </si>
  <si>
    <t>Discuss with Renee</t>
  </si>
  <si>
    <t>Meet with Renee to map out projects</t>
  </si>
  <si>
    <t>Run CCI</t>
  </si>
  <si>
    <t>Memory issues</t>
  </si>
  <si>
    <t>Review manuscript</t>
  </si>
  <si>
    <t>On email after hours</t>
  </si>
  <si>
    <t>Readmission codes</t>
  </si>
  <si>
    <t>Outline program</t>
  </si>
  <si>
    <t>Baxi, Shrujal</t>
  </si>
  <si>
    <t>Update project tracker for Peter</t>
  </si>
  <si>
    <t>Follow-up on IT ticket</t>
  </si>
  <si>
    <t>Run comorbidity</t>
  </si>
  <si>
    <t>Follow-up with Anna Nevius</t>
  </si>
  <si>
    <t>Meet with Renee</t>
  </si>
  <si>
    <t>Get list of CT #s for Allison</t>
  </si>
  <si>
    <t>List of datasets available for Peter</t>
  </si>
  <si>
    <t>N/A</t>
  </si>
  <si>
    <t>Elkin, Elena</t>
  </si>
  <si>
    <t>Put together PowerPoint</t>
  </si>
  <si>
    <t>Profiling</t>
  </si>
  <si>
    <t>Type notes from seminar</t>
  </si>
  <si>
    <t>Meet with Peter and Anna</t>
  </si>
  <si>
    <t>Figure out encryption issue</t>
  </si>
  <si>
    <t>JSM Proposal</t>
  </si>
  <si>
    <t>Master's Notebook</t>
  </si>
  <si>
    <t>Review request</t>
  </si>
  <si>
    <t>Meet with Anna</t>
  </si>
  <si>
    <t>Meet with Renee and Mike</t>
  </si>
  <si>
    <t>Type encryption notes</t>
  </si>
  <si>
    <t>Organize projects</t>
  </si>
  <si>
    <t>Meet with Mike</t>
  </si>
  <si>
    <t>CORE Grant</t>
  </si>
  <si>
    <t>Institutional</t>
  </si>
  <si>
    <t>Figure out ARCGIS</t>
  </si>
  <si>
    <t>Update readmissions code</t>
  </si>
  <si>
    <t>1000 Girls Mentoring Application</t>
  </si>
  <si>
    <t>Email Joey</t>
  </si>
  <si>
    <t>Increasing C drive space</t>
  </si>
  <si>
    <t>Biostatistics</t>
  </si>
  <si>
    <t>Prelim readmissions analysis, Amino volume comparison</t>
  </si>
  <si>
    <t>Literature review</t>
  </si>
  <si>
    <t>Amstat News Writeup</t>
  </si>
  <si>
    <t>SAS Medicare Claims Book</t>
  </si>
  <si>
    <t>Xmas/NYD/FL</t>
  </si>
  <si>
    <t>Florida</t>
  </si>
  <si>
    <t>Emily / Lauren</t>
  </si>
  <si>
    <t>Lauren</t>
  </si>
  <si>
    <t>Update vacation tracker for 2018</t>
  </si>
  <si>
    <t>Holiday Time Taken</t>
  </si>
  <si>
    <t>FH (MLK)</t>
  </si>
  <si>
    <t>FH (President's Day)</t>
  </si>
  <si>
    <t>LH (MDW)</t>
  </si>
  <si>
    <t>LH (July 4th)</t>
  </si>
  <si>
    <t>Vacation</t>
  </si>
  <si>
    <t>Theresa</t>
  </si>
  <si>
    <t>LH (Labor Day)</t>
  </si>
  <si>
    <t>FH (Columbus)</t>
  </si>
  <si>
    <t>LH (Thanksgiving)</t>
  </si>
  <si>
    <t>PH #2</t>
  </si>
  <si>
    <t>PH #3</t>
  </si>
  <si>
    <t>JSM Topic-Contributed Session Prep</t>
  </si>
  <si>
    <t>Academy Health Abstracts</t>
  </si>
  <si>
    <t>Present at Master's Seminar</t>
  </si>
  <si>
    <t>ICHPS debrief</t>
  </si>
  <si>
    <t>Download NCDB data</t>
  </si>
  <si>
    <t>Meeting with Peter</t>
  </si>
  <si>
    <t>Schleicher, Stephen</t>
  </si>
  <si>
    <t>Email IT</t>
  </si>
  <si>
    <t>Analsis</t>
  </si>
  <si>
    <t>Evaluation</t>
  </si>
  <si>
    <t>Conference</t>
  </si>
  <si>
    <t>Vancouver</t>
  </si>
  <si>
    <t>Coordinate</t>
  </si>
  <si>
    <t>SAS, additional hard drives, set up new SAS installation</t>
  </si>
  <si>
    <t>Security &amp; safety training</t>
  </si>
  <si>
    <t>R</t>
  </si>
  <si>
    <t>RE: Volume estimation</t>
  </si>
  <si>
    <t>At home</t>
  </si>
  <si>
    <t>Data assistant brown bag</t>
  </si>
  <si>
    <t>ResDAC, Kathy</t>
  </si>
  <si>
    <t>Calls with Dave Rubin</t>
  </si>
  <si>
    <t>for abstract</t>
  </si>
  <si>
    <t>Volume estimation</t>
  </si>
  <si>
    <t>Re-run</t>
  </si>
  <si>
    <t>Structuring Effective Meetings ASA Webinar</t>
  </si>
  <si>
    <t>weeks</t>
  </si>
  <si>
    <t>Review results</t>
  </si>
  <si>
    <t>Hospital Compare methodology</t>
  </si>
  <si>
    <t>Existing profiling approaches</t>
  </si>
  <si>
    <t>MSK exercises</t>
  </si>
  <si>
    <t>Team, Kathy, Diane</t>
  </si>
  <si>
    <t>NIS volume</t>
  </si>
  <si>
    <t>JAMA Onc validation</t>
  </si>
  <si>
    <t>with Elena RE: DUA</t>
  </si>
  <si>
    <t>Hospital profiling: Total volume study</t>
  </si>
  <si>
    <t>Hospital profiling: Volume-outcomes study</t>
  </si>
  <si>
    <t>Kornstein, Debbie</t>
  </si>
  <si>
    <t>Folate levels</t>
  </si>
  <si>
    <t>IRB/SEER-Med application review</t>
  </si>
  <si>
    <t>Review meeting materials</t>
  </si>
  <si>
    <t>SEER-Medicare request</t>
  </si>
  <si>
    <t>Figure for SGO poster</t>
  </si>
  <si>
    <t>Emails</t>
  </si>
  <si>
    <t>Review grant</t>
  </si>
  <si>
    <t>IRB</t>
  </si>
  <si>
    <t>Analysis plan</t>
  </si>
  <si>
    <t>Sensitivity analysis</t>
  </si>
  <si>
    <t>Candidate lunch</t>
  </si>
  <si>
    <t>Clinic with Emeline</t>
  </si>
  <si>
    <t>Dig through documentation</t>
  </si>
  <si>
    <t>For NDC changes</t>
  </si>
  <si>
    <t>Clinical trials</t>
  </si>
  <si>
    <t>SEER Medicare and Medicare</t>
  </si>
  <si>
    <t>Sensitivity analysis, create list of opioids</t>
  </si>
  <si>
    <t>Start with Why</t>
  </si>
  <si>
    <t>Call with Finance</t>
  </si>
  <si>
    <t>MSK</t>
  </si>
  <si>
    <t>Draft manuscript</t>
  </si>
  <si>
    <t>Call w/ Dave Rubin</t>
  </si>
  <si>
    <t>Edit manuscript</t>
  </si>
  <si>
    <t>Review analysis plan</t>
  </si>
  <si>
    <t>Observational Studies of Treatment Effectiveness</t>
  </si>
  <si>
    <t>Fest</t>
  </si>
  <si>
    <t>Peter</t>
  </si>
  <si>
    <t>for JSM</t>
  </si>
  <si>
    <t>Review DUA</t>
  </si>
  <si>
    <t>Update analyses</t>
  </si>
  <si>
    <t>Document programs</t>
  </si>
  <si>
    <t>Download AACT data</t>
  </si>
  <si>
    <t>Review poster</t>
  </si>
  <si>
    <t>Disparities grant</t>
  </si>
  <si>
    <t>Kathy's UVA presentation</t>
  </si>
  <si>
    <t>Ongoing; started tracking hours in May 2018</t>
  </si>
  <si>
    <t>Presentation</t>
  </si>
  <si>
    <t>Miscallaneous Asks</t>
  </si>
  <si>
    <t>Troubleshooting</t>
  </si>
  <si>
    <t>R Shiny App for Project Tracker</t>
  </si>
  <si>
    <t>A Conversation About Rating Healthcare at NYS Health</t>
  </si>
  <si>
    <t>with Peter</t>
  </si>
  <si>
    <t>Weekend</t>
  </si>
  <si>
    <t>Meet QSURE intern</t>
  </si>
  <si>
    <t>With QSURE Intern David</t>
  </si>
  <si>
    <t>Respond to reviewer comments</t>
  </si>
  <si>
    <t>Journal Review</t>
  </si>
  <si>
    <t>BMJ: ASD paper</t>
  </si>
  <si>
    <t>CPR training</t>
  </si>
  <si>
    <t>Hospital profiling: Outcomes validation</t>
  </si>
  <si>
    <t>JSM call</t>
  </si>
  <si>
    <t>Re-program analysis dataset</t>
  </si>
  <si>
    <t>LOI</t>
  </si>
  <si>
    <t>SAS server</t>
  </si>
  <si>
    <t>Opioids: Patterns of use</t>
  </si>
  <si>
    <t>Emily / DC</t>
  </si>
  <si>
    <t>Email to JSM mentor</t>
  </si>
  <si>
    <t>Multiple (Medicare FFS, NIS, state-level data, HCUP SID)</t>
  </si>
  <si>
    <t>SEER DUA Revisions</t>
  </si>
  <si>
    <t>Prep for JSM</t>
  </si>
  <si>
    <t>Update methods doc</t>
  </si>
  <si>
    <t>Clean up and export total volume spreadsheet</t>
  </si>
  <si>
    <t>JSM receipts</t>
  </si>
  <si>
    <t>GitHub training</t>
  </si>
  <si>
    <t>Dig into HMO/FFS coverage</t>
  </si>
  <si>
    <t>Status report</t>
  </si>
  <si>
    <t>Program figure in Excel</t>
  </si>
  <si>
    <t>Draft email</t>
  </si>
  <si>
    <t>Try to log on</t>
  </si>
  <si>
    <t>Review paper for Renee</t>
  </si>
  <si>
    <t>R training</t>
  </si>
  <si>
    <t>Maha executive physicals</t>
  </si>
  <si>
    <t>Read SEER-Med paper</t>
  </si>
  <si>
    <t>Abstract planning</t>
  </si>
  <si>
    <t>Meeting debrief</t>
  </si>
  <si>
    <t>Draft grant</t>
  </si>
  <si>
    <t>Strategy and Innovation</t>
  </si>
  <si>
    <t>Update connection to AACT database</t>
  </si>
  <si>
    <t xml:space="preserve">Meeting </t>
  </si>
  <si>
    <t>with Kathy</t>
  </si>
  <si>
    <t>Update figures for Renee</t>
  </si>
  <si>
    <t>IO QOL</t>
  </si>
  <si>
    <t>Review reviewer comments</t>
  </si>
  <si>
    <t>Check in with Allison</t>
  </si>
  <si>
    <t>Meet with Angela RE: YIA</t>
  </si>
  <si>
    <t>Angela's YIA</t>
  </si>
  <si>
    <t>R User Group</t>
  </si>
  <si>
    <t>For UPenn presentation</t>
  </si>
  <si>
    <t>Draft abstract</t>
  </si>
  <si>
    <t>Call with Allison</t>
  </si>
  <si>
    <t>Edit abstract</t>
  </si>
  <si>
    <t>GRE</t>
  </si>
  <si>
    <t>With Dr. Begg</t>
  </si>
  <si>
    <t>Submit manuscript</t>
  </si>
  <si>
    <t>Check-in</t>
  </si>
  <si>
    <t>with US News</t>
  </si>
  <si>
    <t>Kathy</t>
  </si>
  <si>
    <t>Project phase</t>
  </si>
  <si>
    <t>Revisions</t>
  </si>
  <si>
    <t>Manuscript preparation</t>
  </si>
  <si>
    <t>ACO Abstract</t>
  </si>
  <si>
    <t>Grant preparation</t>
  </si>
  <si>
    <t>Project planning</t>
  </si>
  <si>
    <t>Interpreter survey</t>
  </si>
  <si>
    <t>Self-Eval</t>
  </si>
  <si>
    <t>Review proofs</t>
  </si>
  <si>
    <t>Publication</t>
  </si>
  <si>
    <t>Table specs</t>
  </si>
  <si>
    <t>Weds before, Fri after</t>
  </si>
  <si>
    <t>Grandma's birthday</t>
  </si>
  <si>
    <t>Analysts meeting</t>
  </si>
  <si>
    <t>GitHub PHI training with Isaac Wagner</t>
  </si>
  <si>
    <t>R Project Tracker</t>
  </si>
  <si>
    <t>Call with Kathy RE: brief report resubmission</t>
  </si>
  <si>
    <t>Diamond, Lisa</t>
  </si>
  <si>
    <t>Survey data + AHA</t>
  </si>
  <si>
    <t>Esophageal: CROSS Trial</t>
  </si>
  <si>
    <t>Hospital profiling: Variation paper</t>
  </si>
  <si>
    <t>With Angela RE: updating ECOG/Alliance requests</t>
  </si>
  <si>
    <t>Completed; passed back off to Renee</t>
  </si>
  <si>
    <t>Completed figure update</t>
  </si>
  <si>
    <t>Completed API connection; passed back off to Renee</t>
  </si>
  <si>
    <t>Final product</t>
  </si>
  <si>
    <t>Manuscript</t>
  </si>
  <si>
    <t>Journal review</t>
  </si>
  <si>
    <t>Simulation</t>
  </si>
  <si>
    <t>Grant</t>
  </si>
  <si>
    <t>Abstract</t>
  </si>
  <si>
    <t>LH (Christmas)/PH #1/LH (NYD)</t>
  </si>
  <si>
    <t>PH #3 / LH (Labor Day)</t>
  </si>
  <si>
    <t>SXSW/SD</t>
  </si>
  <si>
    <t>Investigate prescriber info on SEER-Med</t>
  </si>
  <si>
    <t>Update list of oral chemotherapies</t>
  </si>
  <si>
    <t>Clean up project directory</t>
  </si>
  <si>
    <t>Project closeout</t>
  </si>
  <si>
    <t>Completed review</t>
  </si>
  <si>
    <t>Completed programming</t>
  </si>
  <si>
    <t>Completed development</t>
  </si>
  <si>
    <t>Dropped: Shrujal left MSK</t>
  </si>
  <si>
    <t>Completed assisting with project</t>
  </si>
  <si>
    <t>Completed manuscript published</t>
  </si>
  <si>
    <t>Dropped: Req review w/ clinician</t>
  </si>
  <si>
    <t>Completed analysis</t>
  </si>
  <si>
    <t>Completed abstract submitted</t>
  </si>
  <si>
    <t>Hospital profiling: Surgical cohort validation</t>
  </si>
  <si>
    <t>Journal club</t>
  </si>
  <si>
    <t>Christmas Eve/New Years Eve</t>
  </si>
  <si>
    <t>days taken</t>
  </si>
  <si>
    <t>Christmas Eve/NYE</t>
  </si>
  <si>
    <t>Personal website in R Markdown</t>
  </si>
  <si>
    <t>Yes</t>
  </si>
  <si>
    <t>JSM 2019 abstract; manuscript</t>
  </si>
  <si>
    <t>Review protocol</t>
  </si>
  <si>
    <t>Protocol development</t>
  </si>
  <si>
    <t>Moskowitz, Chaya</t>
  </si>
  <si>
    <t>MSK Clinical Trial</t>
  </si>
  <si>
    <t>Exercise as Interception Therapy</t>
  </si>
  <si>
    <t>Coding workshop</t>
  </si>
  <si>
    <t>Review abstract</t>
  </si>
  <si>
    <t>Prostate brain mets</t>
  </si>
  <si>
    <t>Heller, Glenn</t>
  </si>
  <si>
    <t>DC after Datapalooza</t>
  </si>
  <si>
    <t>Rectal MRI</t>
  </si>
  <si>
    <t>Protocol status</t>
  </si>
  <si>
    <t>PRESTO-1</t>
  </si>
  <si>
    <t>Iyengar, Neil/Jones, Lee</t>
  </si>
  <si>
    <t>Jones, Lee/Hyman, David</t>
  </si>
  <si>
    <t>Group</t>
  </si>
  <si>
    <t>18-534</t>
  </si>
  <si>
    <t>18-254</t>
  </si>
  <si>
    <t>18-280</t>
  </si>
  <si>
    <t>Protocol No.</t>
  </si>
  <si>
    <t>Clinical PI</t>
  </si>
  <si>
    <t>Capanu, Marinela</t>
  </si>
  <si>
    <t>Faculty candidate</t>
  </si>
  <si>
    <t>Advanced R</t>
  </si>
  <si>
    <t>Set up new computer</t>
  </si>
  <si>
    <t>Approved 12/19/18</t>
  </si>
  <si>
    <t>IR-Cords</t>
  </si>
  <si>
    <t>Devlin, Sean</t>
  </si>
  <si>
    <t>Review time-varying covariates</t>
  </si>
  <si>
    <t>Editorial</t>
  </si>
  <si>
    <t>Read article</t>
  </si>
  <si>
    <t>Plan ICHPS with Mike</t>
  </si>
  <si>
    <t>Faculty search seminar</t>
  </si>
  <si>
    <t>Completed: sent table for abstract</t>
  </si>
  <si>
    <t>Submit abstract to JSM</t>
  </si>
  <si>
    <t>Time varying covariate</t>
  </si>
  <si>
    <t>Review edits to protocol</t>
  </si>
  <si>
    <t>Faculty candidate lunch</t>
  </si>
  <si>
    <t>Review Debra's macros</t>
  </si>
  <si>
    <t>RB Training</t>
  </si>
  <si>
    <t>Prep for call with Arlene Ash</t>
  </si>
  <si>
    <t>Protocol review meeting</t>
  </si>
  <si>
    <t>Ortho SF-36</t>
  </si>
  <si>
    <t>Healey, John/Bartelstein, Meredith</t>
  </si>
  <si>
    <t>Conference planning</t>
  </si>
  <si>
    <t>Draft</t>
  </si>
  <si>
    <t>Scott, Jessica</t>
  </si>
  <si>
    <t>Exercise CH</t>
  </si>
  <si>
    <t>NA</t>
  </si>
  <si>
    <t>Set up analysis plan</t>
  </si>
  <si>
    <t>Draft analysis section of grant</t>
  </si>
  <si>
    <t>Draft CRM instructions</t>
  </si>
  <si>
    <t>Denver after JSM</t>
  </si>
  <si>
    <t>FEST</t>
  </si>
  <si>
    <t>Charleston</t>
  </si>
  <si>
    <t>Lung CAS9-PDX</t>
  </si>
  <si>
    <t>Approved with comments 2/20/19</t>
  </si>
  <si>
    <t xml:space="preserve">Protocol approved </t>
  </si>
  <si>
    <t>Draft editorial</t>
  </si>
  <si>
    <t>Misc. requests for Strategy &amp; Innovation and David Hong's project</t>
  </si>
  <si>
    <t>Program reports using mock data</t>
  </si>
  <si>
    <t>ARB Candidate Seminar</t>
  </si>
  <si>
    <t>ARB Candidate Lunch</t>
  </si>
  <si>
    <t>Email</t>
  </si>
  <si>
    <t>Stage I DLBCL</t>
  </si>
  <si>
    <t>Seshan, Venkat</t>
  </si>
  <si>
    <t>Patil, Sujata</t>
  </si>
  <si>
    <t>RAND Tutorials on Propensity Scores with &gt;2 Groups</t>
  </si>
  <si>
    <t>Physical activity pilot</t>
  </si>
  <si>
    <t>Friedman, Danielle</t>
  </si>
  <si>
    <t>Completed (sent JS info for grant)</t>
  </si>
  <si>
    <t>Bach, Peter</t>
  </si>
  <si>
    <t>Hospital profiling: Streetlight</t>
  </si>
  <si>
    <t>AcademyHealth Presentation</t>
  </si>
  <si>
    <t>AcademyHealth Call</t>
  </si>
  <si>
    <t>Nature Medicine Resubmission</t>
  </si>
  <si>
    <t>Data prep</t>
  </si>
  <si>
    <t>Hospital profiling: Stage validation</t>
  </si>
  <si>
    <t>Review new analysis requests</t>
  </si>
  <si>
    <t>Dropped: Unable to validate outcomes in SEER-Med</t>
  </si>
  <si>
    <t>Mauguen, Audrey</t>
  </si>
  <si>
    <t>Sauter, Jennifer</t>
  </si>
  <si>
    <t>Unmodified transplant</t>
  </si>
  <si>
    <t>Perales, Miguel/Jain, Tania</t>
  </si>
  <si>
    <t>Upload revisions</t>
  </si>
  <si>
    <t>Hospital profiling: Methods comparison</t>
  </si>
  <si>
    <t>Metastatic breast cancer (TITE-CRM)</t>
  </si>
  <si>
    <t>Update protocol</t>
  </si>
  <si>
    <t>Completed: Accepted to JECP</t>
  </si>
  <si>
    <t>Retinoblastoma Melphalan</t>
  </si>
  <si>
    <t>Frances, Jasmine/Liao, Albert</t>
  </si>
  <si>
    <t>Mota, Mauricio</t>
  </si>
  <si>
    <t>ACTIVE</t>
  </si>
  <si>
    <t>Completed: Editorial published</t>
  </si>
  <si>
    <t>Younes, Anas/Bobillo Varela, Sabela</t>
  </si>
  <si>
    <t>Lung SMARCA4</t>
  </si>
  <si>
    <t>GCP Training</t>
  </si>
  <si>
    <t>Draft biostats section</t>
  </si>
  <si>
    <t>Create analysis dataset</t>
  </si>
  <si>
    <t>Smith, Josh/Szeglin, Bryan</t>
  </si>
  <si>
    <t>ARB Candidate</t>
  </si>
  <si>
    <t>Shiny App</t>
  </si>
  <si>
    <t>Peds: Late Outcomes in Neuroblastoma</t>
  </si>
  <si>
    <t>Friedman, Danielle/DeRosa, Amelia</t>
  </si>
  <si>
    <t>MSK retrospective data</t>
  </si>
  <si>
    <t>Review HCUP DUA re-use request</t>
  </si>
  <si>
    <t>Claims working group</t>
  </si>
  <si>
    <t>Approved 5/15/19</t>
  </si>
  <si>
    <t>Update meeting minutes</t>
  </si>
  <si>
    <t>Prep for Kathy meeting</t>
  </si>
  <si>
    <t>HCUP DUA</t>
  </si>
  <si>
    <t>CWS</t>
  </si>
  <si>
    <t>JSM roundtable</t>
  </si>
  <si>
    <t>Set up shiny app to host on MSK server</t>
  </si>
  <si>
    <t>Barker, Juliette/Politikos, Yanni</t>
  </si>
  <si>
    <t>Transplant Multiple Myeloma</t>
  </si>
  <si>
    <t>CUMC Seminar: NY State + SEER-Medicare</t>
  </si>
  <si>
    <t>Perales, Miguel/Fernandez De Larrea Rodriguez, Carlos</t>
  </si>
  <si>
    <t>Lung Pathology PD-L1</t>
  </si>
  <si>
    <t>Look for code for code review</t>
  </si>
  <si>
    <t>Hospital profiling: Heatmap</t>
  </si>
  <si>
    <t>Draft ICHPS abstract</t>
  </si>
  <si>
    <t>Principal Biostatistician candidate</t>
  </si>
  <si>
    <t>Monthly meeting</t>
  </si>
  <si>
    <t>Transplant Flu-PK and CAR T</t>
  </si>
  <si>
    <t>Scordo, Michael</t>
  </si>
  <si>
    <t>ASH Abstract</t>
  </si>
  <si>
    <t>Automate report</t>
  </si>
  <si>
    <t>HR Training</t>
  </si>
  <si>
    <t>QOL Agreement</t>
  </si>
  <si>
    <t>Update analysis</t>
  </si>
  <si>
    <t>Transplant Pega Tox</t>
  </si>
  <si>
    <t>Geyer, Mark/Daley, Ryan</t>
  </si>
  <si>
    <t>Analyiss</t>
  </si>
  <si>
    <t>Review Abstract</t>
  </si>
  <si>
    <t>Opioids: H&amp;N COT</t>
  </si>
  <si>
    <t>SEER-Medicare 2018 Linkage</t>
  </si>
  <si>
    <t>Randomization</t>
  </si>
  <si>
    <t>Training</t>
  </si>
  <si>
    <t>Error check</t>
  </si>
  <si>
    <t>Cape Cod Half Day not deducted</t>
  </si>
  <si>
    <t>Labor Day / Visit Lucy</t>
  </si>
  <si>
    <t>Pittsburg</t>
  </si>
  <si>
    <t>Atlanta</t>
  </si>
  <si>
    <t>Pull cohort</t>
  </si>
  <si>
    <t>Data entry</t>
  </si>
  <si>
    <t>GENIE BPC</t>
  </si>
  <si>
    <t>Breast cancer: Exercise treatment + plant-based diet</t>
  </si>
  <si>
    <t>Sample size calculation</t>
  </si>
  <si>
    <t>Lymphoma FISH</t>
  </si>
  <si>
    <t>Sent updated results</t>
  </si>
  <si>
    <t>Re-analysis</t>
  </si>
  <si>
    <t>TCD Letermovir IR</t>
  </si>
  <si>
    <t>Cho, Christina</t>
  </si>
  <si>
    <t>TCT abstract</t>
  </si>
  <si>
    <t>Check results</t>
  </si>
  <si>
    <t>Analyses on hold</t>
  </si>
  <si>
    <t>Dropped</t>
  </si>
  <si>
    <t>Analyses complete for now, waiting on more patients to revisit analyses</t>
  </si>
  <si>
    <t>Complete: Summer student presented paper</t>
  </si>
  <si>
    <t>Callahan, Maggie</t>
  </si>
  <si>
    <t>Set up 19-341</t>
  </si>
  <si>
    <t>QA Call</t>
  </si>
  <si>
    <t>Email Christina</t>
  </si>
  <si>
    <t>Set up randomization in CRDB</t>
  </si>
  <si>
    <t>PRISMM training call</t>
  </si>
  <si>
    <t>Breast surgery: SSO abstract</t>
  </si>
  <si>
    <t>Gonen, Mithat</t>
  </si>
  <si>
    <t xml:space="preserve">Pilewskie, Melissa </t>
  </si>
  <si>
    <t>Dose assignment</t>
  </si>
  <si>
    <t>Draft SOPs</t>
  </si>
  <si>
    <t>Consulting</t>
  </si>
  <si>
    <t>MSK Internal Call</t>
  </si>
  <si>
    <t>Clinical trial/EHR Letter</t>
  </si>
  <si>
    <t>Responsd to reviewers</t>
  </si>
  <si>
    <t>Matched pair BCG IMPACT Abstract</t>
  </si>
  <si>
    <t>Ostrovnaya, Irina</t>
  </si>
  <si>
    <t>Solit, David/Clinton, Tim</t>
  </si>
  <si>
    <t>Email questions on QA SOP</t>
  </si>
  <si>
    <t>Complete: Manuscript accepted to Blood</t>
  </si>
  <si>
    <t>Pilot QA report</t>
  </si>
  <si>
    <t>Respond to protocol review</t>
  </si>
  <si>
    <t>Sent analyses</t>
  </si>
  <si>
    <t>Inactive: Sent Mauricio comments on manuscript</t>
  </si>
  <si>
    <t>Submitted to SSO 2020 Conference</t>
  </si>
  <si>
    <t>Submitted to AUA 2020 Conference</t>
  </si>
  <si>
    <t>Completed: Accepted to Cancer Medicine</t>
  </si>
  <si>
    <t>Completed: Accepted to JHMHP</t>
  </si>
  <si>
    <t>Peter to draft paper</t>
  </si>
  <si>
    <t>Accepted to ASH, Poster circulated</t>
  </si>
  <si>
    <t>Revisisions submitted to biostats</t>
  </si>
  <si>
    <t>Submitted to Cancer; status unclear as of Dec 2019</t>
  </si>
  <si>
    <t>Presented at JSM</t>
  </si>
  <si>
    <t>Manuscript drafted; waiting for another paper to be submitted</t>
  </si>
  <si>
    <t>Tania left MSK in July, drafting after ASH</t>
  </si>
  <si>
    <t>Approved by Biostats 12/6</t>
  </si>
  <si>
    <t>Had startup meeting, waiting for data; dropped?</t>
  </si>
  <si>
    <t>Accruing patients (CRDB for randomization)</t>
  </si>
  <si>
    <t>Accruing patients (have to randomize manually)</t>
  </si>
  <si>
    <t>IO QOL Financial Toxicity</t>
  </si>
  <si>
    <t>Scheinberg Lab</t>
  </si>
  <si>
    <t>Scheinberg, David</t>
  </si>
  <si>
    <t>MSK Mouse Data</t>
  </si>
  <si>
    <t>Submitted to JCO (outstanding comments for when it comes back)</t>
  </si>
  <si>
    <t>Manuscripts; delivery to cBioPortal</t>
  </si>
  <si>
    <t>Protocol</t>
  </si>
  <si>
    <t>Iyengar, Neil</t>
  </si>
  <si>
    <t>MSK survey</t>
  </si>
  <si>
    <t>MSK clinical trial</t>
  </si>
  <si>
    <t>Research council comments received 12/6</t>
  </si>
  <si>
    <t>Danielle responding to research council comments</t>
  </si>
  <si>
    <t>Prepare presentation</t>
  </si>
  <si>
    <t>Prep for call</t>
  </si>
  <si>
    <t>Create IRR report</t>
  </si>
  <si>
    <t>Derived variables call</t>
  </si>
  <si>
    <t>Sent results for abstract</t>
  </si>
  <si>
    <t xml:space="preserve">Addressing reviewer comments; 2nd manuscript reformatting for PLoS one </t>
  </si>
  <si>
    <t>Work on draft</t>
  </si>
  <si>
    <t>Submitted to J for ImmunoTherapy of Cancer: Minor revisions</t>
  </si>
  <si>
    <t>Sent feedback on manuscript</t>
  </si>
  <si>
    <t>Derived variables</t>
  </si>
  <si>
    <t>Protocol setup</t>
  </si>
  <si>
    <t>Reviewer comments</t>
  </si>
  <si>
    <t>Survival analysis</t>
  </si>
  <si>
    <t>ARB Candidate Interview</t>
  </si>
  <si>
    <t>JSM: Roundtable outline/abstract draft</t>
  </si>
  <si>
    <t>Code</t>
  </si>
  <si>
    <t>Review manuscript for Renee's CD cost paper with Maria Widmar</t>
  </si>
  <si>
    <t>Thomas, Stacy</t>
  </si>
  <si>
    <t>Manuscript circulating</t>
  </si>
  <si>
    <t>Fertility project</t>
  </si>
  <si>
    <t>Dropped: Drop with transition to biostats</t>
  </si>
  <si>
    <t>Risk-adjustment methods: Literature review</t>
  </si>
  <si>
    <t>NSCLC production in progress</t>
  </si>
  <si>
    <t>Riely, Greg</t>
  </si>
  <si>
    <t>GENIE BPC: Stacy's paper</t>
  </si>
  <si>
    <t>Immunotherapy Meta-Analysis: Figures to text</t>
  </si>
  <si>
    <t>Time tracking app</t>
  </si>
  <si>
    <t>Riedel, Elyn</t>
  </si>
  <si>
    <t>Ongoing</t>
  </si>
  <si>
    <t>Esophageal: Tx comparison</t>
  </si>
  <si>
    <t>Presented at ICHPS</t>
  </si>
  <si>
    <t>Update documentation</t>
  </si>
  <si>
    <t>Aggregate logic checks</t>
  </si>
  <si>
    <t>QA Reports</t>
  </si>
  <si>
    <t>Prepare for Rladies Shiny App presentation</t>
  </si>
  <si>
    <t>ASCO Abstract</t>
  </si>
  <si>
    <t>Professional development</t>
  </si>
  <si>
    <t>Departmental seminars, service</t>
  </si>
  <si>
    <t>Re-running analyses</t>
  </si>
  <si>
    <t>Survival analyses - waiting on covariates</t>
  </si>
  <si>
    <t>Completed: Variation paper accepted</t>
  </si>
  <si>
    <t>Completed: Sent updated figures and p-values; dropping survival analysis unless they bring it back up</t>
  </si>
  <si>
    <t>Completed: Sent analyses for grant</t>
  </si>
  <si>
    <t>Mitchell, Aaron/ACOs: Meeting</t>
  </si>
  <si>
    <t>Mitchell, Aaron/ACOs: DUA</t>
  </si>
  <si>
    <t>Mitchell, Aaron/ACOs: Review grant</t>
  </si>
  <si>
    <t>Dropped: Mike taking over</t>
  </si>
  <si>
    <t>Completed: Accepted to Supportive Care in Cancer</t>
  </si>
  <si>
    <t>Completed: Paper accepted at Nature Medicine</t>
  </si>
  <si>
    <t>Manuscript submitted to Psychosocial Oncology</t>
  </si>
  <si>
    <t>Hackathon</t>
  </si>
  <si>
    <t>Candidate Seminar</t>
  </si>
  <si>
    <t>With Renee RE: Maria's project</t>
  </si>
  <si>
    <t>Health Outcomes</t>
  </si>
  <si>
    <t>Green, Angela: SEER*Stat NSCLC</t>
  </si>
  <si>
    <t>Green, Angela: New Dataset</t>
  </si>
  <si>
    <t>Misc. Asks</t>
  </si>
  <si>
    <t>Professional development/activities</t>
  </si>
  <si>
    <t>Lavery, Jessica</t>
  </si>
  <si>
    <t>Code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</si>
</sst>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dd"/>
    <numFmt numFmtId="166" formatCode="yyyy\-m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3" borderId="0" xfId="0" applyFill="1" applyAlignment="1"/>
    <xf numFmtId="0" fontId="1" fillId="3" borderId="0" xfId="0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2" fillId="0" borderId="0" xfId="0" applyFont="1" applyFill="1"/>
    <xf numFmtId="1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5" fontId="0" fillId="5" borderId="0" xfId="0" applyNumberFormat="1" applyFill="1" applyBorder="1" applyAlignment="1">
      <alignment horizontal="center"/>
    </xf>
    <xf numFmtId="15" fontId="0" fillId="0" borderId="0" xfId="0" applyNumberFormat="1" applyBorder="1" applyAlignment="1">
      <alignment horizontal="left"/>
    </xf>
    <xf numFmtId="15" fontId="0" fillId="6" borderId="0" xfId="0" applyNumberFormat="1" applyFill="1" applyBorder="1" applyAlignment="1">
      <alignment horizontal="center"/>
    </xf>
    <xf numFmtId="15" fontId="0" fillId="4" borderId="0" xfId="0" applyNumberFormat="1" applyFill="1" applyBorder="1" applyAlignment="1">
      <alignment horizontal="center"/>
    </xf>
    <xf numFmtId="16" fontId="0" fillId="3" borderId="0" xfId="0" applyNumberForma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/>
    <xf numFmtId="0" fontId="0" fillId="3" borderId="0" xfId="0" applyFill="1" applyAlignment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164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/>
    <xf numFmtId="16" fontId="0" fillId="0" borderId="0" xfId="0" applyNumberFormat="1" applyFill="1"/>
    <xf numFmtId="164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3" borderId="0" xfId="0" applyNumberFormat="1" applyFill="1" applyAlignment="1"/>
    <xf numFmtId="164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 applyBorder="1" applyAlignment="1">
      <alignment horizontal="right"/>
    </xf>
    <xf numFmtId="0" fontId="0" fillId="3" borderId="0" xfId="0" applyFill="1" applyAlignment="1">
      <alignment horizontal="center"/>
    </xf>
    <xf numFmtId="16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/>
    <xf numFmtId="14" fontId="0" fillId="3" borderId="0" xfId="0" applyNumberFormat="1" applyFill="1" applyAlignment="1"/>
  </cellXfs>
  <cellStyles count="1">
    <cellStyle name="Normal" xfId="0" builtinId="0"/>
  </cellStyles>
  <dxfs count="2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46"/>
  <sheetViews>
    <sheetView tabSelected="1" zoomScaleNormal="100" workbookViewId="0">
      <pane ySplit="1" topLeftCell="A130" activePane="bottomLeft" state="frozen"/>
      <selection pane="bottomLeft" activeCell="C133" sqref="C133"/>
    </sheetView>
  </sheetViews>
  <sheetFormatPr baseColWidth="10" defaultColWidth="9.1640625" defaultRowHeight="20" customHeight="1" x14ac:dyDescent="0.2"/>
  <cols>
    <col min="1" max="1" width="9.6640625" style="3" bestFit="1" customWidth="1"/>
    <col min="2" max="2" width="10" style="3" customWidth="1"/>
    <col min="3" max="3" width="53" style="3" customWidth="1"/>
    <col min="4" max="4" width="46.1640625" style="3" customWidth="1"/>
    <col min="5" max="5" width="37.6640625" style="3" customWidth="1"/>
    <col min="6" max="6" width="72.5" style="3" customWidth="1"/>
    <col min="7" max="16384" width="9.1640625" style="3"/>
  </cols>
  <sheetData>
    <row r="1" spans="1:6" s="44" customFormat="1" ht="20" customHeight="1" x14ac:dyDescent="0.2">
      <c r="A1" s="43" t="s">
        <v>18</v>
      </c>
      <c r="B1" s="43" t="s">
        <v>20</v>
      </c>
      <c r="C1" s="43" t="s">
        <v>13</v>
      </c>
      <c r="D1" s="43" t="s">
        <v>19</v>
      </c>
      <c r="E1" s="43" t="s">
        <v>400</v>
      </c>
      <c r="F1" s="44" t="s">
        <v>169</v>
      </c>
    </row>
    <row r="2" spans="1:6" ht="20" customHeight="1" x14ac:dyDescent="0.2">
      <c r="A2" s="45">
        <v>43584</v>
      </c>
      <c r="B2" s="3">
        <v>2</v>
      </c>
      <c r="C2" s="28" t="s">
        <v>537</v>
      </c>
      <c r="D2" s="3" t="s">
        <v>41</v>
      </c>
      <c r="E2" s="3" t="s">
        <v>41</v>
      </c>
    </row>
    <row r="3" spans="1:6" ht="20" customHeight="1" x14ac:dyDescent="0.2">
      <c r="A3" s="45">
        <v>43586</v>
      </c>
      <c r="B3" s="3">
        <v>2</v>
      </c>
      <c r="C3" s="28" t="s">
        <v>537</v>
      </c>
      <c r="D3" s="3" t="s">
        <v>41</v>
      </c>
      <c r="E3" s="3" t="s">
        <v>41</v>
      </c>
    </row>
    <row r="4" spans="1:6" ht="20" customHeight="1" x14ac:dyDescent="0.2">
      <c r="A4" s="45">
        <v>43587</v>
      </c>
      <c r="B4" s="3">
        <v>4</v>
      </c>
      <c r="C4" s="28" t="s">
        <v>537</v>
      </c>
      <c r="D4" s="3" t="s">
        <v>41</v>
      </c>
      <c r="E4" s="3" t="s">
        <v>41</v>
      </c>
    </row>
    <row r="5" spans="1:6" ht="20" customHeight="1" x14ac:dyDescent="0.2">
      <c r="A5" s="45">
        <v>43592</v>
      </c>
      <c r="B5" s="3">
        <v>2.5</v>
      </c>
      <c r="C5" s="28" t="s">
        <v>537</v>
      </c>
      <c r="D5" s="3" t="s">
        <v>41</v>
      </c>
      <c r="E5" s="3" t="s">
        <v>41</v>
      </c>
    </row>
    <row r="6" spans="1:6" ht="20" customHeight="1" x14ac:dyDescent="0.2">
      <c r="A6" s="45">
        <v>43593</v>
      </c>
      <c r="B6" s="3">
        <v>3</v>
      </c>
      <c r="C6" s="3" t="s">
        <v>537</v>
      </c>
      <c r="D6" s="3" t="s">
        <v>41</v>
      </c>
      <c r="E6" s="3" t="s">
        <v>41</v>
      </c>
    </row>
    <row r="7" spans="1:6" ht="20" customHeight="1" x14ac:dyDescent="0.2">
      <c r="A7" s="45">
        <v>43594</v>
      </c>
      <c r="B7" s="3">
        <v>0.5</v>
      </c>
      <c r="C7" s="3" t="s">
        <v>537</v>
      </c>
      <c r="D7" s="3" t="s">
        <v>45</v>
      </c>
      <c r="E7" s="3" t="s">
        <v>41</v>
      </c>
    </row>
    <row r="8" spans="1:6" ht="20" customHeight="1" x14ac:dyDescent="0.2">
      <c r="A8" s="45">
        <v>43598</v>
      </c>
      <c r="B8" s="3">
        <v>1</v>
      </c>
      <c r="C8" s="3" t="s">
        <v>537</v>
      </c>
      <c r="D8" s="3" t="s">
        <v>41</v>
      </c>
      <c r="E8" s="3" t="s">
        <v>41</v>
      </c>
    </row>
    <row r="9" spans="1:6" ht="20" customHeight="1" x14ac:dyDescent="0.2">
      <c r="A9" s="45">
        <v>43598</v>
      </c>
      <c r="B9" s="3">
        <v>1</v>
      </c>
      <c r="C9" s="28" t="s">
        <v>537</v>
      </c>
      <c r="D9" s="3" t="s">
        <v>41</v>
      </c>
      <c r="E9" s="3" t="s">
        <v>41</v>
      </c>
    </row>
    <row r="10" spans="1:6" ht="20" customHeight="1" x14ac:dyDescent="0.2">
      <c r="A10" s="45">
        <v>43606</v>
      </c>
      <c r="B10" s="3">
        <v>0.5</v>
      </c>
      <c r="C10" s="3" t="s">
        <v>537</v>
      </c>
      <c r="D10" s="3" t="s">
        <v>41</v>
      </c>
      <c r="E10" s="3" t="s">
        <v>41</v>
      </c>
    </row>
    <row r="11" spans="1:6" ht="20" customHeight="1" x14ac:dyDescent="0.2">
      <c r="A11" s="45">
        <v>43615</v>
      </c>
      <c r="B11" s="3">
        <v>2</v>
      </c>
      <c r="C11" s="3" t="s">
        <v>537</v>
      </c>
      <c r="D11" s="3" t="s">
        <v>41</v>
      </c>
      <c r="E11" s="3" t="s">
        <v>41</v>
      </c>
    </row>
    <row r="12" spans="1:6" ht="20" customHeight="1" x14ac:dyDescent="0.2">
      <c r="A12" s="45">
        <v>43616</v>
      </c>
      <c r="B12" s="3">
        <v>1.25</v>
      </c>
      <c r="C12" s="3" t="s">
        <v>537</v>
      </c>
      <c r="D12" s="3" t="s">
        <v>41</v>
      </c>
      <c r="E12" s="3" t="s">
        <v>41</v>
      </c>
    </row>
    <row r="13" spans="1:6" ht="20" customHeight="1" x14ac:dyDescent="0.2">
      <c r="A13" s="45">
        <v>43622</v>
      </c>
      <c r="B13" s="3">
        <v>4.5</v>
      </c>
      <c r="C13" s="3" t="s">
        <v>537</v>
      </c>
      <c r="D13" s="3" t="s">
        <v>41</v>
      </c>
      <c r="E13" s="3" t="s">
        <v>41</v>
      </c>
    </row>
    <row r="14" spans="1:6" ht="20" customHeight="1" x14ac:dyDescent="0.2">
      <c r="A14" s="45">
        <v>43622</v>
      </c>
      <c r="B14" s="3">
        <v>0.5</v>
      </c>
      <c r="C14" s="3" t="s">
        <v>537</v>
      </c>
      <c r="D14" s="3" t="s">
        <v>45</v>
      </c>
      <c r="E14" s="3" t="s">
        <v>41</v>
      </c>
    </row>
    <row r="15" spans="1:6" ht="20" customHeight="1" x14ac:dyDescent="0.2">
      <c r="A15" s="45">
        <v>43623</v>
      </c>
      <c r="B15" s="3">
        <v>0.5</v>
      </c>
      <c r="C15" s="3" t="s">
        <v>537</v>
      </c>
      <c r="D15" s="3" t="s">
        <v>308</v>
      </c>
      <c r="E15" s="3" t="s">
        <v>41</v>
      </c>
    </row>
    <row r="16" spans="1:6" ht="20" customHeight="1" x14ac:dyDescent="0.2">
      <c r="A16" s="45">
        <v>43634</v>
      </c>
      <c r="B16" s="3">
        <v>4</v>
      </c>
      <c r="C16" s="3" t="s">
        <v>537</v>
      </c>
      <c r="D16" s="3" t="s">
        <v>41</v>
      </c>
      <c r="E16" s="3" t="s">
        <v>41</v>
      </c>
    </row>
    <row r="17" spans="1:5" ht="20" customHeight="1" x14ac:dyDescent="0.2">
      <c r="A17" s="45">
        <v>43637</v>
      </c>
      <c r="B17" s="3">
        <v>1</v>
      </c>
      <c r="C17" s="3" t="s">
        <v>537</v>
      </c>
      <c r="D17" s="3" t="s">
        <v>41</v>
      </c>
      <c r="E17" s="3" t="s">
        <v>41</v>
      </c>
    </row>
    <row r="18" spans="1:5" ht="20" customHeight="1" x14ac:dyDescent="0.2">
      <c r="A18" s="45">
        <v>42928</v>
      </c>
      <c r="B18" s="3">
        <v>2</v>
      </c>
      <c r="C18" s="3" t="s">
        <v>695</v>
      </c>
      <c r="D18" s="3" t="s">
        <v>130</v>
      </c>
      <c r="E18" s="3" t="s">
        <v>405</v>
      </c>
    </row>
    <row r="19" spans="1:5" ht="20" customHeight="1" x14ac:dyDescent="0.2">
      <c r="A19" s="45">
        <v>43348</v>
      </c>
      <c r="B19" s="3">
        <v>0.75</v>
      </c>
      <c r="C19" s="3" t="s">
        <v>695</v>
      </c>
      <c r="D19" s="3" t="s">
        <v>383</v>
      </c>
      <c r="E19" s="28" t="s">
        <v>402</v>
      </c>
    </row>
    <row r="20" spans="1:5" ht="20" customHeight="1" x14ac:dyDescent="0.2">
      <c r="A20" s="45">
        <v>43661</v>
      </c>
      <c r="B20" s="3">
        <v>2</v>
      </c>
      <c r="C20" s="28" t="s">
        <v>586</v>
      </c>
      <c r="D20" s="3" t="s">
        <v>199</v>
      </c>
      <c r="E20" s="3" t="s">
        <v>41</v>
      </c>
    </row>
    <row r="21" spans="1:5" ht="20" customHeight="1" x14ac:dyDescent="0.2">
      <c r="A21" s="45">
        <v>43663</v>
      </c>
      <c r="B21" s="3">
        <v>1</v>
      </c>
      <c r="C21" s="28" t="s">
        <v>586</v>
      </c>
      <c r="D21" s="3" t="s">
        <v>199</v>
      </c>
      <c r="E21" s="3" t="s">
        <v>41</v>
      </c>
    </row>
    <row r="22" spans="1:5" ht="20" customHeight="1" x14ac:dyDescent="0.2">
      <c r="A22" s="45">
        <v>43664</v>
      </c>
      <c r="B22" s="3">
        <v>2</v>
      </c>
      <c r="C22" s="28" t="s">
        <v>586</v>
      </c>
      <c r="D22" s="3" t="s">
        <v>199</v>
      </c>
      <c r="E22" s="3" t="s">
        <v>41</v>
      </c>
    </row>
    <row r="23" spans="1:5" ht="20" customHeight="1" x14ac:dyDescent="0.2">
      <c r="A23" s="45">
        <v>43668</v>
      </c>
      <c r="B23" s="3">
        <v>1</v>
      </c>
      <c r="C23" s="3" t="s">
        <v>586</v>
      </c>
      <c r="D23" s="3" t="s">
        <v>41</v>
      </c>
      <c r="E23" s="3" t="s">
        <v>41</v>
      </c>
    </row>
    <row r="24" spans="1:5" ht="20" customHeight="1" x14ac:dyDescent="0.2">
      <c r="A24" s="45">
        <v>43668</v>
      </c>
      <c r="B24" s="3">
        <v>0.5</v>
      </c>
      <c r="C24" s="3" t="s">
        <v>586</v>
      </c>
      <c r="D24" s="3" t="s">
        <v>589</v>
      </c>
      <c r="E24" s="3" t="s">
        <v>276</v>
      </c>
    </row>
    <row r="25" spans="1:5" ht="20" customHeight="1" x14ac:dyDescent="0.2">
      <c r="A25" s="45">
        <v>43647</v>
      </c>
      <c r="B25" s="3">
        <v>2</v>
      </c>
      <c r="C25" s="3" t="s">
        <v>579</v>
      </c>
      <c r="D25" s="3" t="s">
        <v>553</v>
      </c>
      <c r="E25" s="3" t="s">
        <v>405</v>
      </c>
    </row>
    <row r="26" spans="1:5" ht="20" customHeight="1" x14ac:dyDescent="0.2">
      <c r="A26" s="45">
        <v>43661</v>
      </c>
      <c r="B26" s="3">
        <v>0.5</v>
      </c>
      <c r="C26" s="28" t="s">
        <v>579</v>
      </c>
      <c r="D26" s="3" t="s">
        <v>246</v>
      </c>
      <c r="E26" s="3" t="s">
        <v>41</v>
      </c>
    </row>
    <row r="27" spans="1:5" ht="20" customHeight="1" x14ac:dyDescent="0.2">
      <c r="A27" s="45">
        <v>43661</v>
      </c>
      <c r="B27" s="3">
        <v>2</v>
      </c>
      <c r="C27" s="28" t="s">
        <v>579</v>
      </c>
      <c r="D27" s="3" t="s">
        <v>199</v>
      </c>
      <c r="E27" s="3" t="s">
        <v>41</v>
      </c>
    </row>
    <row r="28" spans="1:5" ht="20" customHeight="1" x14ac:dyDescent="0.2">
      <c r="A28" s="45">
        <v>43662</v>
      </c>
      <c r="B28" s="3">
        <v>5</v>
      </c>
      <c r="C28" s="28" t="s">
        <v>579</v>
      </c>
      <c r="D28" s="3" t="s">
        <v>199</v>
      </c>
      <c r="E28" s="3" t="s">
        <v>41</v>
      </c>
    </row>
    <row r="29" spans="1:5" ht="20" customHeight="1" x14ac:dyDescent="0.2">
      <c r="A29" s="45">
        <v>43663</v>
      </c>
      <c r="B29" s="3">
        <v>5</v>
      </c>
      <c r="C29" s="28" t="s">
        <v>579</v>
      </c>
      <c r="D29" s="3" t="s">
        <v>199</v>
      </c>
      <c r="E29" s="3" t="s">
        <v>41</v>
      </c>
    </row>
    <row r="30" spans="1:5" ht="20" customHeight="1" x14ac:dyDescent="0.2">
      <c r="A30" s="45">
        <v>43664</v>
      </c>
      <c r="B30" s="3">
        <v>4</v>
      </c>
      <c r="C30" s="28" t="s">
        <v>579</v>
      </c>
      <c r="D30" s="3" t="s">
        <v>199</v>
      </c>
      <c r="E30" s="3" t="s">
        <v>41</v>
      </c>
    </row>
    <row r="31" spans="1:5" ht="20" customHeight="1" x14ac:dyDescent="0.2">
      <c r="A31" s="45">
        <v>43691</v>
      </c>
      <c r="B31" s="3">
        <v>0.5</v>
      </c>
      <c r="C31" s="28" t="s">
        <v>579</v>
      </c>
      <c r="D31" s="3" t="s">
        <v>45</v>
      </c>
      <c r="E31" s="3" t="s">
        <v>41</v>
      </c>
    </row>
    <row r="32" spans="1:5" ht="20" customHeight="1" x14ac:dyDescent="0.2">
      <c r="A32" s="45">
        <v>42864</v>
      </c>
      <c r="B32" s="3">
        <v>4</v>
      </c>
      <c r="C32" s="3" t="s">
        <v>52</v>
      </c>
      <c r="D32" s="3" t="s">
        <v>30</v>
      </c>
      <c r="E32" s="3" t="s">
        <v>405</v>
      </c>
    </row>
    <row r="33" spans="1:5" ht="20" customHeight="1" x14ac:dyDescent="0.2">
      <c r="A33" s="45">
        <v>42865</v>
      </c>
      <c r="B33" s="3">
        <v>2</v>
      </c>
      <c r="C33" s="3" t="s">
        <v>52</v>
      </c>
      <c r="D33" s="3" t="s">
        <v>30</v>
      </c>
      <c r="E33" s="3" t="s">
        <v>405</v>
      </c>
    </row>
    <row r="34" spans="1:5" ht="20" customHeight="1" x14ac:dyDescent="0.2">
      <c r="A34" s="45">
        <v>42865</v>
      </c>
      <c r="B34" s="3">
        <v>4</v>
      </c>
      <c r="C34" s="3" t="s">
        <v>52</v>
      </c>
      <c r="D34" s="3" t="s">
        <v>30</v>
      </c>
      <c r="E34" s="3" t="s">
        <v>405</v>
      </c>
    </row>
    <row r="35" spans="1:5" ht="20" customHeight="1" x14ac:dyDescent="0.2">
      <c r="A35" s="45">
        <v>42866</v>
      </c>
      <c r="B35" s="3">
        <v>4</v>
      </c>
      <c r="C35" s="3" t="s">
        <v>52</v>
      </c>
      <c r="D35" s="3" t="s">
        <v>36</v>
      </c>
      <c r="E35" s="3" t="s">
        <v>41</v>
      </c>
    </row>
    <row r="36" spans="1:5" ht="20" customHeight="1" x14ac:dyDescent="0.2">
      <c r="A36" s="45">
        <v>42872</v>
      </c>
      <c r="B36" s="3">
        <v>2</v>
      </c>
      <c r="C36" s="3" t="s">
        <v>52</v>
      </c>
      <c r="D36" s="3" t="s">
        <v>36</v>
      </c>
      <c r="E36" s="3" t="s">
        <v>41</v>
      </c>
    </row>
    <row r="37" spans="1:5" ht="20" customHeight="1" x14ac:dyDescent="0.2">
      <c r="A37" s="45">
        <v>42874</v>
      </c>
      <c r="B37" s="3">
        <v>2</v>
      </c>
      <c r="C37" s="3" t="s">
        <v>52</v>
      </c>
      <c r="D37" s="3" t="s">
        <v>41</v>
      </c>
      <c r="E37" s="3" t="s">
        <v>41</v>
      </c>
    </row>
    <row r="38" spans="1:5" ht="20" customHeight="1" x14ac:dyDescent="0.2">
      <c r="A38" s="45">
        <v>43053</v>
      </c>
      <c r="B38" s="3">
        <v>0.5</v>
      </c>
      <c r="C38" s="3" t="s">
        <v>52</v>
      </c>
      <c r="D38" s="3" t="s">
        <v>205</v>
      </c>
      <c r="E38" s="3" t="s">
        <v>41</v>
      </c>
    </row>
    <row r="39" spans="1:5" ht="20" customHeight="1" x14ac:dyDescent="0.2">
      <c r="A39" s="45">
        <v>43077</v>
      </c>
      <c r="B39" s="3">
        <v>1</v>
      </c>
      <c r="C39" s="28" t="s">
        <v>52</v>
      </c>
      <c r="D39" s="3" t="s">
        <v>231</v>
      </c>
      <c r="E39" s="3" t="s">
        <v>41</v>
      </c>
    </row>
    <row r="40" spans="1:5" ht="20" customHeight="1" x14ac:dyDescent="0.2">
      <c r="A40" s="45">
        <v>43126</v>
      </c>
      <c r="B40" s="3">
        <v>1</v>
      </c>
      <c r="C40" s="28" t="s">
        <v>52</v>
      </c>
      <c r="D40" s="3" t="s">
        <v>46</v>
      </c>
      <c r="E40" s="3" t="s">
        <v>41</v>
      </c>
    </row>
    <row r="41" spans="1:5" ht="20" customHeight="1" x14ac:dyDescent="0.2">
      <c r="A41" s="45">
        <v>43126</v>
      </c>
      <c r="B41" s="3">
        <v>1</v>
      </c>
      <c r="C41" s="28" t="s">
        <v>52</v>
      </c>
      <c r="D41" s="3" t="s">
        <v>45</v>
      </c>
      <c r="E41" s="3" t="s">
        <v>41</v>
      </c>
    </row>
    <row r="42" spans="1:5" ht="20" customHeight="1" x14ac:dyDescent="0.2">
      <c r="A42" s="45">
        <v>43138</v>
      </c>
      <c r="B42" s="3">
        <v>0.5</v>
      </c>
      <c r="C42" s="3" t="s">
        <v>52</v>
      </c>
      <c r="D42" s="3" t="s">
        <v>246</v>
      </c>
      <c r="E42" s="3" t="s">
        <v>41</v>
      </c>
    </row>
    <row r="43" spans="1:5" ht="20" customHeight="1" x14ac:dyDescent="0.2">
      <c r="A43" s="45">
        <v>43139</v>
      </c>
      <c r="B43" s="3">
        <v>0.5</v>
      </c>
      <c r="C43" s="3" t="s">
        <v>52</v>
      </c>
      <c r="D43" s="3" t="s">
        <v>45</v>
      </c>
      <c r="E43" s="3" t="s">
        <v>41</v>
      </c>
    </row>
    <row r="44" spans="1:5" ht="20" customHeight="1" x14ac:dyDescent="0.2">
      <c r="A44" s="45">
        <v>43140</v>
      </c>
      <c r="B44" s="3">
        <v>1</v>
      </c>
      <c r="C44" s="3" t="s">
        <v>52</v>
      </c>
      <c r="D44" s="3" t="s">
        <v>45</v>
      </c>
      <c r="E44" s="3" t="s">
        <v>41</v>
      </c>
    </row>
    <row r="45" spans="1:5" ht="20" customHeight="1" x14ac:dyDescent="0.2">
      <c r="A45" s="45">
        <v>43714</v>
      </c>
      <c r="B45" s="3">
        <v>6</v>
      </c>
      <c r="C45" s="3" t="s">
        <v>607</v>
      </c>
      <c r="D45" s="3" t="s">
        <v>41</v>
      </c>
      <c r="E45" s="3" t="s">
        <v>41</v>
      </c>
    </row>
    <row r="46" spans="1:5" ht="20" customHeight="1" x14ac:dyDescent="0.2">
      <c r="A46" s="45">
        <v>43725</v>
      </c>
      <c r="B46" s="3">
        <v>1</v>
      </c>
      <c r="C46" s="28" t="s">
        <v>607</v>
      </c>
      <c r="D46" s="3" t="s">
        <v>618</v>
      </c>
      <c r="E46" s="3" t="s">
        <v>405</v>
      </c>
    </row>
    <row r="47" spans="1:5" ht="20" customHeight="1" x14ac:dyDescent="0.2">
      <c r="A47" s="45">
        <v>43808</v>
      </c>
      <c r="B47" s="3">
        <v>1</v>
      </c>
      <c r="C47" s="3" t="s">
        <v>607</v>
      </c>
      <c r="D47" s="3" t="s">
        <v>41</v>
      </c>
      <c r="E47" s="3" t="s">
        <v>430</v>
      </c>
    </row>
    <row r="48" spans="1:5" ht="20" customHeight="1" x14ac:dyDescent="0.2">
      <c r="A48" s="45">
        <v>43812</v>
      </c>
      <c r="B48" s="3">
        <v>0.5</v>
      </c>
      <c r="C48" s="3" t="s">
        <v>607</v>
      </c>
      <c r="D48" s="3" t="s">
        <v>391</v>
      </c>
      <c r="E48" s="3" t="s">
        <v>430</v>
      </c>
    </row>
    <row r="49" spans="1:6" ht="20" customHeight="1" x14ac:dyDescent="0.2">
      <c r="A49" s="45">
        <v>43528</v>
      </c>
      <c r="B49" s="57">
        <v>0.5</v>
      </c>
      <c r="C49" s="28" t="s">
        <v>519</v>
      </c>
      <c r="D49" s="57" t="s">
        <v>45</v>
      </c>
      <c r="E49" s="3" t="s">
        <v>405</v>
      </c>
    </row>
    <row r="50" spans="1:6" ht="20" customHeight="1" x14ac:dyDescent="0.2">
      <c r="A50" s="45">
        <v>43528</v>
      </c>
      <c r="B50" s="57">
        <v>1.5</v>
      </c>
      <c r="C50" s="28" t="s">
        <v>519</v>
      </c>
      <c r="D50" s="57" t="s">
        <v>41</v>
      </c>
      <c r="E50" s="3" t="s">
        <v>41</v>
      </c>
    </row>
    <row r="51" spans="1:6" ht="20" customHeight="1" x14ac:dyDescent="0.2">
      <c r="A51" s="45">
        <v>43529</v>
      </c>
      <c r="B51" s="57">
        <v>1.5</v>
      </c>
      <c r="C51" s="28" t="s">
        <v>519</v>
      </c>
      <c r="D51" s="57" t="s">
        <v>246</v>
      </c>
      <c r="E51" s="3" t="s">
        <v>41</v>
      </c>
      <c r="F51" s="3" t="s">
        <v>522</v>
      </c>
    </row>
    <row r="52" spans="1:6" ht="20" customHeight="1" x14ac:dyDescent="0.2">
      <c r="A52" s="45">
        <v>43529</v>
      </c>
      <c r="B52" s="57">
        <v>1.5</v>
      </c>
      <c r="C52" s="28" t="s">
        <v>519</v>
      </c>
      <c r="D52" s="57" t="s">
        <v>41</v>
      </c>
      <c r="E52" s="3" t="s">
        <v>41</v>
      </c>
    </row>
    <row r="53" spans="1:6" ht="20" customHeight="1" x14ac:dyDescent="0.2">
      <c r="A53" s="45">
        <v>43530</v>
      </c>
      <c r="B53" s="57">
        <v>3</v>
      </c>
      <c r="C53" s="28" t="s">
        <v>519</v>
      </c>
      <c r="D53" s="57" t="s">
        <v>41</v>
      </c>
      <c r="E53" s="3" t="s">
        <v>41</v>
      </c>
    </row>
    <row r="54" spans="1:6" ht="20" customHeight="1" x14ac:dyDescent="0.2">
      <c r="A54" s="45">
        <v>43531</v>
      </c>
      <c r="B54" s="57">
        <v>4</v>
      </c>
      <c r="C54" s="28" t="s">
        <v>519</v>
      </c>
      <c r="D54" s="57" t="s">
        <v>41</v>
      </c>
      <c r="E54" s="3" t="s">
        <v>41</v>
      </c>
    </row>
    <row r="55" spans="1:6" ht="20" customHeight="1" x14ac:dyDescent="0.2">
      <c r="A55" s="45">
        <v>43532</v>
      </c>
      <c r="B55" s="57">
        <v>1.75</v>
      </c>
      <c r="C55" s="28" t="s">
        <v>519</v>
      </c>
      <c r="D55" s="57" t="s">
        <v>41</v>
      </c>
      <c r="E55" s="3" t="s">
        <v>41</v>
      </c>
    </row>
    <row r="56" spans="1:6" ht="20" customHeight="1" x14ac:dyDescent="0.2">
      <c r="A56" s="45">
        <v>43533</v>
      </c>
      <c r="B56" s="57">
        <v>2</v>
      </c>
      <c r="C56" s="28" t="s">
        <v>519</v>
      </c>
      <c r="D56" s="57" t="s">
        <v>41</v>
      </c>
      <c r="E56" s="3" t="s">
        <v>41</v>
      </c>
    </row>
    <row r="57" spans="1:6" ht="20" customHeight="1" x14ac:dyDescent="0.2">
      <c r="A57" s="45">
        <v>43533</v>
      </c>
      <c r="B57" s="57">
        <v>0.25</v>
      </c>
      <c r="C57" s="28" t="s">
        <v>519</v>
      </c>
      <c r="D57" s="57" t="s">
        <v>45</v>
      </c>
      <c r="E57" s="3" t="s">
        <v>41</v>
      </c>
    </row>
    <row r="58" spans="1:6" ht="20" customHeight="1" x14ac:dyDescent="0.2">
      <c r="A58" s="45">
        <v>43537</v>
      </c>
      <c r="B58" s="57">
        <v>1</v>
      </c>
      <c r="C58" s="28" t="s">
        <v>519</v>
      </c>
      <c r="D58" s="57" t="s">
        <v>461</v>
      </c>
      <c r="E58" s="3" t="s">
        <v>41</v>
      </c>
    </row>
    <row r="59" spans="1:6" ht="20" customHeight="1" x14ac:dyDescent="0.2">
      <c r="A59" s="45">
        <v>43557</v>
      </c>
      <c r="B59" s="57">
        <v>0.5</v>
      </c>
      <c r="C59" s="28" t="s">
        <v>519</v>
      </c>
      <c r="D59" s="57" t="s">
        <v>533</v>
      </c>
      <c r="E59" s="3" t="s">
        <v>41</v>
      </c>
    </row>
    <row r="60" spans="1:6" ht="20" customHeight="1" x14ac:dyDescent="0.2">
      <c r="A60" s="45">
        <v>43573</v>
      </c>
      <c r="B60" s="57">
        <v>0.25</v>
      </c>
      <c r="C60" s="28" t="s">
        <v>519</v>
      </c>
      <c r="D60" s="57" t="s">
        <v>45</v>
      </c>
      <c r="E60" s="3" t="s">
        <v>41</v>
      </c>
    </row>
    <row r="61" spans="1:6" ht="20" customHeight="1" x14ac:dyDescent="0.2">
      <c r="A61" s="45">
        <v>43574</v>
      </c>
      <c r="B61" s="57">
        <v>4</v>
      </c>
      <c r="C61" s="28" t="s">
        <v>519</v>
      </c>
      <c r="D61" s="57" t="s">
        <v>41</v>
      </c>
      <c r="E61" s="3" t="s">
        <v>41</v>
      </c>
    </row>
    <row r="62" spans="1:6" ht="20" customHeight="1" x14ac:dyDescent="0.2">
      <c r="A62" s="45">
        <v>43577</v>
      </c>
      <c r="B62" s="57">
        <v>5</v>
      </c>
      <c r="C62" s="28" t="s">
        <v>519</v>
      </c>
      <c r="D62" s="3" t="s">
        <v>41</v>
      </c>
      <c r="E62" s="3" t="s">
        <v>41</v>
      </c>
    </row>
    <row r="63" spans="1:6" ht="20" customHeight="1" x14ac:dyDescent="0.2">
      <c r="A63" s="45">
        <v>43581</v>
      </c>
      <c r="B63" s="3">
        <v>2.5</v>
      </c>
      <c r="C63" s="28" t="s">
        <v>519</v>
      </c>
      <c r="D63" s="3" t="s">
        <v>41</v>
      </c>
      <c r="E63" s="3" t="s">
        <v>41</v>
      </c>
    </row>
    <row r="64" spans="1:6" ht="20" customHeight="1" x14ac:dyDescent="0.2">
      <c r="A64" s="45">
        <v>43584</v>
      </c>
      <c r="B64" s="3">
        <v>1</v>
      </c>
      <c r="C64" s="28" t="s">
        <v>519</v>
      </c>
      <c r="D64" s="3" t="s">
        <v>41</v>
      </c>
      <c r="E64" s="3" t="s">
        <v>41</v>
      </c>
    </row>
    <row r="65" spans="1:5" ht="20" customHeight="1" x14ac:dyDescent="0.2">
      <c r="A65" s="45">
        <v>43585</v>
      </c>
      <c r="B65" s="3">
        <v>2</v>
      </c>
      <c r="C65" s="28" t="s">
        <v>519</v>
      </c>
      <c r="D65" s="3" t="s">
        <v>41</v>
      </c>
      <c r="E65" s="3" t="s">
        <v>41</v>
      </c>
    </row>
    <row r="66" spans="1:5" ht="20" customHeight="1" x14ac:dyDescent="0.2">
      <c r="A66" s="45">
        <v>43592</v>
      </c>
      <c r="B66" s="3">
        <v>0.25</v>
      </c>
      <c r="C66" s="28" t="s">
        <v>519</v>
      </c>
      <c r="D66" s="3" t="s">
        <v>45</v>
      </c>
      <c r="E66" s="3" t="s">
        <v>41</v>
      </c>
    </row>
    <row r="67" spans="1:5" ht="20" customHeight="1" x14ac:dyDescent="0.2">
      <c r="A67" s="45">
        <v>43592</v>
      </c>
      <c r="B67" s="3">
        <v>2</v>
      </c>
      <c r="C67" s="28" t="s">
        <v>519</v>
      </c>
      <c r="D67" s="3" t="s">
        <v>41</v>
      </c>
      <c r="E67" s="3" t="s">
        <v>41</v>
      </c>
    </row>
    <row r="68" spans="1:5" ht="20" customHeight="1" x14ac:dyDescent="0.2">
      <c r="A68" s="45">
        <v>43593</v>
      </c>
      <c r="B68" s="3">
        <v>1</v>
      </c>
      <c r="C68" s="28" t="s">
        <v>519</v>
      </c>
      <c r="D68" s="3" t="s">
        <v>41</v>
      </c>
      <c r="E68" s="3" t="s">
        <v>41</v>
      </c>
    </row>
    <row r="69" spans="1:5" ht="20" customHeight="1" x14ac:dyDescent="0.2">
      <c r="A69" s="45">
        <v>43593</v>
      </c>
      <c r="B69" s="3">
        <v>0.5</v>
      </c>
      <c r="C69" s="3" t="s">
        <v>519</v>
      </c>
      <c r="D69" s="3" t="s">
        <v>45</v>
      </c>
      <c r="E69" s="3" t="s">
        <v>41</v>
      </c>
    </row>
    <row r="70" spans="1:5" ht="20" customHeight="1" x14ac:dyDescent="0.2">
      <c r="A70" s="45">
        <v>43593</v>
      </c>
      <c r="B70" s="3">
        <v>0.5</v>
      </c>
      <c r="C70" s="3" t="s">
        <v>519</v>
      </c>
      <c r="D70" s="3" t="s">
        <v>246</v>
      </c>
      <c r="E70" s="3" t="s">
        <v>41</v>
      </c>
    </row>
    <row r="71" spans="1:5" ht="20" customHeight="1" x14ac:dyDescent="0.2">
      <c r="A71" s="45">
        <v>43606</v>
      </c>
      <c r="B71" s="3">
        <v>0.75</v>
      </c>
      <c r="C71" s="3" t="s">
        <v>519</v>
      </c>
      <c r="D71" s="3" t="s">
        <v>41</v>
      </c>
      <c r="E71" s="3" t="s">
        <v>41</v>
      </c>
    </row>
    <row r="72" spans="1:5" ht="20" customHeight="1" x14ac:dyDescent="0.2">
      <c r="A72" s="45">
        <v>43615</v>
      </c>
      <c r="B72" s="3">
        <v>3</v>
      </c>
      <c r="C72" s="3" t="s">
        <v>519</v>
      </c>
      <c r="D72" s="3" t="s">
        <v>41</v>
      </c>
      <c r="E72" s="3" t="s">
        <v>41</v>
      </c>
    </row>
    <row r="73" spans="1:5" ht="20" customHeight="1" x14ac:dyDescent="0.2">
      <c r="A73" s="45">
        <v>43622</v>
      </c>
      <c r="B73" s="3">
        <v>1</v>
      </c>
      <c r="C73" s="3" t="s">
        <v>519</v>
      </c>
      <c r="D73" s="3" t="s">
        <v>335</v>
      </c>
      <c r="E73" s="3" t="s">
        <v>276</v>
      </c>
    </row>
    <row r="74" spans="1:5" ht="20" customHeight="1" x14ac:dyDescent="0.2">
      <c r="A74" s="45">
        <v>43634</v>
      </c>
      <c r="B74" s="3">
        <v>1</v>
      </c>
      <c r="C74" s="3" t="s">
        <v>519</v>
      </c>
      <c r="D74" s="3" t="s">
        <v>41</v>
      </c>
      <c r="E74" s="3" t="s">
        <v>41</v>
      </c>
    </row>
    <row r="75" spans="1:5" ht="20" customHeight="1" x14ac:dyDescent="0.2">
      <c r="A75" s="45">
        <v>43648</v>
      </c>
      <c r="B75" s="3">
        <v>1</v>
      </c>
      <c r="C75" s="3" t="s">
        <v>519</v>
      </c>
      <c r="D75" s="3" t="s">
        <v>199</v>
      </c>
      <c r="E75" s="3" t="s">
        <v>41</v>
      </c>
    </row>
    <row r="76" spans="1:5" ht="20" customHeight="1" x14ac:dyDescent="0.2">
      <c r="A76" s="45">
        <v>43658</v>
      </c>
      <c r="B76" s="3">
        <v>4</v>
      </c>
      <c r="C76" s="3" t="s">
        <v>519</v>
      </c>
      <c r="D76" s="3" t="s">
        <v>199</v>
      </c>
      <c r="E76" s="3" t="s">
        <v>41</v>
      </c>
    </row>
    <row r="77" spans="1:5" ht="20" customHeight="1" x14ac:dyDescent="0.2">
      <c r="A77" s="45">
        <v>43703</v>
      </c>
      <c r="B77" s="3">
        <v>4</v>
      </c>
      <c r="C77" s="28" t="s">
        <v>519</v>
      </c>
      <c r="D77" s="3" t="s">
        <v>210</v>
      </c>
      <c r="E77" s="3" t="s">
        <v>402</v>
      </c>
    </row>
    <row r="78" spans="1:5" ht="20" customHeight="1" x14ac:dyDescent="0.2">
      <c r="A78" s="45">
        <v>43704</v>
      </c>
      <c r="B78" s="3">
        <v>4</v>
      </c>
      <c r="C78" s="28" t="s">
        <v>519</v>
      </c>
      <c r="D78" s="3" t="s">
        <v>210</v>
      </c>
      <c r="E78" s="3" t="s">
        <v>402</v>
      </c>
    </row>
    <row r="79" spans="1:5" ht="20" customHeight="1" x14ac:dyDescent="0.2">
      <c r="A79" s="45">
        <v>43706</v>
      </c>
      <c r="B79" s="3">
        <v>6</v>
      </c>
      <c r="C79" s="28" t="s">
        <v>519</v>
      </c>
      <c r="D79" s="3" t="s">
        <v>210</v>
      </c>
      <c r="E79" s="3" t="s">
        <v>402</v>
      </c>
    </row>
    <row r="80" spans="1:5" ht="20" customHeight="1" x14ac:dyDescent="0.2">
      <c r="A80" s="45">
        <v>43707</v>
      </c>
      <c r="B80" s="3">
        <v>6</v>
      </c>
      <c r="C80" s="28" t="s">
        <v>519</v>
      </c>
      <c r="D80" s="3" t="s">
        <v>210</v>
      </c>
      <c r="E80" s="3" t="s">
        <v>402</v>
      </c>
    </row>
    <row r="81" spans="1:5" ht="20" customHeight="1" x14ac:dyDescent="0.2">
      <c r="A81" s="45">
        <v>43739</v>
      </c>
      <c r="B81" s="3">
        <v>1.5</v>
      </c>
      <c r="C81" s="28" t="s">
        <v>519</v>
      </c>
      <c r="D81" s="3" t="s">
        <v>210</v>
      </c>
      <c r="E81" s="3" t="s">
        <v>402</v>
      </c>
    </row>
    <row r="82" spans="1:5" ht="20" customHeight="1" x14ac:dyDescent="0.2">
      <c r="A82" s="45">
        <v>42886</v>
      </c>
      <c r="B82" s="3">
        <v>1.5</v>
      </c>
      <c r="C82" s="3" t="s">
        <v>719</v>
      </c>
      <c r="D82" s="3" t="s">
        <v>65</v>
      </c>
      <c r="E82" s="3" t="s">
        <v>340</v>
      </c>
    </row>
    <row r="83" spans="1:5" ht="20" customHeight="1" x14ac:dyDescent="0.2">
      <c r="A83" s="45">
        <v>42887</v>
      </c>
      <c r="B83" s="3">
        <v>4</v>
      </c>
      <c r="C83" s="3" t="s">
        <v>719</v>
      </c>
      <c r="D83" s="3" t="s">
        <v>65</v>
      </c>
      <c r="E83" s="3" t="s">
        <v>340</v>
      </c>
    </row>
    <row r="84" spans="1:5" ht="20" customHeight="1" x14ac:dyDescent="0.2">
      <c r="A84" s="45">
        <v>42888</v>
      </c>
      <c r="B84" s="3">
        <v>1</v>
      </c>
      <c r="C84" s="3" t="s">
        <v>719</v>
      </c>
      <c r="D84" s="3" t="s">
        <v>65</v>
      </c>
      <c r="E84" s="3" t="s">
        <v>340</v>
      </c>
    </row>
    <row r="85" spans="1:5" ht="20" customHeight="1" x14ac:dyDescent="0.2">
      <c r="A85" s="45">
        <v>42892</v>
      </c>
      <c r="B85" s="3">
        <v>1</v>
      </c>
      <c r="C85" s="3" t="s">
        <v>719</v>
      </c>
      <c r="D85" s="3" t="s">
        <v>65</v>
      </c>
      <c r="E85" s="3" t="s">
        <v>340</v>
      </c>
    </row>
    <row r="86" spans="1:5" ht="20" customHeight="1" x14ac:dyDescent="0.2">
      <c r="A86" s="45">
        <v>43573</v>
      </c>
      <c r="B86" s="57">
        <v>3</v>
      </c>
      <c r="C86" s="28" t="s">
        <v>544</v>
      </c>
      <c r="D86" s="57" t="s">
        <v>41</v>
      </c>
      <c r="E86" s="3" t="s">
        <v>41</v>
      </c>
    </row>
    <row r="87" spans="1:5" ht="20" customHeight="1" x14ac:dyDescent="0.2">
      <c r="A87" s="45">
        <v>43573</v>
      </c>
      <c r="B87" s="57">
        <v>0.5</v>
      </c>
      <c r="C87" s="28" t="s">
        <v>544</v>
      </c>
      <c r="D87" s="57" t="s">
        <v>45</v>
      </c>
      <c r="E87" s="3" t="s">
        <v>41</v>
      </c>
    </row>
    <row r="88" spans="1:5" ht="20" customHeight="1" x14ac:dyDescent="0.2">
      <c r="A88" s="45">
        <v>43578</v>
      </c>
      <c r="B88" s="57">
        <v>6</v>
      </c>
      <c r="C88" s="28" t="s">
        <v>544</v>
      </c>
      <c r="D88" s="3" t="s">
        <v>41</v>
      </c>
      <c r="E88" s="3" t="s">
        <v>41</v>
      </c>
    </row>
    <row r="89" spans="1:5" ht="20" customHeight="1" x14ac:dyDescent="0.2">
      <c r="A89" s="45">
        <v>43578</v>
      </c>
      <c r="B89" s="57">
        <v>0.5</v>
      </c>
      <c r="C89" s="28" t="s">
        <v>544</v>
      </c>
      <c r="D89" s="3" t="s">
        <v>45</v>
      </c>
      <c r="E89" s="3" t="s">
        <v>41</v>
      </c>
    </row>
    <row r="90" spans="1:5" ht="20" customHeight="1" x14ac:dyDescent="0.2">
      <c r="A90" s="45">
        <v>43579</v>
      </c>
      <c r="B90" s="57">
        <v>0.75</v>
      </c>
      <c r="C90" s="28" t="s">
        <v>544</v>
      </c>
      <c r="D90" s="3" t="s">
        <v>41</v>
      </c>
      <c r="E90" s="3" t="s">
        <v>41</v>
      </c>
    </row>
    <row r="91" spans="1:5" ht="20" customHeight="1" x14ac:dyDescent="0.2">
      <c r="A91" s="45">
        <v>43580</v>
      </c>
      <c r="B91" s="57">
        <v>1.5</v>
      </c>
      <c r="C91" s="28" t="s">
        <v>544</v>
      </c>
      <c r="D91" s="3" t="s">
        <v>41</v>
      </c>
      <c r="E91" s="3" t="s">
        <v>41</v>
      </c>
    </row>
    <row r="92" spans="1:5" ht="20" customHeight="1" x14ac:dyDescent="0.2">
      <c r="A92" s="45">
        <v>43580</v>
      </c>
      <c r="B92" s="3">
        <v>0.5</v>
      </c>
      <c r="C92" s="28" t="s">
        <v>544</v>
      </c>
      <c r="D92" s="3" t="s">
        <v>45</v>
      </c>
      <c r="E92" s="3" t="s">
        <v>41</v>
      </c>
    </row>
    <row r="93" spans="1:5" ht="20" customHeight="1" x14ac:dyDescent="0.2">
      <c r="A93" s="45">
        <v>43594</v>
      </c>
      <c r="B93" s="3">
        <v>2</v>
      </c>
      <c r="C93" s="3" t="s">
        <v>544</v>
      </c>
      <c r="D93" s="3" t="s">
        <v>41</v>
      </c>
      <c r="E93" s="3" t="s">
        <v>41</v>
      </c>
    </row>
    <row r="94" spans="1:5" ht="20" customHeight="1" x14ac:dyDescent="0.2">
      <c r="A94" s="45">
        <v>43594</v>
      </c>
      <c r="B94" s="3">
        <v>0.25</v>
      </c>
      <c r="C94" s="3" t="s">
        <v>544</v>
      </c>
      <c r="D94" s="3" t="s">
        <v>45</v>
      </c>
      <c r="E94" s="3" t="s">
        <v>41</v>
      </c>
    </row>
    <row r="95" spans="1:5" ht="20" customHeight="1" x14ac:dyDescent="0.2">
      <c r="A95" s="45">
        <v>43599</v>
      </c>
      <c r="B95" s="3">
        <v>1</v>
      </c>
      <c r="C95" s="28" t="s">
        <v>544</v>
      </c>
      <c r="D95" s="3" t="s">
        <v>41</v>
      </c>
      <c r="E95" s="3" t="s">
        <v>41</v>
      </c>
    </row>
    <row r="96" spans="1:5" ht="20" customHeight="1" x14ac:dyDescent="0.2">
      <c r="A96" s="45">
        <v>43601</v>
      </c>
      <c r="B96" s="3">
        <v>0.5</v>
      </c>
      <c r="C96" s="28" t="s">
        <v>544</v>
      </c>
      <c r="D96" s="3" t="s">
        <v>45</v>
      </c>
      <c r="E96" s="3" t="s">
        <v>41</v>
      </c>
    </row>
    <row r="97" spans="1:5" ht="20" customHeight="1" x14ac:dyDescent="0.2">
      <c r="A97" s="45">
        <v>43607</v>
      </c>
      <c r="B97" s="3">
        <v>3</v>
      </c>
      <c r="C97" s="3" t="s">
        <v>544</v>
      </c>
      <c r="D97" s="3" t="s">
        <v>41</v>
      </c>
      <c r="E97" s="3" t="s">
        <v>41</v>
      </c>
    </row>
    <row r="98" spans="1:5" ht="20" customHeight="1" x14ac:dyDescent="0.2">
      <c r="A98" s="45">
        <v>43608</v>
      </c>
      <c r="B98" s="3">
        <v>2.5</v>
      </c>
      <c r="C98" s="3" t="s">
        <v>544</v>
      </c>
      <c r="D98" s="3" t="s">
        <v>41</v>
      </c>
      <c r="E98" s="3" t="s">
        <v>41</v>
      </c>
    </row>
    <row r="99" spans="1:5" ht="20" customHeight="1" x14ac:dyDescent="0.2">
      <c r="A99" s="45">
        <v>43633</v>
      </c>
      <c r="B99" s="3">
        <v>1</v>
      </c>
      <c r="C99" s="3" t="s">
        <v>544</v>
      </c>
      <c r="D99" s="3" t="s">
        <v>41</v>
      </c>
      <c r="E99" s="3" t="s">
        <v>41</v>
      </c>
    </row>
    <row r="100" spans="1:5" ht="20" customHeight="1" x14ac:dyDescent="0.2">
      <c r="A100" s="45">
        <v>43636</v>
      </c>
      <c r="B100" s="3">
        <v>0.25</v>
      </c>
      <c r="C100" s="3" t="s">
        <v>544</v>
      </c>
      <c r="D100" s="3" t="s">
        <v>45</v>
      </c>
      <c r="E100" s="3" t="s">
        <v>41</v>
      </c>
    </row>
    <row r="101" spans="1:5" ht="20" customHeight="1" x14ac:dyDescent="0.2">
      <c r="A101" s="45">
        <v>43664</v>
      </c>
      <c r="B101" s="3">
        <v>2</v>
      </c>
      <c r="C101" s="28" t="s">
        <v>544</v>
      </c>
      <c r="D101" s="3" t="s">
        <v>199</v>
      </c>
      <c r="E101" s="3" t="s">
        <v>41</v>
      </c>
    </row>
    <row r="102" spans="1:5" ht="20" customHeight="1" x14ac:dyDescent="0.2">
      <c r="A102" s="45">
        <v>43668</v>
      </c>
      <c r="B102" s="3">
        <v>5</v>
      </c>
      <c r="C102" s="3" t="s">
        <v>544</v>
      </c>
      <c r="D102" s="3" t="s">
        <v>41</v>
      </c>
      <c r="E102" s="3" t="s">
        <v>41</v>
      </c>
    </row>
    <row r="103" spans="1:5" ht="20" customHeight="1" x14ac:dyDescent="0.2">
      <c r="A103" s="45">
        <v>43668</v>
      </c>
      <c r="B103" s="3">
        <v>0.5</v>
      </c>
      <c r="C103" s="3" t="s">
        <v>544</v>
      </c>
      <c r="D103" s="3" t="s">
        <v>45</v>
      </c>
      <c r="E103" s="3" t="s">
        <v>41</v>
      </c>
    </row>
    <row r="104" spans="1:5" ht="20" customHeight="1" x14ac:dyDescent="0.2">
      <c r="A104" s="45">
        <v>43670</v>
      </c>
      <c r="B104" s="3">
        <v>1</v>
      </c>
      <c r="C104" s="3" t="s">
        <v>544</v>
      </c>
      <c r="D104" s="3" t="s">
        <v>41</v>
      </c>
      <c r="E104" s="3" t="s">
        <v>41</v>
      </c>
    </row>
    <row r="105" spans="1:5" ht="20" customHeight="1" x14ac:dyDescent="0.2">
      <c r="A105" s="45">
        <v>43670</v>
      </c>
      <c r="B105" s="3">
        <v>0.25</v>
      </c>
      <c r="C105" s="3" t="s">
        <v>544</v>
      </c>
      <c r="D105" s="3" t="s">
        <v>45</v>
      </c>
      <c r="E105" s="3" t="s">
        <v>41</v>
      </c>
    </row>
    <row r="106" spans="1:5" ht="20" customHeight="1" x14ac:dyDescent="0.2">
      <c r="A106" s="45">
        <v>43689</v>
      </c>
      <c r="B106" s="3">
        <v>2</v>
      </c>
      <c r="C106" s="3" t="s">
        <v>544</v>
      </c>
      <c r="D106" s="3" t="s">
        <v>41</v>
      </c>
      <c r="E106" s="3" t="s">
        <v>41</v>
      </c>
    </row>
    <row r="107" spans="1:5" ht="20" customHeight="1" x14ac:dyDescent="0.2">
      <c r="A107" s="45">
        <v>43690</v>
      </c>
      <c r="B107" s="3">
        <v>2</v>
      </c>
      <c r="C107" s="3" t="s">
        <v>544</v>
      </c>
      <c r="D107" s="3" t="s">
        <v>41</v>
      </c>
      <c r="E107" s="3" t="s">
        <v>41</v>
      </c>
    </row>
    <row r="108" spans="1:5" ht="20" customHeight="1" x14ac:dyDescent="0.2">
      <c r="A108" s="45">
        <v>43692</v>
      </c>
      <c r="B108" s="3">
        <v>5</v>
      </c>
      <c r="C108" s="3" t="s">
        <v>544</v>
      </c>
      <c r="D108" s="3" t="s">
        <v>41</v>
      </c>
      <c r="E108" s="3" t="s">
        <v>41</v>
      </c>
    </row>
    <row r="109" spans="1:5" ht="20" customHeight="1" x14ac:dyDescent="0.2">
      <c r="A109" s="45">
        <v>43696</v>
      </c>
      <c r="B109" s="3">
        <v>6</v>
      </c>
      <c r="C109" s="3" t="s">
        <v>544</v>
      </c>
      <c r="D109" s="3" t="s">
        <v>41</v>
      </c>
      <c r="E109" s="3" t="s">
        <v>41</v>
      </c>
    </row>
    <row r="110" spans="1:5" ht="20" customHeight="1" x14ac:dyDescent="0.2">
      <c r="A110" s="45">
        <v>43704</v>
      </c>
      <c r="B110" s="3">
        <v>1</v>
      </c>
      <c r="C110" s="28" t="s">
        <v>544</v>
      </c>
      <c r="D110" s="3" t="s">
        <v>210</v>
      </c>
      <c r="E110" s="3" t="s">
        <v>402</v>
      </c>
    </row>
    <row r="111" spans="1:5" ht="20" customHeight="1" x14ac:dyDescent="0.2">
      <c r="A111" s="45">
        <v>43705</v>
      </c>
      <c r="B111" s="3">
        <v>0.5</v>
      </c>
      <c r="C111" s="3" t="s">
        <v>544</v>
      </c>
      <c r="D111" s="3" t="s">
        <v>45</v>
      </c>
      <c r="E111" s="3" t="s">
        <v>402</v>
      </c>
    </row>
    <row r="112" spans="1:5" ht="20" customHeight="1" x14ac:dyDescent="0.2">
      <c r="A112" s="45">
        <v>43717</v>
      </c>
      <c r="B112" s="3">
        <v>0.75</v>
      </c>
      <c r="C112" s="3" t="s">
        <v>544</v>
      </c>
      <c r="D112" s="3" t="s">
        <v>210</v>
      </c>
      <c r="E112" s="3" t="s">
        <v>402</v>
      </c>
    </row>
    <row r="113" spans="1:5" ht="20" customHeight="1" x14ac:dyDescent="0.2">
      <c r="A113" s="45">
        <v>43564</v>
      </c>
      <c r="B113" s="57">
        <v>2</v>
      </c>
      <c r="C113" s="28" t="s">
        <v>544</v>
      </c>
      <c r="D113" s="57" t="s">
        <v>45</v>
      </c>
      <c r="E113" s="3" t="s">
        <v>405</v>
      </c>
    </row>
    <row r="114" spans="1:5" ht="20" customHeight="1" x14ac:dyDescent="0.2">
      <c r="A114" s="45">
        <v>43475</v>
      </c>
      <c r="B114" s="3">
        <v>2</v>
      </c>
      <c r="C114" s="28" t="s">
        <v>465</v>
      </c>
      <c r="D114" s="3" t="s">
        <v>41</v>
      </c>
      <c r="E114" s="3" t="s">
        <v>430</v>
      </c>
    </row>
    <row r="115" spans="1:5" ht="20" customHeight="1" x14ac:dyDescent="0.2">
      <c r="A115" s="45">
        <v>43476</v>
      </c>
      <c r="B115" s="3">
        <v>1.5</v>
      </c>
      <c r="C115" s="28" t="s">
        <v>465</v>
      </c>
      <c r="D115" s="3" t="s">
        <v>41</v>
      </c>
      <c r="E115" s="3" t="s">
        <v>430</v>
      </c>
    </row>
    <row r="116" spans="1:5" ht="20" customHeight="1" x14ac:dyDescent="0.2">
      <c r="A116" s="45">
        <v>43691</v>
      </c>
      <c r="B116" s="3">
        <v>2</v>
      </c>
      <c r="C116" s="28" t="s">
        <v>592</v>
      </c>
      <c r="D116" s="3" t="s">
        <v>593</v>
      </c>
      <c r="E116" s="3" t="s">
        <v>592</v>
      </c>
    </row>
    <row r="117" spans="1:5" ht="20" customHeight="1" x14ac:dyDescent="0.2">
      <c r="A117" s="45">
        <v>43691</v>
      </c>
      <c r="B117" s="3">
        <v>1</v>
      </c>
      <c r="C117" s="28" t="s">
        <v>592</v>
      </c>
      <c r="D117" s="3" t="s">
        <v>593</v>
      </c>
      <c r="E117" s="3" t="s">
        <v>592</v>
      </c>
    </row>
    <row r="118" spans="1:5" ht="20" customHeight="1" x14ac:dyDescent="0.2">
      <c r="A118" s="45">
        <v>43696</v>
      </c>
      <c r="B118" s="3">
        <v>1</v>
      </c>
      <c r="C118" s="3" t="s">
        <v>592</v>
      </c>
      <c r="D118" s="3" t="s">
        <v>594</v>
      </c>
      <c r="E118" s="3" t="s">
        <v>592</v>
      </c>
    </row>
    <row r="119" spans="1:5" ht="20" customHeight="1" x14ac:dyDescent="0.2">
      <c r="A119" s="45">
        <v>43704</v>
      </c>
      <c r="B119" s="3">
        <v>1</v>
      </c>
      <c r="C119" s="28" t="s">
        <v>592</v>
      </c>
      <c r="D119" s="3" t="s">
        <v>600</v>
      </c>
      <c r="E119" s="3" t="s">
        <v>592</v>
      </c>
    </row>
    <row r="120" spans="1:5" ht="20" customHeight="1" x14ac:dyDescent="0.2">
      <c r="A120" s="45">
        <v>43725</v>
      </c>
      <c r="B120" s="3">
        <v>1.5</v>
      </c>
      <c r="C120" s="28" t="s">
        <v>592</v>
      </c>
      <c r="D120" s="3" t="s">
        <v>616</v>
      </c>
      <c r="E120" s="3" t="s">
        <v>592</v>
      </c>
    </row>
    <row r="121" spans="1:5" ht="20" customHeight="1" x14ac:dyDescent="0.2">
      <c r="A121" s="45">
        <v>43726</v>
      </c>
      <c r="B121" s="3">
        <v>0.5</v>
      </c>
      <c r="C121" s="28" t="s">
        <v>592</v>
      </c>
      <c r="D121" s="3" t="s">
        <v>45</v>
      </c>
      <c r="E121" s="3" t="s">
        <v>592</v>
      </c>
    </row>
    <row r="122" spans="1:5" ht="20" customHeight="1" x14ac:dyDescent="0.2">
      <c r="A122" s="45">
        <v>43726</v>
      </c>
      <c r="B122" s="3">
        <v>0.75</v>
      </c>
      <c r="C122" s="28" t="s">
        <v>592</v>
      </c>
      <c r="D122" s="3" t="s">
        <v>619</v>
      </c>
      <c r="E122" s="3" t="s">
        <v>592</v>
      </c>
    </row>
    <row r="123" spans="1:5" ht="20" customHeight="1" x14ac:dyDescent="0.2">
      <c r="A123" s="45">
        <v>43734</v>
      </c>
      <c r="B123" s="3">
        <v>1.5</v>
      </c>
      <c r="C123" s="28" t="s">
        <v>592</v>
      </c>
      <c r="D123" s="3" t="s">
        <v>600</v>
      </c>
      <c r="E123" s="3" t="s">
        <v>592</v>
      </c>
    </row>
    <row r="124" spans="1:5" ht="20" customHeight="1" x14ac:dyDescent="0.2">
      <c r="A124" s="45">
        <v>43739</v>
      </c>
      <c r="B124" s="3">
        <v>1</v>
      </c>
      <c r="C124" s="28" t="s">
        <v>592</v>
      </c>
      <c r="E124" s="3" t="s">
        <v>592</v>
      </c>
    </row>
    <row r="125" spans="1:5" ht="20" customHeight="1" x14ac:dyDescent="0.2">
      <c r="A125" s="45">
        <v>43850</v>
      </c>
      <c r="B125" s="3">
        <v>0.5</v>
      </c>
      <c r="C125" s="3" t="s">
        <v>592</v>
      </c>
      <c r="D125" s="3" t="s">
        <v>339</v>
      </c>
      <c r="E125" s="3" t="s">
        <v>592</v>
      </c>
    </row>
    <row r="126" spans="1:5" ht="20" customHeight="1" x14ac:dyDescent="0.2">
      <c r="A126" s="45">
        <v>43857</v>
      </c>
      <c r="B126" s="3">
        <v>0.5</v>
      </c>
      <c r="C126" s="3" t="s">
        <v>592</v>
      </c>
      <c r="D126" s="3" t="s">
        <v>676</v>
      </c>
      <c r="E126" s="3" t="s">
        <v>592</v>
      </c>
    </row>
    <row r="127" spans="1:5" ht="20" customHeight="1" x14ac:dyDescent="0.2">
      <c r="A127" s="45">
        <v>43725</v>
      </c>
      <c r="B127" s="3">
        <v>1</v>
      </c>
      <c r="C127" s="28" t="s">
        <v>23</v>
      </c>
      <c r="D127" s="3" t="s">
        <v>389</v>
      </c>
      <c r="E127" s="3" t="s">
        <v>703</v>
      </c>
    </row>
    <row r="128" spans="1:5" ht="20" customHeight="1" x14ac:dyDescent="0.2">
      <c r="A128" s="45">
        <v>43126</v>
      </c>
      <c r="B128" s="3">
        <v>0.5</v>
      </c>
      <c r="C128" s="28" t="s">
        <v>23</v>
      </c>
      <c r="D128" s="3" t="s">
        <v>281</v>
      </c>
      <c r="E128" s="3" t="s">
        <v>702</v>
      </c>
    </row>
    <row r="129" spans="1:6" ht="20" customHeight="1" x14ac:dyDescent="0.2">
      <c r="A129" s="45">
        <v>43129</v>
      </c>
      <c r="B129" s="3">
        <v>1</v>
      </c>
      <c r="C129" s="28" t="s">
        <v>23</v>
      </c>
      <c r="D129" s="3" t="s">
        <v>281</v>
      </c>
      <c r="E129" s="3" t="s">
        <v>702</v>
      </c>
    </row>
    <row r="130" spans="1:6" ht="20" customHeight="1" x14ac:dyDescent="0.2">
      <c r="A130" s="45">
        <v>43146</v>
      </c>
      <c r="B130" s="3">
        <v>2</v>
      </c>
      <c r="C130" s="28" t="s">
        <v>23</v>
      </c>
      <c r="D130" s="3" t="s">
        <v>281</v>
      </c>
      <c r="E130" s="3" t="s">
        <v>702</v>
      </c>
    </row>
    <row r="131" spans="1:6" ht="20" customHeight="1" x14ac:dyDescent="0.2">
      <c r="A131" s="45">
        <v>43154</v>
      </c>
      <c r="B131" s="3">
        <v>1</v>
      </c>
      <c r="C131" s="28" t="s">
        <v>23</v>
      </c>
      <c r="D131" s="3" t="s">
        <v>281</v>
      </c>
      <c r="E131" s="3" t="s">
        <v>702</v>
      </c>
      <c r="F131" s="3" t="s">
        <v>295</v>
      </c>
    </row>
    <row r="132" spans="1:6" ht="20" customHeight="1" x14ac:dyDescent="0.2">
      <c r="A132" s="45">
        <v>43157</v>
      </c>
      <c r="B132" s="3">
        <v>0.5</v>
      </c>
      <c r="C132" s="28" t="s">
        <v>23</v>
      </c>
      <c r="D132" s="3" t="s">
        <v>281</v>
      </c>
      <c r="E132" s="3" t="s">
        <v>702</v>
      </c>
    </row>
    <row r="133" spans="1:6" ht="20" customHeight="1" x14ac:dyDescent="0.2">
      <c r="A133" s="45">
        <v>43185</v>
      </c>
      <c r="B133" s="3">
        <v>0.5</v>
      </c>
      <c r="C133" s="28" t="s">
        <v>23</v>
      </c>
      <c r="D133" s="3" t="s">
        <v>281</v>
      </c>
      <c r="E133" s="3" t="s">
        <v>702</v>
      </c>
    </row>
    <row r="134" spans="1:6" ht="20" customHeight="1" x14ac:dyDescent="0.2">
      <c r="A134" s="45">
        <v>43235</v>
      </c>
      <c r="B134" s="3">
        <v>1</v>
      </c>
      <c r="C134" s="28" t="s">
        <v>23</v>
      </c>
      <c r="D134" s="3" t="s">
        <v>342</v>
      </c>
      <c r="E134" s="3" t="s">
        <v>702</v>
      </c>
    </row>
    <row r="135" spans="1:6" ht="20" customHeight="1" x14ac:dyDescent="0.2">
      <c r="A135" s="45">
        <v>43236</v>
      </c>
      <c r="B135" s="3">
        <v>0.75</v>
      </c>
      <c r="C135" s="28" t="s">
        <v>23</v>
      </c>
      <c r="D135" s="3" t="s">
        <v>342</v>
      </c>
      <c r="E135" s="3" t="s">
        <v>702</v>
      </c>
    </row>
    <row r="136" spans="1:6" ht="20" customHeight="1" x14ac:dyDescent="0.2">
      <c r="A136" s="45">
        <v>43278</v>
      </c>
      <c r="B136" s="3">
        <v>1</v>
      </c>
      <c r="C136" s="28" t="s">
        <v>23</v>
      </c>
      <c r="D136" s="3" t="s">
        <v>281</v>
      </c>
      <c r="E136" s="3" t="s">
        <v>702</v>
      </c>
    </row>
    <row r="137" spans="1:6" ht="20" customHeight="1" x14ac:dyDescent="0.2">
      <c r="A137" s="45">
        <v>43287</v>
      </c>
      <c r="B137" s="3">
        <v>1</v>
      </c>
      <c r="C137" s="28" t="s">
        <v>23</v>
      </c>
      <c r="D137" s="3" t="s">
        <v>281</v>
      </c>
      <c r="E137" s="3" t="s">
        <v>702</v>
      </c>
    </row>
    <row r="138" spans="1:6" ht="20" customHeight="1" x14ac:dyDescent="0.2">
      <c r="A138" s="45">
        <v>43306</v>
      </c>
      <c r="B138" s="3">
        <v>1</v>
      </c>
      <c r="C138" s="28" t="s">
        <v>23</v>
      </c>
      <c r="D138" s="3" t="s">
        <v>281</v>
      </c>
      <c r="E138" s="3" t="s">
        <v>702</v>
      </c>
    </row>
    <row r="139" spans="1:6" ht="20" customHeight="1" x14ac:dyDescent="0.2">
      <c r="A139" s="45">
        <v>43325</v>
      </c>
      <c r="B139" s="3">
        <v>1.5</v>
      </c>
      <c r="C139" s="28" t="s">
        <v>23</v>
      </c>
      <c r="D139" s="3" t="s">
        <v>342</v>
      </c>
      <c r="E139" s="3" t="s">
        <v>702</v>
      </c>
    </row>
    <row r="140" spans="1:6" ht="20" customHeight="1" x14ac:dyDescent="0.2">
      <c r="A140" s="45">
        <v>43326</v>
      </c>
      <c r="B140" s="3">
        <v>1</v>
      </c>
      <c r="C140" s="28" t="s">
        <v>23</v>
      </c>
      <c r="D140" s="3" t="s">
        <v>342</v>
      </c>
      <c r="E140" s="3" t="s">
        <v>702</v>
      </c>
    </row>
    <row r="141" spans="1:6" ht="20" customHeight="1" x14ac:dyDescent="0.2">
      <c r="A141" s="45">
        <v>43328</v>
      </c>
      <c r="B141" s="3">
        <v>3</v>
      </c>
      <c r="C141" s="28" t="s">
        <v>23</v>
      </c>
      <c r="D141" s="3" t="s">
        <v>342</v>
      </c>
      <c r="E141" s="3" t="s">
        <v>702</v>
      </c>
    </row>
    <row r="142" spans="1:6" ht="20" customHeight="1" x14ac:dyDescent="0.2">
      <c r="A142" s="45">
        <v>43329</v>
      </c>
      <c r="B142" s="3">
        <v>1</v>
      </c>
      <c r="C142" s="28" t="s">
        <v>23</v>
      </c>
      <c r="D142" s="3" t="s">
        <v>389</v>
      </c>
      <c r="E142" s="3" t="s">
        <v>703</v>
      </c>
    </row>
    <row r="143" spans="1:6" ht="20" customHeight="1" x14ac:dyDescent="0.2">
      <c r="A143" s="45">
        <v>43648</v>
      </c>
      <c r="B143" s="3">
        <v>4</v>
      </c>
      <c r="C143" s="3" t="s">
        <v>584</v>
      </c>
      <c r="D143" s="3" t="s">
        <v>41</v>
      </c>
      <c r="E143" s="3" t="s">
        <v>41</v>
      </c>
    </row>
    <row r="144" spans="1:6" ht="20" customHeight="1" x14ac:dyDescent="0.2">
      <c r="A144" s="45">
        <v>43473</v>
      </c>
      <c r="B144" s="3">
        <v>0.5</v>
      </c>
      <c r="C144" s="28" t="s">
        <v>462</v>
      </c>
      <c r="D144" s="3" t="s">
        <v>45</v>
      </c>
      <c r="E144" s="3" t="s">
        <v>405</v>
      </c>
    </row>
    <row r="145" spans="1:5" ht="20" customHeight="1" x14ac:dyDescent="0.2">
      <c r="A145" s="45">
        <v>43479</v>
      </c>
      <c r="B145" s="3">
        <v>1.5</v>
      </c>
      <c r="C145" s="28" t="s">
        <v>462</v>
      </c>
      <c r="D145" s="3" t="s">
        <v>41</v>
      </c>
      <c r="E145" s="3" t="s">
        <v>41</v>
      </c>
    </row>
    <row r="146" spans="1:5" ht="20" customHeight="1" x14ac:dyDescent="0.2">
      <c r="A146" s="45">
        <v>43480</v>
      </c>
      <c r="B146" s="3">
        <v>0.5</v>
      </c>
      <c r="C146" s="28" t="s">
        <v>462</v>
      </c>
      <c r="D146" s="3" t="s">
        <v>45</v>
      </c>
      <c r="E146" s="3" t="s">
        <v>41</v>
      </c>
    </row>
    <row r="147" spans="1:5" ht="20" customHeight="1" x14ac:dyDescent="0.2">
      <c r="A147" s="45">
        <v>43481</v>
      </c>
      <c r="B147" s="3">
        <v>2</v>
      </c>
      <c r="C147" s="28" t="s">
        <v>462</v>
      </c>
      <c r="D147" s="3" t="s">
        <v>41</v>
      </c>
      <c r="E147" s="3" t="s">
        <v>41</v>
      </c>
    </row>
    <row r="148" spans="1:5" ht="20" customHeight="1" x14ac:dyDescent="0.2">
      <c r="A148" s="45">
        <v>43490</v>
      </c>
      <c r="B148" s="3">
        <v>0.25</v>
      </c>
      <c r="C148" s="28" t="s">
        <v>462</v>
      </c>
      <c r="D148" s="3" t="s">
        <v>41</v>
      </c>
      <c r="E148" s="3" t="s">
        <v>41</v>
      </c>
    </row>
    <row r="149" spans="1:5" ht="20" customHeight="1" x14ac:dyDescent="0.2">
      <c r="A149" s="45">
        <v>43493</v>
      </c>
      <c r="B149" s="57">
        <v>0.5</v>
      </c>
      <c r="C149" s="58" t="s">
        <v>462</v>
      </c>
      <c r="D149" s="57" t="s">
        <v>41</v>
      </c>
      <c r="E149" s="57" t="s">
        <v>41</v>
      </c>
    </row>
    <row r="150" spans="1:5" ht="20" customHeight="1" x14ac:dyDescent="0.2">
      <c r="A150" s="45">
        <v>43493</v>
      </c>
      <c r="B150" s="57">
        <v>0.25</v>
      </c>
      <c r="C150" s="58" t="s">
        <v>462</v>
      </c>
      <c r="D150" s="57" t="s">
        <v>45</v>
      </c>
      <c r="E150" s="3" t="s">
        <v>41</v>
      </c>
    </row>
    <row r="151" spans="1:5" ht="20" customHeight="1" x14ac:dyDescent="0.2">
      <c r="A151" s="45">
        <v>43493</v>
      </c>
      <c r="B151" s="57">
        <v>1</v>
      </c>
      <c r="C151" s="58" t="s">
        <v>462</v>
      </c>
      <c r="D151" s="57" t="s">
        <v>41</v>
      </c>
      <c r="E151" s="3" t="s">
        <v>41</v>
      </c>
    </row>
    <row r="152" spans="1:5" ht="20" customHeight="1" x14ac:dyDescent="0.2">
      <c r="A152" s="45">
        <v>43494</v>
      </c>
      <c r="B152" s="57">
        <v>0.5</v>
      </c>
      <c r="C152" s="58" t="s">
        <v>462</v>
      </c>
      <c r="D152" s="57" t="s">
        <v>41</v>
      </c>
      <c r="E152" s="3" t="s">
        <v>41</v>
      </c>
    </row>
    <row r="153" spans="1:5" ht="20" customHeight="1" x14ac:dyDescent="0.2">
      <c r="A153" s="45">
        <v>43500</v>
      </c>
      <c r="B153" s="57">
        <v>1</v>
      </c>
      <c r="C153" s="3" t="s">
        <v>462</v>
      </c>
      <c r="D153" s="57" t="s">
        <v>490</v>
      </c>
      <c r="E153" s="3" t="s">
        <v>41</v>
      </c>
    </row>
    <row r="154" spans="1:5" ht="20" customHeight="1" x14ac:dyDescent="0.2">
      <c r="A154" s="45">
        <v>43501</v>
      </c>
      <c r="B154" s="57">
        <v>1</v>
      </c>
      <c r="C154" s="28" t="s">
        <v>462</v>
      </c>
      <c r="D154" s="57" t="s">
        <v>41</v>
      </c>
      <c r="E154" s="3" t="s">
        <v>41</v>
      </c>
    </row>
    <row r="155" spans="1:5" ht="20" customHeight="1" x14ac:dyDescent="0.2">
      <c r="A155" s="45">
        <v>43502</v>
      </c>
      <c r="B155" s="57">
        <v>1</v>
      </c>
      <c r="C155" s="28" t="s">
        <v>462</v>
      </c>
      <c r="D155" s="57" t="s">
        <v>41</v>
      </c>
      <c r="E155" s="3" t="s">
        <v>41</v>
      </c>
    </row>
    <row r="156" spans="1:5" ht="20" customHeight="1" x14ac:dyDescent="0.2">
      <c r="A156" s="45">
        <v>43504</v>
      </c>
      <c r="B156" s="57">
        <v>0.25</v>
      </c>
      <c r="C156" s="28" t="s">
        <v>462</v>
      </c>
      <c r="D156" s="57" t="s">
        <v>308</v>
      </c>
      <c r="E156" s="3" t="s">
        <v>41</v>
      </c>
    </row>
    <row r="157" spans="1:5" ht="20" customHeight="1" x14ac:dyDescent="0.2">
      <c r="A157" s="45">
        <v>43508</v>
      </c>
      <c r="B157" s="57">
        <v>0.75</v>
      </c>
      <c r="C157" s="28" t="s">
        <v>462</v>
      </c>
      <c r="D157" s="57" t="s">
        <v>45</v>
      </c>
      <c r="E157" s="3" t="s">
        <v>41</v>
      </c>
    </row>
    <row r="158" spans="1:5" ht="20" customHeight="1" x14ac:dyDescent="0.2">
      <c r="A158" s="45">
        <v>43518</v>
      </c>
      <c r="B158" s="57">
        <v>0.5</v>
      </c>
      <c r="C158" s="28" t="s">
        <v>462</v>
      </c>
      <c r="D158" s="57" t="s">
        <v>210</v>
      </c>
      <c r="E158" s="3" t="s">
        <v>402</v>
      </c>
    </row>
    <row r="159" spans="1:5" ht="20" customHeight="1" x14ac:dyDescent="0.2">
      <c r="A159" s="45">
        <v>43066</v>
      </c>
      <c r="B159" s="3">
        <v>0.25</v>
      </c>
      <c r="C159" s="28" t="s">
        <v>23</v>
      </c>
      <c r="D159" s="3" t="s">
        <v>218</v>
      </c>
      <c r="E159" s="3" t="s">
        <v>702</v>
      </c>
    </row>
    <row r="160" spans="1:5" ht="20" customHeight="1" x14ac:dyDescent="0.2">
      <c r="A160" s="45">
        <v>43077</v>
      </c>
      <c r="B160" s="3">
        <v>1</v>
      </c>
      <c r="C160" s="28" t="s">
        <v>23</v>
      </c>
      <c r="D160" s="3" t="s">
        <v>230</v>
      </c>
      <c r="E160" s="3" t="s">
        <v>702</v>
      </c>
    </row>
    <row r="161" spans="1:6" ht="20" customHeight="1" x14ac:dyDescent="0.2">
      <c r="A161" s="45">
        <v>43091</v>
      </c>
      <c r="B161" s="3">
        <v>0.25</v>
      </c>
      <c r="C161" s="28" t="s">
        <v>23</v>
      </c>
      <c r="D161" s="3" t="s">
        <v>241</v>
      </c>
      <c r="E161" s="3" t="s">
        <v>702</v>
      </c>
    </row>
    <row r="162" spans="1:6" ht="20" customHeight="1" x14ac:dyDescent="0.2">
      <c r="A162" s="45">
        <v>43146</v>
      </c>
      <c r="B162" s="3">
        <v>0.75</v>
      </c>
      <c r="C162" s="28" t="s">
        <v>23</v>
      </c>
      <c r="D162" s="3" t="s">
        <v>290</v>
      </c>
      <c r="E162" s="3" t="s">
        <v>702</v>
      </c>
    </row>
    <row r="163" spans="1:6" ht="20" customHeight="1" x14ac:dyDescent="0.2">
      <c r="A163" s="45">
        <v>43151</v>
      </c>
      <c r="B163" s="3">
        <v>0.5</v>
      </c>
      <c r="C163" s="28" t="s">
        <v>23</v>
      </c>
      <c r="D163" s="3" t="s">
        <v>247</v>
      </c>
      <c r="E163" s="3" t="s">
        <v>702</v>
      </c>
    </row>
    <row r="164" spans="1:6" ht="20" customHeight="1" x14ac:dyDescent="0.2">
      <c r="A164" s="45">
        <v>43179</v>
      </c>
      <c r="B164" s="3">
        <v>4</v>
      </c>
      <c r="C164" s="28" t="s">
        <v>23</v>
      </c>
      <c r="D164" s="3" t="s">
        <v>314</v>
      </c>
      <c r="E164" s="3" t="s">
        <v>702</v>
      </c>
    </row>
    <row r="165" spans="1:6" ht="20" customHeight="1" x14ac:dyDescent="0.2">
      <c r="A165" s="45">
        <v>43182</v>
      </c>
      <c r="B165" s="3">
        <v>1</v>
      </c>
      <c r="C165" s="28" t="s">
        <v>23</v>
      </c>
      <c r="D165" s="3" t="s">
        <v>196</v>
      </c>
      <c r="E165" s="3" t="s">
        <v>702</v>
      </c>
      <c r="F165" s="3" t="s">
        <v>320</v>
      </c>
    </row>
    <row r="166" spans="1:6" ht="20" customHeight="1" x14ac:dyDescent="0.2">
      <c r="A166" s="45">
        <v>43297</v>
      </c>
      <c r="B166" s="3">
        <v>1</v>
      </c>
      <c r="C166" s="28" t="s">
        <v>23</v>
      </c>
      <c r="D166" s="3" t="s">
        <v>349</v>
      </c>
      <c r="E166" s="3" t="s">
        <v>702</v>
      </c>
    </row>
    <row r="167" spans="1:6" ht="20" customHeight="1" x14ac:dyDescent="0.2">
      <c r="A167" s="45">
        <v>43305</v>
      </c>
      <c r="B167" s="3">
        <v>0.25</v>
      </c>
      <c r="C167" s="28" t="s">
        <v>23</v>
      </c>
      <c r="D167" s="3" t="s">
        <v>359</v>
      </c>
      <c r="E167" s="3" t="s">
        <v>702</v>
      </c>
    </row>
    <row r="168" spans="1:6" ht="20" customHeight="1" x14ac:dyDescent="0.2">
      <c r="A168" s="45">
        <v>43322</v>
      </c>
      <c r="B168" s="3">
        <v>0.5</v>
      </c>
      <c r="C168" s="28" t="s">
        <v>23</v>
      </c>
      <c r="D168" s="3" t="s">
        <v>365</v>
      </c>
      <c r="E168" s="3" t="s">
        <v>702</v>
      </c>
    </row>
    <row r="169" spans="1:6" ht="20" customHeight="1" x14ac:dyDescent="0.2">
      <c r="A169" s="45">
        <v>43322</v>
      </c>
      <c r="B169" s="3">
        <v>0.5</v>
      </c>
      <c r="C169" s="28" t="s">
        <v>23</v>
      </c>
      <c r="D169" s="3" t="s">
        <v>366</v>
      </c>
      <c r="E169" s="3" t="s">
        <v>702</v>
      </c>
    </row>
    <row r="170" spans="1:6" ht="20" customHeight="1" x14ac:dyDescent="0.2">
      <c r="A170" s="45">
        <v>43333</v>
      </c>
      <c r="B170" s="3">
        <v>1</v>
      </c>
      <c r="C170" s="28" t="s">
        <v>23</v>
      </c>
      <c r="D170" s="3" t="s">
        <v>366</v>
      </c>
      <c r="E170" s="3" t="s">
        <v>702</v>
      </c>
    </row>
    <row r="171" spans="1:6" ht="20" customHeight="1" x14ac:dyDescent="0.2">
      <c r="A171" s="45">
        <v>43334</v>
      </c>
      <c r="B171" s="3">
        <v>1</v>
      </c>
      <c r="C171" s="28" t="s">
        <v>23</v>
      </c>
      <c r="D171" s="3" t="s">
        <v>373</v>
      </c>
      <c r="E171" s="3" t="s">
        <v>702</v>
      </c>
    </row>
    <row r="172" spans="1:6" ht="20" customHeight="1" x14ac:dyDescent="0.2">
      <c r="A172" s="45">
        <v>43343</v>
      </c>
      <c r="B172" s="3">
        <v>1</v>
      </c>
      <c r="C172" s="28" t="s">
        <v>23</v>
      </c>
      <c r="D172" s="3" t="s">
        <v>281</v>
      </c>
      <c r="E172" s="3" t="s">
        <v>702</v>
      </c>
      <c r="F172" s="3" t="s">
        <v>379</v>
      </c>
    </row>
    <row r="173" spans="1:6" ht="20" customHeight="1" x14ac:dyDescent="0.2">
      <c r="A173" s="45">
        <v>43419</v>
      </c>
      <c r="B173" s="3">
        <v>1</v>
      </c>
      <c r="C173" s="28" t="s">
        <v>23</v>
      </c>
      <c r="D173" s="3" t="s">
        <v>366</v>
      </c>
      <c r="E173" s="3" t="s">
        <v>702</v>
      </c>
    </row>
    <row r="174" spans="1:6" ht="20" customHeight="1" x14ac:dyDescent="0.2">
      <c r="A174" s="45">
        <v>43462</v>
      </c>
      <c r="B174" s="3">
        <v>1</v>
      </c>
      <c r="C174" s="28" t="s">
        <v>23</v>
      </c>
      <c r="D174" s="3" t="s">
        <v>452</v>
      </c>
      <c r="E174" s="3" t="s">
        <v>702</v>
      </c>
    </row>
    <row r="175" spans="1:6" ht="20" customHeight="1" x14ac:dyDescent="0.2">
      <c r="A175" s="45">
        <v>43467</v>
      </c>
      <c r="B175" s="3">
        <v>1</v>
      </c>
      <c r="C175" s="28" t="s">
        <v>23</v>
      </c>
      <c r="D175" s="3" t="s">
        <v>452</v>
      </c>
      <c r="E175" s="3" t="s">
        <v>702</v>
      </c>
    </row>
    <row r="176" spans="1:6" ht="20" customHeight="1" x14ac:dyDescent="0.2">
      <c r="A176" s="45">
        <v>43479</v>
      </c>
      <c r="B176" s="3">
        <v>0.5</v>
      </c>
      <c r="C176" s="28" t="s">
        <v>23</v>
      </c>
      <c r="D176" s="3" t="s">
        <v>478</v>
      </c>
      <c r="E176" s="3" t="s">
        <v>702</v>
      </c>
    </row>
    <row r="177" spans="1:5" ht="20" customHeight="1" x14ac:dyDescent="0.2">
      <c r="A177" s="45">
        <v>43480</v>
      </c>
      <c r="B177" s="3">
        <v>0.25</v>
      </c>
      <c r="C177" s="3" t="s">
        <v>723</v>
      </c>
      <c r="D177" s="3" t="s">
        <v>452</v>
      </c>
      <c r="E177" s="3" t="s">
        <v>702</v>
      </c>
    </row>
    <row r="178" spans="1:5" ht="20" customHeight="1" x14ac:dyDescent="0.2">
      <c r="A178" s="45">
        <v>43497</v>
      </c>
      <c r="B178" s="57">
        <v>1.5</v>
      </c>
      <c r="C178" s="3" t="s">
        <v>723</v>
      </c>
      <c r="D178" s="57" t="s">
        <v>452</v>
      </c>
      <c r="E178" s="3" t="s">
        <v>702</v>
      </c>
    </row>
    <row r="179" spans="1:5" ht="20" customHeight="1" x14ac:dyDescent="0.2">
      <c r="A179" s="45">
        <v>43850</v>
      </c>
      <c r="B179" s="3">
        <v>0.5</v>
      </c>
      <c r="C179" s="3" t="s">
        <v>723</v>
      </c>
      <c r="D179" s="3" t="s">
        <v>692</v>
      </c>
      <c r="E179" s="3" t="s">
        <v>702</v>
      </c>
    </row>
    <row r="180" spans="1:5" ht="20" customHeight="1" x14ac:dyDescent="0.2">
      <c r="A180" s="45">
        <v>43862</v>
      </c>
      <c r="B180" s="3">
        <v>2</v>
      </c>
      <c r="C180" s="3" t="s">
        <v>723</v>
      </c>
      <c r="D180" s="3" t="s">
        <v>692</v>
      </c>
      <c r="E180" s="3" t="s">
        <v>702</v>
      </c>
    </row>
    <row r="181" spans="1:5" ht="20" customHeight="1" x14ac:dyDescent="0.2">
      <c r="A181" s="45">
        <v>43480</v>
      </c>
      <c r="B181" s="3">
        <v>0.25</v>
      </c>
      <c r="C181" s="28" t="s">
        <v>467</v>
      </c>
      <c r="D181" s="3" t="s">
        <v>311</v>
      </c>
      <c r="E181" s="3" t="s">
        <v>405</v>
      </c>
    </row>
    <row r="182" spans="1:5" ht="20" customHeight="1" x14ac:dyDescent="0.2">
      <c r="A182" s="45">
        <v>43514</v>
      </c>
      <c r="B182" s="57">
        <v>2</v>
      </c>
      <c r="C182" s="28" t="s">
        <v>467</v>
      </c>
      <c r="D182" s="57" t="s">
        <v>506</v>
      </c>
      <c r="E182" s="3" t="s">
        <v>405</v>
      </c>
    </row>
    <row r="183" spans="1:5" ht="20" customHeight="1" x14ac:dyDescent="0.2">
      <c r="A183" s="45">
        <v>43521</v>
      </c>
      <c r="B183" s="57">
        <v>5</v>
      </c>
      <c r="C183" s="28" t="s">
        <v>467</v>
      </c>
      <c r="D183" s="57" t="s">
        <v>515</v>
      </c>
      <c r="E183" s="3" t="s">
        <v>405</v>
      </c>
    </row>
    <row r="184" spans="1:5" ht="20" customHeight="1" x14ac:dyDescent="0.2">
      <c r="A184" s="45">
        <v>43522</v>
      </c>
      <c r="B184" s="57">
        <v>1</v>
      </c>
      <c r="C184" s="28" t="s">
        <v>467</v>
      </c>
      <c r="D184" s="57" t="s">
        <v>45</v>
      </c>
      <c r="E184" s="3" t="s">
        <v>405</v>
      </c>
    </row>
    <row r="185" spans="1:5" ht="20" customHeight="1" x14ac:dyDescent="0.2">
      <c r="A185" s="45">
        <v>43522</v>
      </c>
      <c r="B185" s="57">
        <v>0.5</v>
      </c>
      <c r="C185" s="28" t="s">
        <v>467</v>
      </c>
      <c r="D185" s="57" t="s">
        <v>26</v>
      </c>
      <c r="E185" s="3" t="s">
        <v>405</v>
      </c>
    </row>
    <row r="186" spans="1:5" ht="20" customHeight="1" x14ac:dyDescent="0.2">
      <c r="A186" s="45">
        <v>43533</v>
      </c>
      <c r="B186" s="57">
        <v>2</v>
      </c>
      <c r="C186" s="28" t="s">
        <v>523</v>
      </c>
      <c r="D186" s="57" t="s">
        <v>246</v>
      </c>
      <c r="E186" s="3" t="s">
        <v>456</v>
      </c>
    </row>
    <row r="187" spans="1:5" ht="20" customHeight="1" x14ac:dyDescent="0.2">
      <c r="A187" s="45">
        <v>43564</v>
      </c>
      <c r="B187" s="57">
        <v>1</v>
      </c>
      <c r="C187" s="28" t="s">
        <v>523</v>
      </c>
      <c r="D187" s="57" t="s">
        <v>45</v>
      </c>
      <c r="E187" s="3" t="s">
        <v>456</v>
      </c>
    </row>
    <row r="188" spans="1:5" ht="20" customHeight="1" x14ac:dyDescent="0.2">
      <c r="A188" s="45">
        <v>43585</v>
      </c>
      <c r="B188" s="3">
        <v>2</v>
      </c>
      <c r="C188" s="28" t="s">
        <v>523</v>
      </c>
      <c r="D188" s="3" t="s">
        <v>455</v>
      </c>
      <c r="E188" s="3" t="s">
        <v>456</v>
      </c>
    </row>
    <row r="189" spans="1:5" ht="20" customHeight="1" x14ac:dyDescent="0.2">
      <c r="A189" s="45">
        <v>43585</v>
      </c>
      <c r="B189" s="3">
        <v>0.5</v>
      </c>
      <c r="C189" s="28" t="s">
        <v>523</v>
      </c>
      <c r="D189" s="3" t="s">
        <v>552</v>
      </c>
      <c r="E189" s="3" t="s">
        <v>456</v>
      </c>
    </row>
    <row r="190" spans="1:5" ht="20" customHeight="1" x14ac:dyDescent="0.2">
      <c r="A190" s="45">
        <v>43586</v>
      </c>
      <c r="B190" s="3">
        <v>1</v>
      </c>
      <c r="C190" s="28" t="s">
        <v>523</v>
      </c>
      <c r="D190" s="3" t="s">
        <v>552</v>
      </c>
      <c r="E190" s="3" t="s">
        <v>456</v>
      </c>
    </row>
    <row r="191" spans="1:5" ht="20" customHeight="1" x14ac:dyDescent="0.2">
      <c r="A191" s="45">
        <v>43586</v>
      </c>
      <c r="B191" s="3">
        <v>0.5</v>
      </c>
      <c r="C191" s="28" t="s">
        <v>523</v>
      </c>
      <c r="D191" s="3" t="s">
        <v>45</v>
      </c>
      <c r="E191" s="3" t="s">
        <v>41</v>
      </c>
    </row>
    <row r="192" spans="1:5" ht="20" customHeight="1" x14ac:dyDescent="0.2">
      <c r="A192" s="45">
        <v>43594</v>
      </c>
      <c r="B192" s="3">
        <v>1</v>
      </c>
      <c r="C192" s="3" t="s">
        <v>523</v>
      </c>
      <c r="D192" s="3" t="s">
        <v>455</v>
      </c>
      <c r="E192" s="3" t="s">
        <v>456</v>
      </c>
    </row>
    <row r="193" spans="1:6" ht="20" customHeight="1" x14ac:dyDescent="0.2">
      <c r="A193" s="45">
        <v>43598</v>
      </c>
      <c r="B193" s="3">
        <v>2</v>
      </c>
      <c r="C193" s="3" t="s">
        <v>523</v>
      </c>
      <c r="D193" s="3" t="s">
        <v>455</v>
      </c>
      <c r="E193" s="3" t="s">
        <v>456</v>
      </c>
    </row>
    <row r="194" spans="1:6" ht="20" customHeight="1" x14ac:dyDescent="0.2">
      <c r="A194" s="45">
        <v>43598</v>
      </c>
      <c r="B194" s="3">
        <v>1</v>
      </c>
      <c r="C194" s="3" t="s">
        <v>523</v>
      </c>
      <c r="D194" s="3" t="s">
        <v>455</v>
      </c>
      <c r="E194" s="3" t="s">
        <v>456</v>
      </c>
    </row>
    <row r="195" spans="1:6" ht="20" customHeight="1" x14ac:dyDescent="0.2">
      <c r="A195" s="45">
        <v>43600</v>
      </c>
      <c r="B195" s="3">
        <v>1</v>
      </c>
      <c r="C195" s="3" t="s">
        <v>523</v>
      </c>
      <c r="D195" s="3" t="s">
        <v>455</v>
      </c>
      <c r="E195" s="3" t="s">
        <v>456</v>
      </c>
    </row>
    <row r="196" spans="1:6" ht="20" customHeight="1" x14ac:dyDescent="0.2">
      <c r="A196" s="45">
        <v>43724</v>
      </c>
      <c r="B196" s="3">
        <v>3</v>
      </c>
      <c r="C196" s="28" t="s">
        <v>523</v>
      </c>
      <c r="D196" s="3" t="s">
        <v>455</v>
      </c>
      <c r="E196" s="3" t="s">
        <v>456</v>
      </c>
    </row>
    <row r="197" spans="1:6" ht="20" customHeight="1" x14ac:dyDescent="0.2">
      <c r="A197" s="45">
        <v>43200</v>
      </c>
      <c r="B197" s="3">
        <v>0.75</v>
      </c>
      <c r="C197" s="28" t="s">
        <v>23</v>
      </c>
      <c r="D197" s="3" t="s">
        <v>246</v>
      </c>
      <c r="E197" s="3" t="s">
        <v>703</v>
      </c>
      <c r="F197" s="3" t="s">
        <v>327</v>
      </c>
    </row>
    <row r="198" spans="1:6" ht="20" customHeight="1" x14ac:dyDescent="0.2">
      <c r="A198" s="45">
        <v>43592</v>
      </c>
      <c r="B198" s="3">
        <v>1</v>
      </c>
      <c r="C198" s="28" t="s">
        <v>557</v>
      </c>
      <c r="E198" s="3" t="s">
        <v>405</v>
      </c>
    </row>
    <row r="199" spans="1:6" ht="20" customHeight="1" x14ac:dyDescent="0.2">
      <c r="A199" s="45">
        <v>42881</v>
      </c>
      <c r="B199" s="3">
        <v>4</v>
      </c>
      <c r="C199" s="3" t="s">
        <v>58</v>
      </c>
      <c r="D199" s="3" t="s">
        <v>59</v>
      </c>
      <c r="E199" s="3" t="s">
        <v>402</v>
      </c>
    </row>
    <row r="200" spans="1:6" ht="20" customHeight="1" x14ac:dyDescent="0.2">
      <c r="A200" s="45">
        <v>42892</v>
      </c>
      <c r="B200" s="3">
        <v>0.5</v>
      </c>
      <c r="C200" s="3" t="s">
        <v>58</v>
      </c>
      <c r="D200" s="3" t="s">
        <v>59</v>
      </c>
      <c r="E200" s="3" t="s">
        <v>402</v>
      </c>
    </row>
    <row r="201" spans="1:6" ht="20" customHeight="1" x14ac:dyDescent="0.2">
      <c r="A201" s="45">
        <v>42907</v>
      </c>
      <c r="B201" s="3">
        <v>0.5</v>
      </c>
      <c r="C201" s="3" t="s">
        <v>58</v>
      </c>
      <c r="D201" s="3" t="s">
        <v>90</v>
      </c>
      <c r="E201" s="3" t="s">
        <v>402</v>
      </c>
    </row>
    <row r="202" spans="1:6" ht="20" customHeight="1" x14ac:dyDescent="0.2">
      <c r="A202" s="45">
        <v>42984</v>
      </c>
      <c r="B202" s="3">
        <v>0.5</v>
      </c>
      <c r="C202" s="28" t="s">
        <v>58</v>
      </c>
      <c r="D202" s="3" t="s">
        <v>59</v>
      </c>
      <c r="E202" s="3" t="s">
        <v>402</v>
      </c>
    </row>
    <row r="203" spans="1:6" ht="20" customHeight="1" x14ac:dyDescent="0.2">
      <c r="A203" s="45">
        <v>43066</v>
      </c>
      <c r="B203" s="3">
        <v>0.5</v>
      </c>
      <c r="C203" s="3" t="s">
        <v>58</v>
      </c>
      <c r="D203" s="3" t="s">
        <v>41</v>
      </c>
      <c r="E203" s="3" t="s">
        <v>402</v>
      </c>
    </row>
    <row r="204" spans="1:6" ht="20" customHeight="1" x14ac:dyDescent="0.2">
      <c r="A204" s="45">
        <v>43332</v>
      </c>
      <c r="B204" s="3">
        <v>1.5</v>
      </c>
      <c r="C204" s="28" t="s">
        <v>58</v>
      </c>
      <c r="D204" s="3" t="s">
        <v>369</v>
      </c>
      <c r="E204" s="3" t="s">
        <v>402</v>
      </c>
    </row>
    <row r="205" spans="1:6" ht="20" customHeight="1" x14ac:dyDescent="0.2">
      <c r="A205" s="45">
        <v>42856</v>
      </c>
      <c r="B205" s="3">
        <v>4</v>
      </c>
      <c r="C205" s="3" t="s">
        <v>10</v>
      </c>
      <c r="D205" s="3" t="s">
        <v>21</v>
      </c>
      <c r="E205" s="3" t="s">
        <v>41</v>
      </c>
    </row>
    <row r="206" spans="1:6" ht="20" customHeight="1" x14ac:dyDescent="0.2">
      <c r="A206" s="45">
        <v>42858</v>
      </c>
      <c r="B206" s="3">
        <v>2.75</v>
      </c>
      <c r="C206" s="3" t="s">
        <v>10</v>
      </c>
      <c r="D206" s="3" t="s">
        <v>24</v>
      </c>
      <c r="E206" s="3" t="s">
        <v>41</v>
      </c>
    </row>
    <row r="207" spans="1:6" ht="20" customHeight="1" x14ac:dyDescent="0.2">
      <c r="A207" s="45">
        <v>42858</v>
      </c>
      <c r="B207" s="3">
        <v>1</v>
      </c>
      <c r="C207" s="3" t="s">
        <v>10</v>
      </c>
      <c r="D207" s="3" t="s">
        <v>25</v>
      </c>
      <c r="E207" s="3" t="s">
        <v>41</v>
      </c>
    </row>
    <row r="208" spans="1:6" ht="20" customHeight="1" x14ac:dyDescent="0.2">
      <c r="A208" s="45">
        <v>42858</v>
      </c>
      <c r="B208" s="3">
        <v>0.5</v>
      </c>
      <c r="C208" s="3" t="s">
        <v>10</v>
      </c>
      <c r="D208" s="3" t="s">
        <v>26</v>
      </c>
      <c r="E208" s="3" t="s">
        <v>41</v>
      </c>
    </row>
    <row r="209" spans="1:5" ht="20" customHeight="1" x14ac:dyDescent="0.2">
      <c r="A209" s="45">
        <v>42859</v>
      </c>
      <c r="B209" s="3">
        <v>4</v>
      </c>
      <c r="C209" s="3" t="s">
        <v>10</v>
      </c>
      <c r="D209" s="3" t="s">
        <v>27</v>
      </c>
      <c r="E209" s="3" t="s">
        <v>41</v>
      </c>
    </row>
    <row r="210" spans="1:5" ht="20" customHeight="1" x14ac:dyDescent="0.2">
      <c r="A210" s="45">
        <v>42859</v>
      </c>
      <c r="B210" s="3">
        <v>4</v>
      </c>
      <c r="C210" s="3" t="s">
        <v>10</v>
      </c>
      <c r="D210" s="3" t="s">
        <v>28</v>
      </c>
      <c r="E210" s="3" t="s">
        <v>41</v>
      </c>
    </row>
    <row r="211" spans="1:5" ht="20" customHeight="1" x14ac:dyDescent="0.2">
      <c r="A211" s="45">
        <v>42860</v>
      </c>
      <c r="B211" s="3">
        <v>4</v>
      </c>
      <c r="C211" s="3" t="s">
        <v>10</v>
      </c>
      <c r="D211" s="3" t="s">
        <v>28</v>
      </c>
      <c r="E211" s="3" t="s">
        <v>41</v>
      </c>
    </row>
    <row r="212" spans="1:5" ht="20" customHeight="1" x14ac:dyDescent="0.2">
      <c r="A212" s="45">
        <v>42872</v>
      </c>
      <c r="B212" s="3">
        <v>2</v>
      </c>
      <c r="C212" s="3" t="s">
        <v>10</v>
      </c>
      <c r="D212" s="3" t="s">
        <v>36</v>
      </c>
      <c r="E212" s="3" t="s">
        <v>41</v>
      </c>
    </row>
    <row r="213" spans="1:5" ht="20" customHeight="1" x14ac:dyDescent="0.2">
      <c r="A213" s="45">
        <v>42873</v>
      </c>
      <c r="B213" s="3">
        <v>1</v>
      </c>
      <c r="C213" s="3" t="s">
        <v>10</v>
      </c>
      <c r="D213" s="3" t="s">
        <v>45</v>
      </c>
      <c r="E213" s="3" t="s">
        <v>41</v>
      </c>
    </row>
    <row r="214" spans="1:5" ht="20" customHeight="1" x14ac:dyDescent="0.2">
      <c r="A214" s="45">
        <v>42873</v>
      </c>
      <c r="B214" s="3">
        <v>1</v>
      </c>
      <c r="C214" s="3" t="s">
        <v>10</v>
      </c>
      <c r="D214" s="3" t="s">
        <v>46</v>
      </c>
      <c r="E214" s="3" t="s">
        <v>41</v>
      </c>
    </row>
    <row r="215" spans="1:5" ht="20" customHeight="1" x14ac:dyDescent="0.2">
      <c r="A215" s="45">
        <v>42874</v>
      </c>
      <c r="B215" s="3">
        <v>3</v>
      </c>
      <c r="C215" s="3" t="s">
        <v>10</v>
      </c>
      <c r="D215" s="3" t="s">
        <v>36</v>
      </c>
      <c r="E215" s="3" t="s">
        <v>41</v>
      </c>
    </row>
    <row r="216" spans="1:5" ht="20" customHeight="1" x14ac:dyDescent="0.2">
      <c r="A216" s="45">
        <v>42877</v>
      </c>
      <c r="B216" s="3">
        <v>7</v>
      </c>
      <c r="C216" s="3" t="s">
        <v>10</v>
      </c>
      <c r="D216" s="3" t="s">
        <v>47</v>
      </c>
      <c r="E216" s="3" t="s">
        <v>41</v>
      </c>
    </row>
    <row r="217" spans="1:5" ht="20" customHeight="1" x14ac:dyDescent="0.2">
      <c r="A217" s="45">
        <v>42879</v>
      </c>
      <c r="B217" s="3">
        <v>1</v>
      </c>
      <c r="C217" s="3" t="s">
        <v>10</v>
      </c>
      <c r="D217" s="3" t="s">
        <v>41</v>
      </c>
      <c r="E217" s="3" t="s">
        <v>41</v>
      </c>
    </row>
    <row r="218" spans="1:5" ht="20" customHeight="1" x14ac:dyDescent="0.2">
      <c r="A218" s="45">
        <v>42885</v>
      </c>
      <c r="B218" s="3">
        <v>7</v>
      </c>
      <c r="C218" s="3" t="s">
        <v>10</v>
      </c>
      <c r="D218" s="3" t="s">
        <v>41</v>
      </c>
      <c r="E218" s="3" t="s">
        <v>41</v>
      </c>
    </row>
    <row r="219" spans="1:5" ht="20" customHeight="1" x14ac:dyDescent="0.2">
      <c r="A219" s="45">
        <v>42886</v>
      </c>
      <c r="B219" s="3">
        <v>0.5</v>
      </c>
      <c r="C219" s="3" t="s">
        <v>10</v>
      </c>
      <c r="D219" s="3" t="s">
        <v>41</v>
      </c>
      <c r="E219" s="3" t="s">
        <v>41</v>
      </c>
    </row>
    <row r="220" spans="1:5" ht="20" customHeight="1" x14ac:dyDescent="0.2">
      <c r="A220" s="45">
        <v>42891</v>
      </c>
      <c r="B220" s="3">
        <v>1.5</v>
      </c>
      <c r="C220" s="3" t="s">
        <v>10</v>
      </c>
      <c r="D220" s="3" t="s">
        <v>67</v>
      </c>
      <c r="E220" s="3" t="s">
        <v>41</v>
      </c>
    </row>
    <row r="221" spans="1:5" ht="20" customHeight="1" x14ac:dyDescent="0.2">
      <c r="A221" s="45">
        <v>42898</v>
      </c>
      <c r="B221" s="3">
        <v>2.5</v>
      </c>
      <c r="C221" s="3" t="s">
        <v>10</v>
      </c>
      <c r="D221" s="3" t="s">
        <v>72</v>
      </c>
      <c r="E221" s="3" t="s">
        <v>41</v>
      </c>
    </row>
    <row r="222" spans="1:5" ht="20" customHeight="1" x14ac:dyDescent="0.2">
      <c r="A222" s="45">
        <v>42898</v>
      </c>
      <c r="B222" s="3">
        <v>1</v>
      </c>
      <c r="C222" s="3" t="s">
        <v>10</v>
      </c>
      <c r="D222" s="3" t="s">
        <v>41</v>
      </c>
      <c r="E222" s="3" t="s">
        <v>41</v>
      </c>
    </row>
    <row r="223" spans="1:5" ht="20" customHeight="1" x14ac:dyDescent="0.2">
      <c r="A223" s="45">
        <v>42899</v>
      </c>
      <c r="B223" s="3">
        <v>2</v>
      </c>
      <c r="C223" s="3" t="s">
        <v>10</v>
      </c>
      <c r="D223" s="3" t="s">
        <v>41</v>
      </c>
      <c r="E223" s="3" t="s">
        <v>41</v>
      </c>
    </row>
    <row r="224" spans="1:5" ht="20" customHeight="1" x14ac:dyDescent="0.2">
      <c r="A224" s="45">
        <v>42900</v>
      </c>
      <c r="B224" s="3">
        <v>3</v>
      </c>
      <c r="C224" s="3" t="s">
        <v>10</v>
      </c>
      <c r="D224" s="3" t="s">
        <v>41</v>
      </c>
      <c r="E224" s="3" t="s">
        <v>41</v>
      </c>
    </row>
    <row r="225" spans="1:5" ht="20" customHeight="1" x14ac:dyDescent="0.2">
      <c r="A225" s="45">
        <v>42901</v>
      </c>
      <c r="B225" s="3">
        <v>3</v>
      </c>
      <c r="C225" s="3" t="s">
        <v>10</v>
      </c>
      <c r="D225" s="3" t="s">
        <v>41</v>
      </c>
      <c r="E225" s="3" t="s">
        <v>41</v>
      </c>
    </row>
    <row r="226" spans="1:5" ht="20" customHeight="1" x14ac:dyDescent="0.2">
      <c r="A226" s="45">
        <v>42902</v>
      </c>
      <c r="B226" s="3">
        <v>2</v>
      </c>
      <c r="C226" s="3" t="s">
        <v>10</v>
      </c>
      <c r="D226" s="3" t="s">
        <v>80</v>
      </c>
      <c r="E226" s="3" t="s">
        <v>41</v>
      </c>
    </row>
    <row r="227" spans="1:5" ht="20" customHeight="1" x14ac:dyDescent="0.2">
      <c r="A227" s="45">
        <v>42905</v>
      </c>
      <c r="B227" s="3">
        <v>0.5</v>
      </c>
      <c r="C227" s="3" t="s">
        <v>10</v>
      </c>
      <c r="D227" s="3" t="s">
        <v>86</v>
      </c>
      <c r="E227" s="3" t="s">
        <v>41</v>
      </c>
    </row>
    <row r="228" spans="1:5" ht="20" customHeight="1" x14ac:dyDescent="0.2">
      <c r="A228" s="45">
        <v>42905</v>
      </c>
      <c r="B228" s="3">
        <v>3.5</v>
      </c>
      <c r="C228" s="3" t="s">
        <v>10</v>
      </c>
      <c r="D228" s="3" t="s">
        <v>41</v>
      </c>
      <c r="E228" s="3" t="s">
        <v>41</v>
      </c>
    </row>
    <row r="229" spans="1:5" ht="20" customHeight="1" x14ac:dyDescent="0.2">
      <c r="A229" s="45">
        <v>42906</v>
      </c>
      <c r="B229" s="3">
        <v>0.5</v>
      </c>
      <c r="C229" s="3" t="s">
        <v>10</v>
      </c>
      <c r="D229" s="3" t="s">
        <v>41</v>
      </c>
      <c r="E229" s="3" t="s">
        <v>41</v>
      </c>
    </row>
    <row r="230" spans="1:5" ht="20" customHeight="1" x14ac:dyDescent="0.2">
      <c r="A230" s="45">
        <v>42908</v>
      </c>
      <c r="B230" s="3">
        <v>3.5</v>
      </c>
      <c r="C230" s="3" t="s">
        <v>10</v>
      </c>
      <c r="D230" s="3" t="s">
        <v>41</v>
      </c>
      <c r="E230" s="3" t="s">
        <v>41</v>
      </c>
    </row>
    <row r="231" spans="1:5" ht="20" customHeight="1" x14ac:dyDescent="0.2">
      <c r="A231" s="45">
        <v>42912</v>
      </c>
      <c r="B231" s="3">
        <v>1</v>
      </c>
      <c r="C231" s="3" t="s">
        <v>10</v>
      </c>
      <c r="D231" s="3" t="s">
        <v>41</v>
      </c>
      <c r="E231" s="3" t="s">
        <v>41</v>
      </c>
    </row>
    <row r="232" spans="1:5" ht="20" customHeight="1" x14ac:dyDescent="0.2">
      <c r="A232" s="45">
        <v>42913</v>
      </c>
      <c r="B232" s="3">
        <v>2.5</v>
      </c>
      <c r="C232" s="3" t="s">
        <v>10</v>
      </c>
      <c r="D232" s="3" t="s">
        <v>41</v>
      </c>
      <c r="E232" s="3" t="s">
        <v>41</v>
      </c>
    </row>
    <row r="233" spans="1:5" ht="20" customHeight="1" x14ac:dyDescent="0.2">
      <c r="A233" s="45">
        <v>42916</v>
      </c>
      <c r="B233" s="3">
        <v>1</v>
      </c>
      <c r="C233" s="3" t="s">
        <v>10</v>
      </c>
      <c r="D233" s="3" t="s">
        <v>41</v>
      </c>
      <c r="E233" s="3" t="s">
        <v>41</v>
      </c>
    </row>
    <row r="234" spans="1:5" ht="20" customHeight="1" x14ac:dyDescent="0.2">
      <c r="A234" s="45">
        <v>42921</v>
      </c>
      <c r="B234" s="3">
        <v>3</v>
      </c>
      <c r="C234" s="3" t="s">
        <v>10</v>
      </c>
      <c r="D234" s="3" t="s">
        <v>124</v>
      </c>
      <c r="E234" s="3" t="s">
        <v>41</v>
      </c>
    </row>
    <row r="235" spans="1:5" ht="20" customHeight="1" x14ac:dyDescent="0.2">
      <c r="A235" s="45">
        <v>42922</v>
      </c>
      <c r="B235" s="3">
        <v>3</v>
      </c>
      <c r="C235" s="3" t="s">
        <v>10</v>
      </c>
      <c r="D235" s="3" t="s">
        <v>126</v>
      </c>
      <c r="E235" s="3" t="s">
        <v>402</v>
      </c>
    </row>
    <row r="236" spans="1:5" ht="20" customHeight="1" x14ac:dyDescent="0.2">
      <c r="A236" s="45">
        <v>42997</v>
      </c>
      <c r="B236" s="3">
        <v>1</v>
      </c>
      <c r="C236" s="28" t="s">
        <v>10</v>
      </c>
      <c r="D236" s="3" t="s">
        <v>126</v>
      </c>
      <c r="E236" s="3" t="s">
        <v>402</v>
      </c>
    </row>
    <row r="237" spans="1:5" ht="20" customHeight="1" x14ac:dyDescent="0.2">
      <c r="A237" s="45">
        <v>43074</v>
      </c>
      <c r="B237" s="3">
        <v>1.5</v>
      </c>
      <c r="C237" s="3" t="s">
        <v>10</v>
      </c>
      <c r="D237" s="3" t="s">
        <v>41</v>
      </c>
      <c r="E237" s="3" t="s">
        <v>402</v>
      </c>
    </row>
    <row r="238" spans="1:5" ht="20" customHeight="1" x14ac:dyDescent="0.2">
      <c r="A238" s="45">
        <v>43166</v>
      </c>
      <c r="B238" s="3">
        <v>0.5</v>
      </c>
      <c r="C238" s="28" t="s">
        <v>10</v>
      </c>
      <c r="D238" s="3" t="s">
        <v>307</v>
      </c>
      <c r="E238" s="28" t="s">
        <v>402</v>
      </c>
    </row>
    <row r="239" spans="1:5" ht="20" customHeight="1" x14ac:dyDescent="0.2">
      <c r="A239" s="45">
        <v>43691</v>
      </c>
      <c r="B239" s="3">
        <v>1</v>
      </c>
      <c r="C239" s="28" t="s">
        <v>10</v>
      </c>
      <c r="D239" s="3" t="s">
        <v>45</v>
      </c>
      <c r="E239" s="3" t="s">
        <v>405</v>
      </c>
    </row>
    <row r="240" spans="1:5" ht="20" customHeight="1" x14ac:dyDescent="0.2">
      <c r="A240" s="45">
        <v>43703</v>
      </c>
      <c r="B240" s="3">
        <v>2</v>
      </c>
      <c r="C240" s="28" t="s">
        <v>10</v>
      </c>
      <c r="D240" s="3" t="s">
        <v>599</v>
      </c>
      <c r="E240" s="3" t="s">
        <v>41</v>
      </c>
    </row>
    <row r="241" spans="1:5" ht="20" customHeight="1" x14ac:dyDescent="0.2">
      <c r="A241" s="45">
        <v>43711</v>
      </c>
      <c r="B241" s="3">
        <v>2</v>
      </c>
      <c r="C241" s="28" t="s">
        <v>10</v>
      </c>
      <c r="D241" s="3" t="s">
        <v>41</v>
      </c>
      <c r="E241" s="3" t="s">
        <v>606</v>
      </c>
    </row>
    <row r="242" spans="1:5" ht="20" customHeight="1" x14ac:dyDescent="0.2">
      <c r="A242" s="45">
        <v>43731</v>
      </c>
      <c r="B242" s="3">
        <v>4</v>
      </c>
      <c r="C242" s="28" t="s">
        <v>10</v>
      </c>
      <c r="D242" s="3" t="s">
        <v>41</v>
      </c>
      <c r="E242" s="3" t="s">
        <v>606</v>
      </c>
    </row>
    <row r="243" spans="1:5" ht="20" customHeight="1" x14ac:dyDescent="0.2">
      <c r="A243" s="45">
        <v>43734</v>
      </c>
      <c r="B243" s="3">
        <v>1.5</v>
      </c>
      <c r="C243" s="28" t="s">
        <v>10</v>
      </c>
      <c r="D243" s="3" t="s">
        <v>41</v>
      </c>
      <c r="E243" s="3" t="s">
        <v>606</v>
      </c>
    </row>
    <row r="244" spans="1:5" ht="20" customHeight="1" x14ac:dyDescent="0.2">
      <c r="A244" s="45">
        <v>43808</v>
      </c>
      <c r="B244" s="3">
        <v>0.5</v>
      </c>
      <c r="C244" s="3" t="s">
        <v>10</v>
      </c>
      <c r="D244" s="3" t="s">
        <v>41</v>
      </c>
      <c r="E244" s="3" t="s">
        <v>41</v>
      </c>
    </row>
    <row r="245" spans="1:5" ht="20" customHeight="1" x14ac:dyDescent="0.2">
      <c r="A245" s="45">
        <v>43812</v>
      </c>
      <c r="B245" s="3">
        <v>0.5</v>
      </c>
      <c r="C245" s="3" t="s">
        <v>10</v>
      </c>
      <c r="D245" s="3" t="s">
        <v>41</v>
      </c>
      <c r="E245" s="3" t="s">
        <v>41</v>
      </c>
    </row>
    <row r="246" spans="1:5" ht="20" customHeight="1" x14ac:dyDescent="0.2">
      <c r="A246" s="45">
        <v>43861</v>
      </c>
      <c r="B246" s="3">
        <v>1</v>
      </c>
      <c r="C246" s="3" t="s">
        <v>10</v>
      </c>
      <c r="D246" s="3" t="s">
        <v>678</v>
      </c>
      <c r="E246" s="3" t="s">
        <v>41</v>
      </c>
    </row>
    <row r="247" spans="1:5" ht="20" customHeight="1" x14ac:dyDescent="0.2">
      <c r="A247" s="45">
        <v>43510</v>
      </c>
      <c r="B247" s="57">
        <v>0.5</v>
      </c>
      <c r="C247" s="28" t="s">
        <v>497</v>
      </c>
      <c r="D247" s="57" t="s">
        <v>45</v>
      </c>
      <c r="E247" s="3" t="s">
        <v>405</v>
      </c>
    </row>
    <row r="248" spans="1:5" ht="20" customHeight="1" x14ac:dyDescent="0.2">
      <c r="A248" s="45">
        <v>43510</v>
      </c>
      <c r="B248" s="57">
        <v>0.5</v>
      </c>
      <c r="C248" s="28" t="s">
        <v>497</v>
      </c>
      <c r="D248" s="57" t="s">
        <v>41</v>
      </c>
      <c r="E248" s="3" t="s">
        <v>405</v>
      </c>
    </row>
    <row r="249" spans="1:5" ht="20" customHeight="1" x14ac:dyDescent="0.2">
      <c r="A249" s="45">
        <v>43511</v>
      </c>
      <c r="B249" s="57">
        <v>1</v>
      </c>
      <c r="C249" s="28" t="s">
        <v>497</v>
      </c>
      <c r="D249" s="57" t="s">
        <v>173</v>
      </c>
      <c r="E249" s="3" t="s">
        <v>41</v>
      </c>
    </row>
    <row r="250" spans="1:5" ht="20" customHeight="1" x14ac:dyDescent="0.2">
      <c r="A250" s="45">
        <v>43511</v>
      </c>
      <c r="B250" s="57">
        <v>0.25</v>
      </c>
      <c r="C250" s="28" t="s">
        <v>497</v>
      </c>
      <c r="D250" s="57" t="s">
        <v>45</v>
      </c>
      <c r="E250" s="3" t="s">
        <v>405</v>
      </c>
    </row>
    <row r="251" spans="1:5" ht="20" customHeight="1" x14ac:dyDescent="0.2">
      <c r="A251" s="45">
        <v>43517</v>
      </c>
      <c r="B251" s="57">
        <v>1</v>
      </c>
      <c r="C251" s="28" t="s">
        <v>497</v>
      </c>
      <c r="D251" s="57" t="s">
        <v>45</v>
      </c>
      <c r="E251" s="3" t="s">
        <v>41</v>
      </c>
    </row>
    <row r="252" spans="1:5" ht="20" customHeight="1" x14ac:dyDescent="0.2">
      <c r="A252" s="45">
        <v>43521</v>
      </c>
      <c r="B252" s="57">
        <v>1.5</v>
      </c>
      <c r="C252" s="28" t="s">
        <v>497</v>
      </c>
      <c r="D252" s="57" t="s">
        <v>41</v>
      </c>
      <c r="E252" s="3" t="s">
        <v>41</v>
      </c>
    </row>
    <row r="253" spans="1:5" ht="20" customHeight="1" x14ac:dyDescent="0.2">
      <c r="A253" s="45">
        <v>43523</v>
      </c>
      <c r="B253" s="57">
        <v>3</v>
      </c>
      <c r="C253" s="28" t="s">
        <v>497</v>
      </c>
      <c r="D253" s="57" t="s">
        <v>41</v>
      </c>
      <c r="E253" s="3" t="s">
        <v>41</v>
      </c>
    </row>
    <row r="254" spans="1:5" ht="20" customHeight="1" x14ac:dyDescent="0.2">
      <c r="A254" s="45">
        <v>43528</v>
      </c>
      <c r="B254" s="57">
        <v>2.5</v>
      </c>
      <c r="C254" s="28" t="s">
        <v>497</v>
      </c>
      <c r="D254" s="57" t="s">
        <v>41</v>
      </c>
      <c r="E254" s="57" t="s">
        <v>41</v>
      </c>
    </row>
    <row r="255" spans="1:5" ht="20" customHeight="1" x14ac:dyDescent="0.2">
      <c r="A255" s="45">
        <v>43528</v>
      </c>
      <c r="B255" s="57">
        <v>0.5</v>
      </c>
      <c r="C255" s="28" t="s">
        <v>497</v>
      </c>
      <c r="D255" s="57" t="s">
        <v>45</v>
      </c>
      <c r="E255" s="3" t="s">
        <v>41</v>
      </c>
    </row>
    <row r="256" spans="1:5" ht="20" customHeight="1" x14ac:dyDescent="0.2">
      <c r="A256" s="45">
        <v>43529</v>
      </c>
      <c r="B256" s="57">
        <v>0.5</v>
      </c>
      <c r="C256" s="28" t="s">
        <v>497</v>
      </c>
      <c r="D256" s="57" t="s">
        <v>308</v>
      </c>
      <c r="E256" s="3" t="s">
        <v>41</v>
      </c>
    </row>
    <row r="257" spans="1:5" ht="20" customHeight="1" x14ac:dyDescent="0.2">
      <c r="A257" s="45">
        <v>43532</v>
      </c>
      <c r="B257" s="57">
        <v>1</v>
      </c>
      <c r="C257" s="28" t="s">
        <v>497</v>
      </c>
      <c r="D257" s="57" t="s">
        <v>41</v>
      </c>
      <c r="E257" s="3" t="s">
        <v>41</v>
      </c>
    </row>
    <row r="258" spans="1:5" ht="20" customHeight="1" x14ac:dyDescent="0.2">
      <c r="A258" s="45">
        <v>43577</v>
      </c>
      <c r="B258" s="57">
        <v>0.25</v>
      </c>
      <c r="C258" s="28" t="s">
        <v>497</v>
      </c>
      <c r="D258" s="3" t="s">
        <v>393</v>
      </c>
      <c r="E258" s="3" t="s">
        <v>430</v>
      </c>
    </row>
    <row r="259" spans="1:5" ht="20" customHeight="1" x14ac:dyDescent="0.2">
      <c r="A259" s="45">
        <v>43634</v>
      </c>
      <c r="B259" s="3">
        <v>1</v>
      </c>
      <c r="C259" s="3" t="s">
        <v>497</v>
      </c>
      <c r="D259" s="3" t="s">
        <v>210</v>
      </c>
      <c r="E259" s="3" t="s">
        <v>402</v>
      </c>
    </row>
    <row r="260" spans="1:5" ht="20" customHeight="1" x14ac:dyDescent="0.2">
      <c r="A260" s="45">
        <v>43703</v>
      </c>
      <c r="B260" s="3">
        <v>2</v>
      </c>
      <c r="C260" s="28" t="s">
        <v>497</v>
      </c>
      <c r="D260" s="3" t="s">
        <v>210</v>
      </c>
      <c r="E260" s="3" t="s">
        <v>402</v>
      </c>
    </row>
    <row r="261" spans="1:5" ht="20" customHeight="1" x14ac:dyDescent="0.2">
      <c r="A261" s="45">
        <v>43727</v>
      </c>
      <c r="B261" s="3">
        <v>0.75</v>
      </c>
      <c r="C261" s="28" t="s">
        <v>497</v>
      </c>
      <c r="D261" s="3" t="s">
        <v>610</v>
      </c>
      <c r="E261" s="3" t="s">
        <v>402</v>
      </c>
    </row>
    <row r="262" spans="1:5" ht="20" customHeight="1" x14ac:dyDescent="0.2">
      <c r="A262" s="45">
        <v>43734</v>
      </c>
      <c r="B262" s="3">
        <v>2.5</v>
      </c>
      <c r="C262" s="28" t="s">
        <v>497</v>
      </c>
      <c r="D262" s="3" t="s">
        <v>41</v>
      </c>
      <c r="E262" s="3" t="s">
        <v>41</v>
      </c>
    </row>
    <row r="263" spans="1:5" ht="20" customHeight="1" x14ac:dyDescent="0.2">
      <c r="A263" s="45">
        <v>43299</v>
      </c>
      <c r="B263" s="3">
        <v>0.75</v>
      </c>
      <c r="C263" s="28" t="s">
        <v>357</v>
      </c>
      <c r="D263" s="3" t="s">
        <v>45</v>
      </c>
      <c r="E263" s="57" t="s">
        <v>41</v>
      </c>
    </row>
    <row r="264" spans="1:5" ht="20" customHeight="1" x14ac:dyDescent="0.2">
      <c r="A264" s="45">
        <v>43304</v>
      </c>
      <c r="B264" s="3">
        <v>1.5</v>
      </c>
      <c r="C264" s="28" t="s">
        <v>357</v>
      </c>
      <c r="D264" s="3" t="s">
        <v>41</v>
      </c>
      <c r="E264" s="57" t="s">
        <v>41</v>
      </c>
    </row>
    <row r="265" spans="1:5" ht="20" customHeight="1" x14ac:dyDescent="0.2">
      <c r="A265" s="45">
        <v>43305</v>
      </c>
      <c r="B265" s="3">
        <v>1</v>
      </c>
      <c r="C265" s="28" t="s">
        <v>357</v>
      </c>
      <c r="D265" s="3" t="s">
        <v>41</v>
      </c>
      <c r="E265" s="57" t="s">
        <v>41</v>
      </c>
    </row>
    <row r="266" spans="1:5" ht="20" customHeight="1" x14ac:dyDescent="0.2">
      <c r="A266" s="45">
        <v>43335</v>
      </c>
      <c r="B266" s="3">
        <v>2</v>
      </c>
      <c r="C266" s="28" t="s">
        <v>357</v>
      </c>
      <c r="D266" s="3" t="s">
        <v>41</v>
      </c>
      <c r="E266" s="57" t="s">
        <v>41</v>
      </c>
    </row>
    <row r="267" spans="1:5" ht="20" customHeight="1" x14ac:dyDescent="0.2">
      <c r="A267" s="45">
        <v>43348</v>
      </c>
      <c r="B267" s="3">
        <v>0.75</v>
      </c>
      <c r="C267" s="3" t="s">
        <v>357</v>
      </c>
      <c r="D267" s="3" t="s">
        <v>45</v>
      </c>
      <c r="E267" s="57" t="s">
        <v>41</v>
      </c>
    </row>
    <row r="268" spans="1:5" ht="20" customHeight="1" x14ac:dyDescent="0.2">
      <c r="A268" s="45">
        <v>43348</v>
      </c>
      <c r="B268" s="3">
        <v>0.5</v>
      </c>
      <c r="C268" s="3" t="s">
        <v>357</v>
      </c>
      <c r="D268" s="3" t="s">
        <v>41</v>
      </c>
      <c r="E268" s="57" t="s">
        <v>41</v>
      </c>
    </row>
    <row r="269" spans="1:5" ht="20" customHeight="1" x14ac:dyDescent="0.2">
      <c r="A269" s="45">
        <v>43349</v>
      </c>
      <c r="B269" s="3">
        <v>1</v>
      </c>
      <c r="C269" s="3" t="s">
        <v>357</v>
      </c>
      <c r="D269" s="3" t="s">
        <v>41</v>
      </c>
      <c r="E269" s="57" t="s">
        <v>41</v>
      </c>
    </row>
    <row r="270" spans="1:5" ht="20" customHeight="1" x14ac:dyDescent="0.2">
      <c r="A270" s="45">
        <v>43374</v>
      </c>
      <c r="B270" s="3">
        <v>1</v>
      </c>
      <c r="C270" s="3" t="s">
        <v>357</v>
      </c>
      <c r="D270" s="3" t="s">
        <v>45</v>
      </c>
      <c r="E270" s="57" t="s">
        <v>41</v>
      </c>
    </row>
    <row r="271" spans="1:5" ht="20" customHeight="1" x14ac:dyDescent="0.2">
      <c r="A271" s="45">
        <v>43377</v>
      </c>
      <c r="B271" s="3">
        <v>0.75</v>
      </c>
      <c r="C271" s="3" t="s">
        <v>357</v>
      </c>
      <c r="D271" s="3" t="s">
        <v>41</v>
      </c>
      <c r="E271" s="57" t="s">
        <v>41</v>
      </c>
    </row>
    <row r="272" spans="1:5" ht="20" customHeight="1" x14ac:dyDescent="0.2">
      <c r="A272" s="45">
        <v>43378</v>
      </c>
      <c r="B272" s="3">
        <v>1</v>
      </c>
      <c r="C272" s="3" t="s">
        <v>357</v>
      </c>
      <c r="D272" s="3" t="s">
        <v>41</v>
      </c>
      <c r="E272" s="57" t="s">
        <v>41</v>
      </c>
    </row>
    <row r="273" spans="1:5" ht="20" customHeight="1" x14ac:dyDescent="0.2">
      <c r="A273" s="45">
        <v>43439</v>
      </c>
      <c r="B273" s="3">
        <v>3</v>
      </c>
      <c r="C273" s="3" t="s">
        <v>357</v>
      </c>
      <c r="D273" s="3" t="s">
        <v>41</v>
      </c>
      <c r="E273" s="3" t="s">
        <v>405</v>
      </c>
    </row>
    <row r="274" spans="1:5" ht="20" customHeight="1" x14ac:dyDescent="0.2">
      <c r="A274" s="45">
        <v>43440</v>
      </c>
      <c r="B274" s="3">
        <v>1</v>
      </c>
      <c r="C274" s="3" t="s">
        <v>357</v>
      </c>
      <c r="D274" s="3" t="s">
        <v>434</v>
      </c>
      <c r="E274" s="3" t="s">
        <v>405</v>
      </c>
    </row>
    <row r="275" spans="1:5" ht="20" customHeight="1" x14ac:dyDescent="0.2">
      <c r="A275" s="45">
        <v>43689</v>
      </c>
      <c r="B275" s="3">
        <v>1</v>
      </c>
      <c r="C275" s="28" t="s">
        <v>590</v>
      </c>
      <c r="D275" s="3" t="s">
        <v>45</v>
      </c>
      <c r="E275" s="3" t="s">
        <v>41</v>
      </c>
    </row>
    <row r="276" spans="1:5" ht="20" customHeight="1" x14ac:dyDescent="0.2">
      <c r="A276" s="45">
        <v>43690</v>
      </c>
      <c r="B276" s="3">
        <v>1</v>
      </c>
      <c r="C276" s="28" t="s">
        <v>590</v>
      </c>
      <c r="D276" s="3" t="s">
        <v>45</v>
      </c>
      <c r="E276" s="3" t="s">
        <v>41</v>
      </c>
    </row>
    <row r="277" spans="1:5" ht="20" customHeight="1" x14ac:dyDescent="0.2">
      <c r="A277" s="45">
        <v>43697</v>
      </c>
      <c r="B277" s="3">
        <v>3</v>
      </c>
      <c r="C277" s="28" t="s">
        <v>590</v>
      </c>
      <c r="D277" s="3" t="s">
        <v>41</v>
      </c>
      <c r="E277" s="3" t="s">
        <v>41</v>
      </c>
    </row>
    <row r="278" spans="1:5" ht="20" customHeight="1" x14ac:dyDescent="0.2">
      <c r="A278" s="45">
        <v>43711</v>
      </c>
      <c r="B278" s="3">
        <v>3</v>
      </c>
      <c r="C278" s="28" t="s">
        <v>590</v>
      </c>
      <c r="D278" s="3" t="s">
        <v>41</v>
      </c>
      <c r="E278" s="3" t="s">
        <v>41</v>
      </c>
    </row>
    <row r="279" spans="1:5" ht="20" customHeight="1" x14ac:dyDescent="0.2">
      <c r="A279" s="45">
        <v>43712</v>
      </c>
      <c r="B279" s="3">
        <v>3</v>
      </c>
      <c r="C279" s="28" t="s">
        <v>590</v>
      </c>
      <c r="D279" s="3" t="s">
        <v>41</v>
      </c>
      <c r="E279" s="3" t="s">
        <v>404</v>
      </c>
    </row>
    <row r="280" spans="1:5" ht="20" customHeight="1" x14ac:dyDescent="0.2">
      <c r="A280" s="45">
        <v>43713</v>
      </c>
      <c r="B280" s="3">
        <v>2</v>
      </c>
      <c r="C280" s="28" t="s">
        <v>590</v>
      </c>
      <c r="D280" s="3" t="s">
        <v>41</v>
      </c>
      <c r="E280" s="3" t="s">
        <v>404</v>
      </c>
    </row>
    <row r="281" spans="1:5" ht="20" customHeight="1" x14ac:dyDescent="0.2">
      <c r="A281" s="45">
        <v>43720</v>
      </c>
      <c r="B281" s="3">
        <v>3</v>
      </c>
      <c r="C281" s="3" t="s">
        <v>590</v>
      </c>
      <c r="D281" s="3" t="s">
        <v>610</v>
      </c>
      <c r="E281" s="3" t="s">
        <v>404</v>
      </c>
    </row>
    <row r="282" spans="1:5" ht="20" customHeight="1" x14ac:dyDescent="0.2">
      <c r="A282" s="45">
        <v>43731</v>
      </c>
      <c r="B282" s="3">
        <v>0.5</v>
      </c>
      <c r="C282" s="28" t="s">
        <v>590</v>
      </c>
      <c r="D282" s="3" t="s">
        <v>292</v>
      </c>
      <c r="E282" s="3" t="s">
        <v>404</v>
      </c>
    </row>
    <row r="283" spans="1:5" ht="20" customHeight="1" x14ac:dyDescent="0.2">
      <c r="A283" s="45">
        <v>42856</v>
      </c>
      <c r="B283" s="3">
        <v>4</v>
      </c>
      <c r="C283" s="3" t="s">
        <v>14</v>
      </c>
      <c r="D283" s="3" t="s">
        <v>22</v>
      </c>
      <c r="E283" s="3" t="s">
        <v>405</v>
      </c>
    </row>
    <row r="284" spans="1:5" ht="20" customHeight="1" x14ac:dyDescent="0.2">
      <c r="A284" s="45">
        <v>42857</v>
      </c>
      <c r="B284" s="3">
        <v>4</v>
      </c>
      <c r="C284" s="3" t="s">
        <v>14</v>
      </c>
      <c r="D284" s="3" t="s">
        <v>22</v>
      </c>
      <c r="E284" s="3" t="s">
        <v>405</v>
      </c>
    </row>
    <row r="285" spans="1:5" ht="20" customHeight="1" x14ac:dyDescent="0.2">
      <c r="A285" s="45">
        <v>42899</v>
      </c>
      <c r="B285" s="3">
        <v>3</v>
      </c>
      <c r="C285" s="3" t="s">
        <v>14</v>
      </c>
      <c r="D285" s="3" t="s">
        <v>36</v>
      </c>
      <c r="E285" s="3" t="s">
        <v>405</v>
      </c>
    </row>
    <row r="286" spans="1:5" ht="20" customHeight="1" x14ac:dyDescent="0.2">
      <c r="A286" s="45">
        <v>42900</v>
      </c>
      <c r="B286" s="3">
        <v>1</v>
      </c>
      <c r="C286" s="3" t="s">
        <v>14</v>
      </c>
      <c r="D286" s="3" t="s">
        <v>73</v>
      </c>
      <c r="E286" s="3" t="s">
        <v>405</v>
      </c>
    </row>
    <row r="287" spans="1:5" ht="20" customHeight="1" x14ac:dyDescent="0.2">
      <c r="A287" s="45">
        <v>42901</v>
      </c>
      <c r="B287" s="3">
        <v>4</v>
      </c>
      <c r="C287" s="3" t="s">
        <v>14</v>
      </c>
      <c r="D287" s="3" t="s">
        <v>79</v>
      </c>
      <c r="E287" s="3" t="s">
        <v>405</v>
      </c>
    </row>
    <row r="288" spans="1:5" ht="20" customHeight="1" x14ac:dyDescent="0.2">
      <c r="A288" s="45">
        <v>42902</v>
      </c>
      <c r="B288" s="3">
        <v>3</v>
      </c>
      <c r="C288" s="3" t="s">
        <v>14</v>
      </c>
      <c r="D288" s="3" t="s">
        <v>81</v>
      </c>
      <c r="E288" s="3" t="s">
        <v>405</v>
      </c>
    </row>
    <row r="289" spans="1:5" ht="20" customHeight="1" x14ac:dyDescent="0.2">
      <c r="A289" s="45">
        <v>42905</v>
      </c>
      <c r="B289" s="3">
        <v>3.5</v>
      </c>
      <c r="C289" s="3" t="s">
        <v>14</v>
      </c>
      <c r="D289" s="3" t="s">
        <v>79</v>
      </c>
      <c r="E289" s="3" t="s">
        <v>405</v>
      </c>
    </row>
    <row r="290" spans="1:5" ht="20" customHeight="1" x14ac:dyDescent="0.2">
      <c r="A290" s="45">
        <v>42906</v>
      </c>
      <c r="B290" s="3">
        <v>1.5</v>
      </c>
      <c r="C290" s="3" t="s">
        <v>14</v>
      </c>
      <c r="D290" s="3" t="s">
        <v>79</v>
      </c>
      <c r="E290" s="3" t="s">
        <v>405</v>
      </c>
    </row>
    <row r="291" spans="1:5" ht="20" customHeight="1" x14ac:dyDescent="0.2">
      <c r="A291" s="45">
        <v>42912</v>
      </c>
      <c r="B291" s="3">
        <v>2.5</v>
      </c>
      <c r="C291" s="3" t="s">
        <v>14</v>
      </c>
      <c r="D291" s="3" t="s">
        <v>36</v>
      </c>
      <c r="E291" s="3" t="s">
        <v>405</v>
      </c>
    </row>
    <row r="292" spans="1:5" ht="20" customHeight="1" x14ac:dyDescent="0.2">
      <c r="A292" s="45">
        <v>42912</v>
      </c>
      <c r="B292" s="3">
        <v>2.5</v>
      </c>
      <c r="C292" s="3" t="s">
        <v>14</v>
      </c>
      <c r="D292" s="3" t="s">
        <v>79</v>
      </c>
      <c r="E292" s="3" t="s">
        <v>405</v>
      </c>
    </row>
    <row r="293" spans="1:5" ht="20" customHeight="1" x14ac:dyDescent="0.2">
      <c r="A293" s="45">
        <v>42913</v>
      </c>
      <c r="B293" s="3">
        <v>2</v>
      </c>
      <c r="C293" s="3" t="s">
        <v>14</v>
      </c>
      <c r="D293" s="3" t="s">
        <v>36</v>
      </c>
      <c r="E293" s="3" t="s">
        <v>405</v>
      </c>
    </row>
    <row r="294" spans="1:5" ht="20" customHeight="1" x14ac:dyDescent="0.2">
      <c r="A294" s="45">
        <v>42913</v>
      </c>
      <c r="B294" s="3">
        <v>1</v>
      </c>
      <c r="C294" s="3" t="s">
        <v>14</v>
      </c>
      <c r="D294" s="3" t="s">
        <v>79</v>
      </c>
      <c r="E294" s="3" t="s">
        <v>405</v>
      </c>
    </row>
    <row r="295" spans="1:5" ht="20" customHeight="1" x14ac:dyDescent="0.2">
      <c r="A295" s="45">
        <v>42914</v>
      </c>
      <c r="B295" s="3">
        <v>1.5</v>
      </c>
      <c r="C295" s="3" t="s">
        <v>14</v>
      </c>
      <c r="D295" s="3" t="s">
        <v>36</v>
      </c>
      <c r="E295" s="3" t="s">
        <v>405</v>
      </c>
    </row>
    <row r="296" spans="1:5" ht="20" customHeight="1" x14ac:dyDescent="0.2">
      <c r="A296" s="45">
        <v>42914</v>
      </c>
      <c r="B296" s="3">
        <v>2.5</v>
      </c>
      <c r="C296" s="3" t="s">
        <v>14</v>
      </c>
      <c r="D296" s="3" t="s">
        <v>79</v>
      </c>
      <c r="E296" s="3" t="s">
        <v>405</v>
      </c>
    </row>
    <row r="297" spans="1:5" ht="20" customHeight="1" x14ac:dyDescent="0.2">
      <c r="A297" s="45">
        <v>42916</v>
      </c>
      <c r="B297" s="3">
        <v>0.5</v>
      </c>
      <c r="C297" s="3" t="s">
        <v>14</v>
      </c>
      <c r="D297" s="3" t="s">
        <v>79</v>
      </c>
      <c r="E297" s="3" t="s">
        <v>405</v>
      </c>
    </row>
    <row r="298" spans="1:5" ht="20" customHeight="1" x14ac:dyDescent="0.2">
      <c r="A298" s="45">
        <v>42919</v>
      </c>
      <c r="B298" s="3">
        <v>1</v>
      </c>
      <c r="C298" s="3" t="s">
        <v>14</v>
      </c>
      <c r="D298" s="3" t="s">
        <v>79</v>
      </c>
      <c r="E298" s="3" t="s">
        <v>405</v>
      </c>
    </row>
    <row r="299" spans="1:5" ht="20" customHeight="1" x14ac:dyDescent="0.2">
      <c r="A299" s="45">
        <v>42928</v>
      </c>
      <c r="B299" s="3">
        <v>3</v>
      </c>
      <c r="C299" s="3" t="s">
        <v>14</v>
      </c>
      <c r="D299" s="3" t="s">
        <v>129</v>
      </c>
      <c r="E299" s="3" t="s">
        <v>41</v>
      </c>
    </row>
    <row r="300" spans="1:5" ht="20" customHeight="1" x14ac:dyDescent="0.2">
      <c r="A300" s="45">
        <v>42928</v>
      </c>
      <c r="B300" s="3">
        <v>1.5</v>
      </c>
      <c r="C300" s="3" t="s">
        <v>14</v>
      </c>
      <c r="D300" s="3" t="s">
        <v>45</v>
      </c>
      <c r="E300" s="3" t="s">
        <v>41</v>
      </c>
    </row>
    <row r="301" spans="1:5" ht="20" customHeight="1" x14ac:dyDescent="0.2">
      <c r="A301" s="45">
        <v>42930</v>
      </c>
      <c r="B301" s="3">
        <v>1</v>
      </c>
      <c r="C301" s="3" t="s">
        <v>14</v>
      </c>
      <c r="D301" s="3" t="s">
        <v>131</v>
      </c>
      <c r="E301" s="3" t="s">
        <v>41</v>
      </c>
    </row>
    <row r="302" spans="1:5" ht="20" customHeight="1" x14ac:dyDescent="0.2">
      <c r="A302" s="45">
        <v>42930</v>
      </c>
      <c r="B302" s="3">
        <v>4</v>
      </c>
      <c r="C302" s="3" t="s">
        <v>14</v>
      </c>
      <c r="D302" s="3" t="s">
        <v>133</v>
      </c>
      <c r="E302" s="3" t="s">
        <v>41</v>
      </c>
    </row>
    <row r="303" spans="1:5" ht="20" customHeight="1" x14ac:dyDescent="0.2">
      <c r="A303" s="45">
        <v>42933</v>
      </c>
      <c r="B303" s="3">
        <v>3.5</v>
      </c>
      <c r="C303" s="3" t="s">
        <v>14</v>
      </c>
      <c r="D303" s="3" t="s">
        <v>134</v>
      </c>
      <c r="E303" s="3" t="s">
        <v>41</v>
      </c>
    </row>
    <row r="304" spans="1:5" ht="20" customHeight="1" x14ac:dyDescent="0.2">
      <c r="A304" s="45">
        <v>42933</v>
      </c>
      <c r="B304" s="3">
        <v>3</v>
      </c>
      <c r="C304" s="3" t="s">
        <v>14</v>
      </c>
      <c r="D304" s="3" t="s">
        <v>133</v>
      </c>
      <c r="E304" s="3" t="s">
        <v>41</v>
      </c>
    </row>
    <row r="305" spans="1:6" ht="20" customHeight="1" x14ac:dyDescent="0.2">
      <c r="A305" s="45">
        <v>42934</v>
      </c>
      <c r="B305" s="3">
        <v>1</v>
      </c>
      <c r="C305" s="3" t="s">
        <v>14</v>
      </c>
      <c r="D305" s="3" t="s">
        <v>135</v>
      </c>
      <c r="E305" s="3" t="s">
        <v>41</v>
      </c>
    </row>
    <row r="306" spans="1:6" ht="20" customHeight="1" x14ac:dyDescent="0.2">
      <c r="A306" s="45">
        <v>42936</v>
      </c>
      <c r="B306" s="3">
        <v>4</v>
      </c>
      <c r="C306" s="3" t="s">
        <v>14</v>
      </c>
      <c r="D306" s="3" t="s">
        <v>36</v>
      </c>
      <c r="E306" s="3" t="s">
        <v>41</v>
      </c>
    </row>
    <row r="307" spans="1:6" ht="20" customHeight="1" x14ac:dyDescent="0.2">
      <c r="A307" s="45">
        <v>42937</v>
      </c>
      <c r="B307" s="3">
        <v>2</v>
      </c>
      <c r="C307" s="3" t="s">
        <v>14</v>
      </c>
      <c r="D307" s="3" t="s">
        <v>133</v>
      </c>
      <c r="E307" s="3" t="s">
        <v>41</v>
      </c>
    </row>
    <row r="308" spans="1:6" ht="20" customHeight="1" x14ac:dyDescent="0.2">
      <c r="A308" s="45">
        <v>42940</v>
      </c>
      <c r="B308" s="3">
        <v>4.5</v>
      </c>
      <c r="C308" s="3" t="s">
        <v>14</v>
      </c>
      <c r="D308" s="3" t="s">
        <v>133</v>
      </c>
      <c r="E308" s="3" t="s">
        <v>41</v>
      </c>
    </row>
    <row r="309" spans="1:6" ht="20" customHeight="1" x14ac:dyDescent="0.2">
      <c r="A309" s="45">
        <v>42941</v>
      </c>
      <c r="B309" s="3">
        <v>1</v>
      </c>
      <c r="C309" s="3" t="s">
        <v>14</v>
      </c>
      <c r="D309" s="3" t="s">
        <v>133</v>
      </c>
      <c r="E309" s="3" t="s">
        <v>41</v>
      </c>
    </row>
    <row r="310" spans="1:6" ht="20" customHeight="1" x14ac:dyDescent="0.2">
      <c r="A310" s="45">
        <v>42943</v>
      </c>
      <c r="B310" s="3">
        <v>3</v>
      </c>
      <c r="C310" s="3" t="s">
        <v>14</v>
      </c>
      <c r="D310" s="3" t="s">
        <v>36</v>
      </c>
      <c r="E310" s="3" t="s">
        <v>41</v>
      </c>
    </row>
    <row r="311" spans="1:6" ht="20" customHeight="1" x14ac:dyDescent="0.2">
      <c r="A311" s="45">
        <v>42943</v>
      </c>
      <c r="B311" s="3">
        <v>1.5</v>
      </c>
      <c r="C311" s="3" t="s">
        <v>14</v>
      </c>
      <c r="D311" s="3" t="s">
        <v>147</v>
      </c>
      <c r="E311" s="3" t="s">
        <v>41</v>
      </c>
    </row>
    <row r="312" spans="1:6" ht="20" customHeight="1" x14ac:dyDescent="0.2">
      <c r="A312" s="45">
        <v>42955</v>
      </c>
      <c r="B312" s="3">
        <v>2</v>
      </c>
      <c r="C312" s="28" t="s">
        <v>14</v>
      </c>
      <c r="D312" s="3" t="s">
        <v>152</v>
      </c>
      <c r="E312" s="3" t="s">
        <v>41</v>
      </c>
    </row>
    <row r="313" spans="1:6" ht="20" customHeight="1" x14ac:dyDescent="0.2">
      <c r="A313" s="45">
        <v>42955</v>
      </c>
      <c r="B313" s="3">
        <v>2</v>
      </c>
      <c r="C313" s="28" t="s">
        <v>14</v>
      </c>
      <c r="D313" s="3" t="s">
        <v>79</v>
      </c>
      <c r="E313" s="3" t="s">
        <v>41</v>
      </c>
    </row>
    <row r="314" spans="1:6" ht="20" customHeight="1" x14ac:dyDescent="0.2">
      <c r="A314" s="45">
        <v>42962</v>
      </c>
      <c r="B314" s="3">
        <v>2</v>
      </c>
      <c r="C314" s="28" t="s">
        <v>14</v>
      </c>
      <c r="D314" s="3" t="s">
        <v>79</v>
      </c>
      <c r="E314" s="3" t="s">
        <v>41</v>
      </c>
    </row>
    <row r="315" spans="1:6" ht="20" customHeight="1" x14ac:dyDescent="0.2">
      <c r="A315" s="45">
        <v>42962</v>
      </c>
      <c r="B315" s="3">
        <v>1</v>
      </c>
      <c r="C315" s="28" t="s">
        <v>14</v>
      </c>
      <c r="D315" s="3" t="s">
        <v>67</v>
      </c>
      <c r="E315" s="3" t="s">
        <v>41</v>
      </c>
    </row>
    <row r="316" spans="1:6" ht="20" customHeight="1" x14ac:dyDescent="0.2">
      <c r="A316" s="45">
        <v>42978</v>
      </c>
      <c r="B316" s="3">
        <v>2.5</v>
      </c>
      <c r="C316" s="28" t="s">
        <v>14</v>
      </c>
      <c r="D316" s="3" t="s">
        <v>79</v>
      </c>
      <c r="E316" s="3" t="s">
        <v>41</v>
      </c>
    </row>
    <row r="317" spans="1:6" ht="20" customHeight="1" x14ac:dyDescent="0.2">
      <c r="A317" s="45">
        <v>42979</v>
      </c>
      <c r="B317" s="3">
        <v>3</v>
      </c>
      <c r="C317" s="28" t="s">
        <v>14</v>
      </c>
      <c r="D317" s="3" t="s">
        <v>166</v>
      </c>
      <c r="E317" s="3" t="s">
        <v>41</v>
      </c>
    </row>
    <row r="318" spans="1:6" ht="20" customHeight="1" x14ac:dyDescent="0.2">
      <c r="A318" s="45">
        <v>42983</v>
      </c>
      <c r="B318" s="3">
        <v>2</v>
      </c>
      <c r="C318" s="28" t="s">
        <v>14</v>
      </c>
      <c r="D318" s="3" t="s">
        <v>166</v>
      </c>
      <c r="E318" s="3" t="s">
        <v>41</v>
      </c>
    </row>
    <row r="319" spans="1:6" ht="20" customHeight="1" x14ac:dyDescent="0.2">
      <c r="A319" s="45">
        <v>42984</v>
      </c>
      <c r="B319" s="3">
        <v>2.25</v>
      </c>
      <c r="C319" s="28" t="s">
        <v>14</v>
      </c>
      <c r="D319" s="3" t="s">
        <v>166</v>
      </c>
      <c r="E319" s="3" t="s">
        <v>41</v>
      </c>
      <c r="F319" s="3" t="s">
        <v>172</v>
      </c>
    </row>
    <row r="320" spans="1:6" ht="20" customHeight="1" x14ac:dyDescent="0.2">
      <c r="A320" s="45">
        <v>42984</v>
      </c>
      <c r="B320" s="3">
        <v>0.5</v>
      </c>
      <c r="C320" s="28" t="s">
        <v>14</v>
      </c>
      <c r="D320" s="3" t="s">
        <v>45</v>
      </c>
      <c r="E320" s="3" t="s">
        <v>41</v>
      </c>
    </row>
    <row r="321" spans="1:5" ht="20" customHeight="1" x14ac:dyDescent="0.2">
      <c r="A321" s="45">
        <v>42985</v>
      </c>
      <c r="B321" s="3">
        <v>2.5</v>
      </c>
      <c r="C321" s="28" t="s">
        <v>14</v>
      </c>
      <c r="D321" s="3" t="s">
        <v>173</v>
      </c>
      <c r="E321" s="3" t="s">
        <v>41</v>
      </c>
    </row>
    <row r="322" spans="1:5" ht="20" customHeight="1" x14ac:dyDescent="0.2">
      <c r="A322" s="45">
        <v>43005</v>
      </c>
      <c r="B322" s="3">
        <v>0.75</v>
      </c>
      <c r="C322" s="28" t="s">
        <v>14</v>
      </c>
      <c r="D322" s="3" t="s">
        <v>45</v>
      </c>
      <c r="E322" s="3" t="s">
        <v>41</v>
      </c>
    </row>
    <row r="323" spans="1:5" ht="20" customHeight="1" x14ac:dyDescent="0.2">
      <c r="A323" s="45">
        <v>43005</v>
      </c>
      <c r="B323" s="3">
        <v>1</v>
      </c>
      <c r="C323" s="28" t="s">
        <v>14</v>
      </c>
      <c r="D323" s="3" t="s">
        <v>124</v>
      </c>
      <c r="E323" s="3" t="s">
        <v>41</v>
      </c>
    </row>
    <row r="324" spans="1:5" ht="20" customHeight="1" x14ac:dyDescent="0.2">
      <c r="A324" s="45">
        <v>43013</v>
      </c>
      <c r="B324" s="3">
        <v>1</v>
      </c>
      <c r="C324" s="28" t="s">
        <v>14</v>
      </c>
      <c r="D324" s="3" t="s">
        <v>45</v>
      </c>
      <c r="E324" s="3" t="s">
        <v>41</v>
      </c>
    </row>
    <row r="325" spans="1:5" ht="20" customHeight="1" x14ac:dyDescent="0.2">
      <c r="A325" s="45">
        <v>43040</v>
      </c>
      <c r="B325" s="3">
        <v>0.5</v>
      </c>
      <c r="C325" s="3" t="s">
        <v>14</v>
      </c>
      <c r="D325" s="3" t="s">
        <v>45</v>
      </c>
      <c r="E325" s="3" t="s">
        <v>41</v>
      </c>
    </row>
    <row r="326" spans="1:5" ht="20" customHeight="1" x14ac:dyDescent="0.2">
      <c r="A326" s="45">
        <v>43045</v>
      </c>
      <c r="B326" s="3">
        <v>1</v>
      </c>
      <c r="C326" s="3" t="s">
        <v>14</v>
      </c>
      <c r="D326" s="3" t="s">
        <v>145</v>
      </c>
      <c r="E326" s="3" t="s">
        <v>41</v>
      </c>
    </row>
    <row r="327" spans="1:5" ht="20" customHeight="1" x14ac:dyDescent="0.2">
      <c r="A327" s="45">
        <v>43046</v>
      </c>
      <c r="B327" s="3">
        <v>1</v>
      </c>
      <c r="C327" s="3" t="s">
        <v>14</v>
      </c>
      <c r="D327" s="3" t="s">
        <v>145</v>
      </c>
      <c r="E327" s="3" t="s">
        <v>41</v>
      </c>
    </row>
    <row r="328" spans="1:5" ht="20" customHeight="1" x14ac:dyDescent="0.2">
      <c r="A328" s="45">
        <v>43047</v>
      </c>
      <c r="B328" s="3">
        <v>2</v>
      </c>
      <c r="C328" s="3" t="s">
        <v>14</v>
      </c>
      <c r="D328" s="3" t="s">
        <v>145</v>
      </c>
      <c r="E328" s="3" t="s">
        <v>41</v>
      </c>
    </row>
    <row r="329" spans="1:5" ht="20" customHeight="1" x14ac:dyDescent="0.2">
      <c r="A329" s="45">
        <v>43053</v>
      </c>
      <c r="B329" s="3">
        <v>0.5</v>
      </c>
      <c r="C329" s="3" t="s">
        <v>14</v>
      </c>
      <c r="D329" s="3" t="s">
        <v>206</v>
      </c>
      <c r="E329" s="3" t="s">
        <v>41</v>
      </c>
    </row>
    <row r="330" spans="1:5" ht="20" customHeight="1" x14ac:dyDescent="0.2">
      <c r="A330" s="45">
        <v>43053</v>
      </c>
      <c r="B330" s="3">
        <v>1</v>
      </c>
      <c r="C330" s="3" t="s">
        <v>14</v>
      </c>
      <c r="D330" s="3" t="s">
        <v>145</v>
      </c>
      <c r="E330" s="3" t="s">
        <v>41</v>
      </c>
    </row>
    <row r="331" spans="1:5" ht="20" customHeight="1" x14ac:dyDescent="0.2">
      <c r="A331" s="45">
        <v>43054</v>
      </c>
      <c r="B331" s="3">
        <v>1</v>
      </c>
      <c r="C331" s="3" t="s">
        <v>14</v>
      </c>
      <c r="D331" s="3" t="s">
        <v>45</v>
      </c>
      <c r="E331" s="3" t="s">
        <v>41</v>
      </c>
    </row>
    <row r="332" spans="1:5" ht="20" customHeight="1" x14ac:dyDescent="0.2">
      <c r="A332" s="45">
        <v>43054</v>
      </c>
      <c r="B332" s="3">
        <v>4</v>
      </c>
      <c r="C332" s="3" t="s">
        <v>14</v>
      </c>
      <c r="D332" s="3" t="s">
        <v>145</v>
      </c>
      <c r="E332" s="3" t="s">
        <v>41</v>
      </c>
    </row>
    <row r="333" spans="1:5" ht="20" customHeight="1" x14ac:dyDescent="0.2">
      <c r="A333" s="45">
        <v>43059</v>
      </c>
      <c r="B333" s="3">
        <v>4</v>
      </c>
      <c r="C333" s="3" t="s">
        <v>14</v>
      </c>
      <c r="D333" s="3" t="s">
        <v>145</v>
      </c>
      <c r="E333" s="3" t="s">
        <v>41</v>
      </c>
    </row>
    <row r="334" spans="1:5" ht="20" customHeight="1" x14ac:dyDescent="0.2">
      <c r="A334" s="45">
        <v>43066</v>
      </c>
      <c r="B334" s="3">
        <v>1.5</v>
      </c>
      <c r="C334" s="3" t="s">
        <v>14</v>
      </c>
      <c r="D334" s="3" t="s">
        <v>145</v>
      </c>
      <c r="E334" s="3" t="s">
        <v>41</v>
      </c>
    </row>
    <row r="335" spans="1:5" ht="20" customHeight="1" x14ac:dyDescent="0.2">
      <c r="A335" s="45">
        <v>43067</v>
      </c>
      <c r="B335" s="3">
        <v>1</v>
      </c>
      <c r="C335" s="3" t="s">
        <v>14</v>
      </c>
      <c r="D335" s="3" t="s">
        <v>145</v>
      </c>
      <c r="E335" s="3" t="s">
        <v>41</v>
      </c>
    </row>
    <row r="336" spans="1:5" ht="20" customHeight="1" x14ac:dyDescent="0.2">
      <c r="A336" s="45">
        <v>43074</v>
      </c>
      <c r="B336" s="3">
        <v>1.5</v>
      </c>
      <c r="C336" s="3" t="s">
        <v>14</v>
      </c>
      <c r="D336" s="3" t="s">
        <v>79</v>
      </c>
      <c r="E336" s="3" t="s">
        <v>41</v>
      </c>
    </row>
    <row r="337" spans="1:5" ht="20" customHeight="1" x14ac:dyDescent="0.2">
      <c r="A337" s="45">
        <v>43075</v>
      </c>
      <c r="B337" s="3">
        <v>0.5</v>
      </c>
      <c r="C337" s="3" t="s">
        <v>14</v>
      </c>
      <c r="D337" s="3" t="s">
        <v>45</v>
      </c>
      <c r="E337" s="3" t="s">
        <v>41</v>
      </c>
    </row>
    <row r="338" spans="1:5" ht="20" customHeight="1" x14ac:dyDescent="0.2">
      <c r="A338" s="45">
        <v>43077</v>
      </c>
      <c r="B338" s="3">
        <v>1</v>
      </c>
      <c r="C338" s="3" t="s">
        <v>14</v>
      </c>
      <c r="D338" s="3" t="s">
        <v>79</v>
      </c>
      <c r="E338" s="3" t="s">
        <v>41</v>
      </c>
    </row>
    <row r="339" spans="1:5" ht="20" customHeight="1" x14ac:dyDescent="0.2">
      <c r="A339" s="45">
        <v>43080</v>
      </c>
      <c r="B339" s="3">
        <v>4</v>
      </c>
      <c r="C339" s="3" t="s">
        <v>14</v>
      </c>
      <c r="D339" s="3" t="s">
        <v>145</v>
      </c>
      <c r="E339" s="3" t="s">
        <v>41</v>
      </c>
    </row>
    <row r="340" spans="1:5" ht="20" customHeight="1" x14ac:dyDescent="0.2">
      <c r="A340" s="45">
        <v>43083</v>
      </c>
      <c r="B340" s="3">
        <v>0.5</v>
      </c>
      <c r="C340" s="3" t="s">
        <v>14</v>
      </c>
      <c r="D340" s="3" t="s">
        <v>145</v>
      </c>
      <c r="E340" s="3" t="s">
        <v>41</v>
      </c>
    </row>
    <row r="341" spans="1:5" ht="20" customHeight="1" x14ac:dyDescent="0.2">
      <c r="A341" s="45">
        <v>43083</v>
      </c>
      <c r="B341" s="3">
        <v>0.5</v>
      </c>
      <c r="C341" s="3" t="s">
        <v>14</v>
      </c>
      <c r="D341" s="3" t="s">
        <v>45</v>
      </c>
      <c r="E341" s="3" t="s">
        <v>41</v>
      </c>
    </row>
    <row r="342" spans="1:5" ht="20" customHeight="1" x14ac:dyDescent="0.2">
      <c r="A342" s="45">
        <v>43084</v>
      </c>
      <c r="B342" s="3">
        <v>2.5</v>
      </c>
      <c r="C342" s="3" t="s">
        <v>14</v>
      </c>
      <c r="D342" s="3" t="s">
        <v>41</v>
      </c>
      <c r="E342" s="3" t="s">
        <v>41</v>
      </c>
    </row>
    <row r="343" spans="1:5" ht="20" customHeight="1" x14ac:dyDescent="0.2">
      <c r="A343" s="45">
        <v>43102</v>
      </c>
      <c r="B343" s="3">
        <v>0.5</v>
      </c>
      <c r="C343" s="3" t="s">
        <v>14</v>
      </c>
      <c r="D343" s="3" t="s">
        <v>45</v>
      </c>
      <c r="E343" s="3" t="s">
        <v>41</v>
      </c>
    </row>
    <row r="344" spans="1:5" ht="20" customHeight="1" x14ac:dyDescent="0.2">
      <c r="A344" s="45">
        <v>43102</v>
      </c>
      <c r="B344" s="3">
        <v>2</v>
      </c>
      <c r="C344" s="3" t="s">
        <v>14</v>
      </c>
      <c r="D344" s="3" t="s">
        <v>41</v>
      </c>
      <c r="E344" s="3" t="s">
        <v>41</v>
      </c>
    </row>
    <row r="345" spans="1:5" ht="20" customHeight="1" x14ac:dyDescent="0.2">
      <c r="A345" s="45">
        <v>43103</v>
      </c>
      <c r="B345" s="3">
        <v>0.5</v>
      </c>
      <c r="C345" s="3" t="s">
        <v>14</v>
      </c>
      <c r="D345" s="3" t="s">
        <v>45</v>
      </c>
      <c r="E345" s="3" t="s">
        <v>41</v>
      </c>
    </row>
    <row r="346" spans="1:5" ht="20" customHeight="1" x14ac:dyDescent="0.2">
      <c r="A346" s="45">
        <v>43116</v>
      </c>
      <c r="B346" s="3">
        <v>3</v>
      </c>
      <c r="C346" s="3" t="s">
        <v>14</v>
      </c>
      <c r="D346" s="3" t="s">
        <v>41</v>
      </c>
      <c r="E346" s="3" t="s">
        <v>41</v>
      </c>
    </row>
    <row r="347" spans="1:5" ht="20" customHeight="1" x14ac:dyDescent="0.2">
      <c r="A347" s="45">
        <v>43117</v>
      </c>
      <c r="B347" s="3">
        <v>1</v>
      </c>
      <c r="C347" s="3" t="s">
        <v>14</v>
      </c>
      <c r="D347" s="3" t="s">
        <v>274</v>
      </c>
      <c r="E347" s="3" t="s">
        <v>41</v>
      </c>
    </row>
    <row r="348" spans="1:5" ht="20" customHeight="1" x14ac:dyDescent="0.2">
      <c r="A348" s="45">
        <v>43117</v>
      </c>
      <c r="B348" s="3">
        <v>1.5</v>
      </c>
      <c r="C348" s="3" t="s">
        <v>14</v>
      </c>
      <c r="D348" s="3" t="s">
        <v>45</v>
      </c>
      <c r="E348" s="3" t="s">
        <v>41</v>
      </c>
    </row>
    <row r="349" spans="1:5" ht="20" customHeight="1" x14ac:dyDescent="0.2">
      <c r="A349" s="45">
        <v>43118</v>
      </c>
      <c r="B349" s="3">
        <v>7</v>
      </c>
      <c r="C349" s="3" t="s">
        <v>14</v>
      </c>
      <c r="D349" s="3" t="s">
        <v>41</v>
      </c>
      <c r="E349" s="3" t="s">
        <v>41</v>
      </c>
    </row>
    <row r="350" spans="1:5" ht="20" customHeight="1" x14ac:dyDescent="0.2">
      <c r="A350" s="45">
        <v>43122</v>
      </c>
      <c r="B350" s="3">
        <v>1.5</v>
      </c>
      <c r="C350" s="3" t="s">
        <v>14</v>
      </c>
      <c r="D350" s="3" t="s">
        <v>46</v>
      </c>
      <c r="E350" s="3" t="s">
        <v>41</v>
      </c>
    </row>
    <row r="351" spans="1:5" ht="20" customHeight="1" x14ac:dyDescent="0.2">
      <c r="A351" s="45">
        <v>43122</v>
      </c>
      <c r="B351" s="3">
        <v>1</v>
      </c>
      <c r="C351" s="3" t="s">
        <v>14</v>
      </c>
      <c r="D351" s="3" t="s">
        <v>45</v>
      </c>
      <c r="E351" s="3" t="s">
        <v>41</v>
      </c>
    </row>
    <row r="352" spans="1:5" ht="20" customHeight="1" x14ac:dyDescent="0.2">
      <c r="A352" s="45">
        <v>43124</v>
      </c>
      <c r="B352" s="3">
        <v>1.25</v>
      </c>
      <c r="C352" s="3" t="s">
        <v>14</v>
      </c>
      <c r="D352" s="3" t="s">
        <v>45</v>
      </c>
      <c r="E352" s="3" t="s">
        <v>41</v>
      </c>
    </row>
    <row r="353" spans="1:6" ht="20" customHeight="1" x14ac:dyDescent="0.2">
      <c r="A353" s="45">
        <v>43125</v>
      </c>
      <c r="B353" s="3">
        <v>2.5</v>
      </c>
      <c r="C353" s="3" t="s">
        <v>14</v>
      </c>
      <c r="D353" s="3" t="s">
        <v>145</v>
      </c>
      <c r="E353" s="3" t="s">
        <v>41</v>
      </c>
    </row>
    <row r="354" spans="1:6" ht="20" customHeight="1" x14ac:dyDescent="0.2">
      <c r="A354" s="45">
        <v>43126</v>
      </c>
      <c r="B354" s="3">
        <v>2</v>
      </c>
      <c r="C354" s="3" t="s">
        <v>14</v>
      </c>
      <c r="D354" s="3" t="s">
        <v>145</v>
      </c>
      <c r="E354" s="3" t="s">
        <v>41</v>
      </c>
    </row>
    <row r="355" spans="1:6" ht="20" customHeight="1" x14ac:dyDescent="0.2">
      <c r="A355" s="45">
        <v>43129</v>
      </c>
      <c r="B355" s="3">
        <v>2</v>
      </c>
      <c r="C355" s="3" t="s">
        <v>14</v>
      </c>
      <c r="D355" s="3" t="s">
        <v>145</v>
      </c>
      <c r="E355" s="3" t="s">
        <v>41</v>
      </c>
    </row>
    <row r="356" spans="1:6" ht="20" customHeight="1" x14ac:dyDescent="0.2">
      <c r="A356" s="45">
        <v>43129</v>
      </c>
      <c r="B356" s="3">
        <v>1.25</v>
      </c>
      <c r="C356" s="3" t="s">
        <v>14</v>
      </c>
      <c r="D356" s="3" t="s">
        <v>41</v>
      </c>
      <c r="E356" s="3" t="s">
        <v>41</v>
      </c>
    </row>
    <row r="357" spans="1:6" ht="20" customHeight="1" x14ac:dyDescent="0.2">
      <c r="A357" s="45">
        <v>43130</v>
      </c>
      <c r="B357" s="3">
        <v>1</v>
      </c>
      <c r="C357" s="3" t="s">
        <v>14</v>
      </c>
      <c r="D357" s="3" t="s">
        <v>45</v>
      </c>
      <c r="E357" s="3" t="s">
        <v>41</v>
      </c>
    </row>
    <row r="358" spans="1:6" ht="20" customHeight="1" x14ac:dyDescent="0.2">
      <c r="A358" s="45">
        <v>43130</v>
      </c>
      <c r="B358" s="3">
        <v>5</v>
      </c>
      <c r="C358" s="3" t="s">
        <v>14</v>
      </c>
      <c r="D358" s="3" t="s">
        <v>41</v>
      </c>
      <c r="E358" s="3" t="s">
        <v>41</v>
      </c>
    </row>
    <row r="359" spans="1:6" ht="20" customHeight="1" x14ac:dyDescent="0.2">
      <c r="A359" s="45">
        <v>43131</v>
      </c>
      <c r="B359" s="3">
        <v>5</v>
      </c>
      <c r="C359" s="3" t="s">
        <v>14</v>
      </c>
      <c r="D359" s="3" t="s">
        <v>41</v>
      </c>
      <c r="E359" s="3" t="s">
        <v>41</v>
      </c>
    </row>
    <row r="360" spans="1:6" ht="20" customHeight="1" x14ac:dyDescent="0.2">
      <c r="A360" s="45">
        <v>43131</v>
      </c>
      <c r="B360" s="3">
        <v>1</v>
      </c>
      <c r="C360" s="3" t="s">
        <v>14</v>
      </c>
      <c r="D360" s="3" t="s">
        <v>41</v>
      </c>
      <c r="E360" s="3" t="s">
        <v>41</v>
      </c>
      <c r="F360" s="3" t="s">
        <v>283</v>
      </c>
    </row>
    <row r="361" spans="1:6" ht="20" customHeight="1" x14ac:dyDescent="0.2">
      <c r="A361" s="45">
        <v>43132</v>
      </c>
      <c r="B361" s="3">
        <v>2.5</v>
      </c>
      <c r="C361" s="3" t="s">
        <v>14</v>
      </c>
      <c r="D361" s="3" t="s">
        <v>45</v>
      </c>
      <c r="E361" s="3" t="s">
        <v>41</v>
      </c>
    </row>
    <row r="362" spans="1:6" ht="20" customHeight="1" x14ac:dyDescent="0.2">
      <c r="A362" s="45">
        <v>43132</v>
      </c>
      <c r="B362" s="3">
        <v>3</v>
      </c>
      <c r="C362" s="3" t="s">
        <v>14</v>
      </c>
      <c r="D362" s="3" t="s">
        <v>41</v>
      </c>
      <c r="E362" s="3" t="s">
        <v>41</v>
      </c>
    </row>
    <row r="363" spans="1:6" ht="20" customHeight="1" x14ac:dyDescent="0.2">
      <c r="A363" s="45">
        <v>43133</v>
      </c>
      <c r="B363" s="3">
        <v>3</v>
      </c>
      <c r="C363" s="3" t="s">
        <v>14</v>
      </c>
      <c r="D363" s="3" t="s">
        <v>145</v>
      </c>
      <c r="E363" s="3" t="s">
        <v>41</v>
      </c>
    </row>
    <row r="364" spans="1:6" ht="20" customHeight="1" x14ac:dyDescent="0.2">
      <c r="A364" s="45">
        <v>43135</v>
      </c>
      <c r="B364" s="3">
        <v>3.5</v>
      </c>
      <c r="C364" s="3" t="s">
        <v>14</v>
      </c>
      <c r="D364" s="3" t="s">
        <v>41</v>
      </c>
      <c r="E364" s="3" t="s">
        <v>41</v>
      </c>
    </row>
    <row r="365" spans="1:6" ht="20" customHeight="1" x14ac:dyDescent="0.2">
      <c r="A365" s="45">
        <v>43136</v>
      </c>
      <c r="B365" s="3">
        <v>3</v>
      </c>
      <c r="C365" s="3" t="s">
        <v>14</v>
      </c>
      <c r="D365" s="3" t="s">
        <v>41</v>
      </c>
      <c r="E365" s="3" t="s">
        <v>41</v>
      </c>
    </row>
    <row r="366" spans="1:6" ht="20" customHeight="1" x14ac:dyDescent="0.2">
      <c r="A366" s="45">
        <v>43137</v>
      </c>
      <c r="B366" s="3">
        <v>6.5</v>
      </c>
      <c r="C366" s="3" t="s">
        <v>14</v>
      </c>
      <c r="D366" s="3" t="s">
        <v>41</v>
      </c>
      <c r="E366" s="3" t="s">
        <v>41</v>
      </c>
    </row>
    <row r="367" spans="1:6" ht="20" customHeight="1" x14ac:dyDescent="0.2">
      <c r="A367" s="45">
        <v>43138</v>
      </c>
      <c r="B367" s="3">
        <v>2</v>
      </c>
      <c r="C367" s="3" t="s">
        <v>14</v>
      </c>
      <c r="D367" s="3" t="s">
        <v>145</v>
      </c>
      <c r="E367" s="3" t="s">
        <v>41</v>
      </c>
    </row>
    <row r="368" spans="1:6" ht="20" customHeight="1" x14ac:dyDescent="0.2">
      <c r="A368" s="45">
        <v>43138</v>
      </c>
      <c r="B368" s="3">
        <v>2</v>
      </c>
      <c r="C368" s="3" t="s">
        <v>14</v>
      </c>
      <c r="D368" s="3" t="s">
        <v>41</v>
      </c>
      <c r="E368" s="3" t="s">
        <v>41</v>
      </c>
    </row>
    <row r="369" spans="1:6" ht="20" customHeight="1" x14ac:dyDescent="0.2">
      <c r="A369" s="45">
        <v>43139</v>
      </c>
      <c r="B369" s="3">
        <v>5.5</v>
      </c>
      <c r="C369" s="3" t="s">
        <v>14</v>
      </c>
      <c r="D369" s="3" t="s">
        <v>41</v>
      </c>
      <c r="E369" s="3" t="s">
        <v>41</v>
      </c>
    </row>
    <row r="370" spans="1:6" ht="20" customHeight="1" x14ac:dyDescent="0.2">
      <c r="A370" s="45">
        <v>43140</v>
      </c>
      <c r="B370" s="3">
        <v>3</v>
      </c>
      <c r="C370" s="3" t="s">
        <v>14</v>
      </c>
      <c r="D370" s="3" t="s">
        <v>41</v>
      </c>
      <c r="E370" s="3" t="s">
        <v>41</v>
      </c>
    </row>
    <row r="371" spans="1:6" ht="20" customHeight="1" x14ac:dyDescent="0.2">
      <c r="A371" s="45">
        <v>43143</v>
      </c>
      <c r="B371" s="3">
        <v>2.5</v>
      </c>
      <c r="C371" s="3" t="s">
        <v>14</v>
      </c>
      <c r="D371" s="3" t="s">
        <v>41</v>
      </c>
      <c r="E371" s="3" t="s">
        <v>41</v>
      </c>
    </row>
    <row r="372" spans="1:6" ht="20" customHeight="1" x14ac:dyDescent="0.2">
      <c r="A372" s="45">
        <v>43145</v>
      </c>
      <c r="B372" s="3">
        <v>3.5</v>
      </c>
      <c r="C372" s="3" t="s">
        <v>14</v>
      </c>
      <c r="D372" s="3" t="s">
        <v>41</v>
      </c>
      <c r="E372" s="3" t="s">
        <v>41</v>
      </c>
    </row>
    <row r="373" spans="1:6" ht="20" customHeight="1" x14ac:dyDescent="0.2">
      <c r="A373" s="45">
        <v>43145</v>
      </c>
      <c r="B373" s="3">
        <v>0.5</v>
      </c>
      <c r="C373" s="3" t="s">
        <v>14</v>
      </c>
      <c r="D373" s="3" t="s">
        <v>45</v>
      </c>
      <c r="E373" s="3" t="s">
        <v>41</v>
      </c>
    </row>
    <row r="374" spans="1:6" ht="20" customHeight="1" x14ac:dyDescent="0.2">
      <c r="A374" s="45">
        <v>43146</v>
      </c>
      <c r="B374" s="3">
        <v>2.75</v>
      </c>
      <c r="C374" s="3" t="s">
        <v>14</v>
      </c>
      <c r="D374" s="3" t="s">
        <v>41</v>
      </c>
      <c r="E374" s="3" t="s">
        <v>41</v>
      </c>
      <c r="F374" s="3" t="s">
        <v>289</v>
      </c>
    </row>
    <row r="375" spans="1:6" ht="20" customHeight="1" x14ac:dyDescent="0.2">
      <c r="A375" s="45">
        <v>43152</v>
      </c>
      <c r="B375" s="3">
        <v>1</v>
      </c>
      <c r="C375" s="3" t="s">
        <v>14</v>
      </c>
      <c r="D375" s="3" t="s">
        <v>292</v>
      </c>
      <c r="E375" s="3" t="s">
        <v>41</v>
      </c>
    </row>
    <row r="376" spans="1:6" ht="20" customHeight="1" x14ac:dyDescent="0.2">
      <c r="A376" s="45">
        <v>43159</v>
      </c>
      <c r="B376" s="3">
        <v>1</v>
      </c>
      <c r="C376" s="3" t="s">
        <v>14</v>
      </c>
      <c r="D376" s="3" t="s">
        <v>45</v>
      </c>
      <c r="E376" s="3" t="s">
        <v>41</v>
      </c>
    </row>
    <row r="377" spans="1:6" ht="20" customHeight="1" x14ac:dyDescent="0.2">
      <c r="A377" s="45">
        <v>43160</v>
      </c>
      <c r="B377" s="3">
        <v>1</v>
      </c>
      <c r="C377" s="28" t="s">
        <v>14</v>
      </c>
      <c r="D377" s="3" t="s">
        <v>45</v>
      </c>
      <c r="E377" s="3" t="s">
        <v>41</v>
      </c>
    </row>
    <row r="378" spans="1:6" ht="20" customHeight="1" x14ac:dyDescent="0.2">
      <c r="A378" s="45">
        <v>43160</v>
      </c>
      <c r="B378" s="3">
        <v>2</v>
      </c>
      <c r="C378" s="28" t="s">
        <v>14</v>
      </c>
      <c r="D378" s="3" t="s">
        <v>129</v>
      </c>
      <c r="E378" s="3" t="s">
        <v>41</v>
      </c>
    </row>
    <row r="379" spans="1:6" ht="20" customHeight="1" x14ac:dyDescent="0.2">
      <c r="A379" s="45">
        <v>43164</v>
      </c>
      <c r="B379" s="3">
        <v>2</v>
      </c>
      <c r="C379" s="28" t="s">
        <v>14</v>
      </c>
      <c r="D379" s="3" t="s">
        <v>145</v>
      </c>
      <c r="E379" s="3" t="s">
        <v>41</v>
      </c>
    </row>
    <row r="380" spans="1:6" ht="20" customHeight="1" x14ac:dyDescent="0.2">
      <c r="A380" s="45">
        <v>43164</v>
      </c>
      <c r="B380" s="3">
        <v>0.5</v>
      </c>
      <c r="C380" s="28" t="s">
        <v>14</v>
      </c>
      <c r="D380" s="3" t="s">
        <v>45</v>
      </c>
      <c r="E380" s="3" t="s">
        <v>41</v>
      </c>
    </row>
    <row r="381" spans="1:6" ht="20" customHeight="1" x14ac:dyDescent="0.2">
      <c r="A381" s="45">
        <v>43165</v>
      </c>
      <c r="B381" s="3">
        <v>2</v>
      </c>
      <c r="C381" s="28" t="s">
        <v>14</v>
      </c>
      <c r="D381" s="3" t="s">
        <v>145</v>
      </c>
      <c r="E381" s="3" t="s">
        <v>41</v>
      </c>
    </row>
    <row r="382" spans="1:6" ht="20" customHeight="1" x14ac:dyDescent="0.2">
      <c r="A382" s="45">
        <v>43166</v>
      </c>
      <c r="B382" s="3">
        <v>3</v>
      </c>
      <c r="C382" s="28" t="s">
        <v>14</v>
      </c>
      <c r="D382" s="3" t="s">
        <v>145</v>
      </c>
      <c r="E382" s="3" t="s">
        <v>41</v>
      </c>
    </row>
    <row r="383" spans="1:6" ht="20" customHeight="1" x14ac:dyDescent="0.2">
      <c r="A383" s="45">
        <v>43166</v>
      </c>
      <c r="B383" s="3">
        <v>2</v>
      </c>
      <c r="C383" s="28" t="s">
        <v>14</v>
      </c>
      <c r="D383" s="3" t="s">
        <v>124</v>
      </c>
      <c r="E383" s="3" t="s">
        <v>41</v>
      </c>
    </row>
    <row r="384" spans="1:6" ht="20" customHeight="1" x14ac:dyDescent="0.2">
      <c r="A384" s="45">
        <v>43167</v>
      </c>
      <c r="B384" s="3">
        <v>4</v>
      </c>
      <c r="C384" s="28" t="s">
        <v>14</v>
      </c>
      <c r="D384" s="3" t="s">
        <v>289</v>
      </c>
      <c r="E384" s="3" t="s">
        <v>41</v>
      </c>
    </row>
    <row r="385" spans="1:6" ht="20" customHeight="1" x14ac:dyDescent="0.2">
      <c r="A385" s="45">
        <v>43168</v>
      </c>
      <c r="B385" s="3">
        <v>0.5</v>
      </c>
      <c r="C385" s="28" t="s">
        <v>14</v>
      </c>
      <c r="D385" s="3" t="s">
        <v>308</v>
      </c>
      <c r="E385" s="3" t="s">
        <v>41</v>
      </c>
    </row>
    <row r="386" spans="1:6" ht="20" customHeight="1" x14ac:dyDescent="0.2">
      <c r="A386" s="45">
        <v>43171</v>
      </c>
      <c r="B386" s="3">
        <v>1</v>
      </c>
      <c r="C386" s="28" t="s">
        <v>14</v>
      </c>
      <c r="D386" s="3" t="s">
        <v>45</v>
      </c>
      <c r="E386" s="3" t="s">
        <v>41</v>
      </c>
    </row>
    <row r="387" spans="1:6" ht="20" customHeight="1" x14ac:dyDescent="0.2">
      <c r="A387" s="45">
        <v>43171</v>
      </c>
      <c r="B387" s="3">
        <v>0.5</v>
      </c>
      <c r="C387" s="28" t="s">
        <v>14</v>
      </c>
      <c r="D387" s="3" t="s">
        <v>46</v>
      </c>
      <c r="E387" s="3" t="s">
        <v>41</v>
      </c>
    </row>
    <row r="388" spans="1:6" ht="20" customHeight="1" x14ac:dyDescent="0.2">
      <c r="A388" s="45">
        <v>43172</v>
      </c>
      <c r="B388" s="3">
        <v>0.5</v>
      </c>
      <c r="C388" s="28" t="s">
        <v>14</v>
      </c>
      <c r="D388" s="3" t="s">
        <v>145</v>
      </c>
      <c r="E388" s="3" t="s">
        <v>41</v>
      </c>
    </row>
    <row r="389" spans="1:6" ht="20" customHeight="1" x14ac:dyDescent="0.2">
      <c r="A389" s="45">
        <v>43172</v>
      </c>
      <c r="B389" s="3">
        <v>2</v>
      </c>
      <c r="C389" s="28" t="s">
        <v>14</v>
      </c>
      <c r="D389" s="3" t="s">
        <v>312</v>
      </c>
      <c r="E389" s="3" t="s">
        <v>41</v>
      </c>
    </row>
    <row r="390" spans="1:6" ht="20" customHeight="1" x14ac:dyDescent="0.2">
      <c r="A390" s="45">
        <v>43182</v>
      </c>
      <c r="B390" s="3">
        <v>1</v>
      </c>
      <c r="C390" s="28" t="s">
        <v>14</v>
      </c>
      <c r="D390" s="3" t="s">
        <v>41</v>
      </c>
      <c r="E390" s="3" t="s">
        <v>41</v>
      </c>
      <c r="F390" s="3" t="s">
        <v>319</v>
      </c>
    </row>
    <row r="391" spans="1:6" ht="20" customHeight="1" x14ac:dyDescent="0.2">
      <c r="A391" s="45">
        <v>43187</v>
      </c>
      <c r="B391" s="3">
        <v>1</v>
      </c>
      <c r="C391" s="28" t="s">
        <v>14</v>
      </c>
      <c r="D391" s="3" t="s">
        <v>45</v>
      </c>
      <c r="E391" s="3" t="s">
        <v>41</v>
      </c>
    </row>
    <row r="392" spans="1:6" ht="20" customHeight="1" x14ac:dyDescent="0.2">
      <c r="A392" s="45">
        <v>43189</v>
      </c>
      <c r="B392" s="3">
        <v>7</v>
      </c>
      <c r="C392" s="28" t="s">
        <v>14</v>
      </c>
      <c r="D392" s="3" t="s">
        <v>124</v>
      </c>
      <c r="E392" s="3" t="s">
        <v>41</v>
      </c>
    </row>
    <row r="393" spans="1:6" ht="20" customHeight="1" x14ac:dyDescent="0.2">
      <c r="A393" s="45">
        <v>43192</v>
      </c>
      <c r="B393" s="3">
        <v>1</v>
      </c>
      <c r="C393" s="28" t="s">
        <v>14</v>
      </c>
      <c r="D393" s="3" t="s">
        <v>41</v>
      </c>
      <c r="E393" s="3" t="s">
        <v>41</v>
      </c>
    </row>
    <row r="394" spans="1:6" ht="20" customHeight="1" x14ac:dyDescent="0.2">
      <c r="A394" s="45">
        <v>43195</v>
      </c>
      <c r="B394" s="3">
        <v>0.5</v>
      </c>
      <c r="C394" s="28" t="s">
        <v>14</v>
      </c>
      <c r="D394" s="3" t="s">
        <v>45</v>
      </c>
      <c r="E394" s="3" t="s">
        <v>41</v>
      </c>
    </row>
    <row r="395" spans="1:6" ht="20" customHeight="1" x14ac:dyDescent="0.2">
      <c r="A395" s="45">
        <v>43195</v>
      </c>
      <c r="B395" s="3">
        <v>3</v>
      </c>
      <c r="C395" s="28" t="s">
        <v>14</v>
      </c>
      <c r="D395" s="3" t="s">
        <v>72</v>
      </c>
      <c r="E395" s="3" t="s">
        <v>41</v>
      </c>
    </row>
    <row r="396" spans="1:6" ht="20" customHeight="1" x14ac:dyDescent="0.2">
      <c r="A396" s="45">
        <v>43195</v>
      </c>
      <c r="B396" s="3">
        <v>0.5</v>
      </c>
      <c r="C396" s="28" t="s">
        <v>14</v>
      </c>
      <c r="D396" s="3" t="s">
        <v>124</v>
      </c>
      <c r="E396" s="3" t="s">
        <v>41</v>
      </c>
    </row>
    <row r="397" spans="1:6" ht="20" customHeight="1" x14ac:dyDescent="0.2">
      <c r="A397" s="45">
        <v>43196</v>
      </c>
      <c r="B397" s="3">
        <v>4</v>
      </c>
      <c r="C397" s="28" t="s">
        <v>14</v>
      </c>
      <c r="D397" s="3" t="s">
        <v>124</v>
      </c>
      <c r="E397" s="3" t="s">
        <v>41</v>
      </c>
    </row>
    <row r="398" spans="1:6" ht="20" customHeight="1" x14ac:dyDescent="0.2">
      <c r="A398" s="45">
        <v>43200</v>
      </c>
      <c r="B398" s="3">
        <v>3</v>
      </c>
      <c r="C398" s="28" t="s">
        <v>14</v>
      </c>
      <c r="D398" s="3" t="s">
        <v>124</v>
      </c>
      <c r="E398" s="3" t="s">
        <v>41</v>
      </c>
    </row>
    <row r="399" spans="1:6" ht="20" customHeight="1" x14ac:dyDescent="0.2">
      <c r="A399" s="45">
        <v>43200</v>
      </c>
      <c r="B399" s="3">
        <v>0.5</v>
      </c>
      <c r="C399" s="28" t="s">
        <v>14</v>
      </c>
      <c r="D399" s="3" t="s">
        <v>246</v>
      </c>
      <c r="E399" s="3" t="s">
        <v>41</v>
      </c>
    </row>
    <row r="400" spans="1:6" ht="20" customHeight="1" x14ac:dyDescent="0.2">
      <c r="A400" s="45">
        <v>43203</v>
      </c>
      <c r="B400" s="3">
        <v>0.5</v>
      </c>
      <c r="C400" s="28" t="s">
        <v>14</v>
      </c>
      <c r="D400" s="3" t="s">
        <v>45</v>
      </c>
      <c r="E400" s="3" t="s">
        <v>41</v>
      </c>
    </row>
    <row r="401" spans="1:5" ht="20" customHeight="1" x14ac:dyDescent="0.2">
      <c r="A401" s="45">
        <v>43203</v>
      </c>
      <c r="B401" s="3">
        <v>1</v>
      </c>
      <c r="C401" s="28" t="s">
        <v>14</v>
      </c>
      <c r="D401" s="3" t="s">
        <v>46</v>
      </c>
      <c r="E401" s="3" t="s">
        <v>41</v>
      </c>
    </row>
    <row r="402" spans="1:5" ht="20" customHeight="1" x14ac:dyDescent="0.2">
      <c r="A402" s="45">
        <v>43207</v>
      </c>
      <c r="B402" s="3">
        <v>1</v>
      </c>
      <c r="C402" s="28" t="s">
        <v>14</v>
      </c>
      <c r="D402" s="3" t="s">
        <v>45</v>
      </c>
      <c r="E402" s="3" t="s">
        <v>41</v>
      </c>
    </row>
    <row r="403" spans="1:5" ht="20" customHeight="1" x14ac:dyDescent="0.2">
      <c r="A403" s="45">
        <v>43208</v>
      </c>
      <c r="B403" s="3">
        <v>1</v>
      </c>
      <c r="C403" s="28" t="s">
        <v>14</v>
      </c>
      <c r="D403" s="3" t="s">
        <v>41</v>
      </c>
      <c r="E403" s="3" t="s">
        <v>41</v>
      </c>
    </row>
    <row r="404" spans="1:5" ht="20" customHeight="1" x14ac:dyDescent="0.2">
      <c r="A404" s="45">
        <v>43208</v>
      </c>
      <c r="B404" s="3">
        <v>2</v>
      </c>
      <c r="C404" s="28" t="s">
        <v>14</v>
      </c>
      <c r="D404" s="3" t="s">
        <v>41</v>
      </c>
      <c r="E404" s="3" t="s">
        <v>41</v>
      </c>
    </row>
    <row r="405" spans="1:5" ht="20" customHeight="1" x14ac:dyDescent="0.2">
      <c r="A405" s="45">
        <v>43210</v>
      </c>
      <c r="B405" s="3">
        <v>0.25</v>
      </c>
      <c r="C405" s="28" t="s">
        <v>14</v>
      </c>
      <c r="D405" s="3" t="s">
        <v>45</v>
      </c>
      <c r="E405" s="3" t="s">
        <v>41</v>
      </c>
    </row>
    <row r="406" spans="1:5" ht="20" customHeight="1" x14ac:dyDescent="0.2">
      <c r="A406" s="45">
        <v>43213</v>
      </c>
      <c r="B406" s="3">
        <v>1</v>
      </c>
      <c r="C406" s="28" t="s">
        <v>14</v>
      </c>
      <c r="D406" s="3" t="s">
        <v>323</v>
      </c>
      <c r="E406" s="3" t="s">
        <v>41</v>
      </c>
    </row>
    <row r="407" spans="1:5" ht="20" customHeight="1" x14ac:dyDescent="0.2">
      <c r="A407" s="45">
        <v>43215</v>
      </c>
      <c r="B407" s="3">
        <v>1.5</v>
      </c>
      <c r="C407" s="28" t="s">
        <v>14</v>
      </c>
      <c r="D407" s="3" t="s">
        <v>145</v>
      </c>
      <c r="E407" s="3" t="s">
        <v>41</v>
      </c>
    </row>
    <row r="408" spans="1:5" ht="20" customHeight="1" x14ac:dyDescent="0.2">
      <c r="A408" s="45">
        <v>43217</v>
      </c>
      <c r="B408" s="3">
        <v>1</v>
      </c>
      <c r="C408" s="28" t="s">
        <v>14</v>
      </c>
      <c r="D408" s="3" t="s">
        <v>145</v>
      </c>
      <c r="E408" s="3" t="s">
        <v>41</v>
      </c>
    </row>
    <row r="409" spans="1:5" ht="20" customHeight="1" x14ac:dyDescent="0.2">
      <c r="A409" s="45">
        <v>43220</v>
      </c>
      <c r="B409" s="3">
        <v>7</v>
      </c>
      <c r="C409" s="28" t="s">
        <v>14</v>
      </c>
      <c r="D409" s="3" t="s">
        <v>145</v>
      </c>
      <c r="E409" s="3" t="s">
        <v>41</v>
      </c>
    </row>
    <row r="410" spans="1:5" ht="20" customHeight="1" x14ac:dyDescent="0.2">
      <c r="A410" s="45">
        <v>43221</v>
      </c>
      <c r="B410" s="3">
        <v>0.5</v>
      </c>
      <c r="C410" s="28" t="s">
        <v>14</v>
      </c>
      <c r="D410" s="3" t="s">
        <v>45</v>
      </c>
      <c r="E410" s="3" t="s">
        <v>41</v>
      </c>
    </row>
    <row r="411" spans="1:5" ht="20" customHeight="1" x14ac:dyDescent="0.2">
      <c r="A411" s="45">
        <v>43221</v>
      </c>
      <c r="B411" s="3">
        <v>2</v>
      </c>
      <c r="C411" s="28" t="s">
        <v>14</v>
      </c>
      <c r="D411" s="3" t="s">
        <v>145</v>
      </c>
      <c r="E411" s="3" t="s">
        <v>41</v>
      </c>
    </row>
    <row r="412" spans="1:5" ht="20" customHeight="1" x14ac:dyDescent="0.2">
      <c r="A412" s="45">
        <v>43222</v>
      </c>
      <c r="B412" s="3">
        <v>4</v>
      </c>
      <c r="C412" s="28" t="s">
        <v>14</v>
      </c>
      <c r="D412" s="3" t="s">
        <v>341</v>
      </c>
      <c r="E412" s="3" t="s">
        <v>41</v>
      </c>
    </row>
    <row r="413" spans="1:5" ht="20" customHeight="1" x14ac:dyDescent="0.2">
      <c r="A413" s="45">
        <v>43223</v>
      </c>
      <c r="B413" s="3">
        <v>3</v>
      </c>
      <c r="C413" s="28" t="s">
        <v>14</v>
      </c>
      <c r="D413" s="3" t="s">
        <v>341</v>
      </c>
      <c r="E413" s="3" t="s">
        <v>41</v>
      </c>
    </row>
    <row r="414" spans="1:5" ht="20" customHeight="1" x14ac:dyDescent="0.2">
      <c r="A414" s="45">
        <v>43224</v>
      </c>
      <c r="B414" s="3">
        <v>1.5</v>
      </c>
      <c r="C414" s="28" t="s">
        <v>14</v>
      </c>
      <c r="D414" s="3" t="s">
        <v>341</v>
      </c>
      <c r="E414" s="3" t="s">
        <v>41</v>
      </c>
    </row>
    <row r="415" spans="1:5" ht="20" customHeight="1" x14ac:dyDescent="0.2">
      <c r="A415" s="45">
        <v>43227</v>
      </c>
      <c r="B415" s="3">
        <v>1</v>
      </c>
      <c r="C415" s="3" t="s">
        <v>14</v>
      </c>
      <c r="D415" s="3" t="s">
        <v>341</v>
      </c>
      <c r="E415" s="3" t="s">
        <v>41</v>
      </c>
    </row>
    <row r="416" spans="1:5" ht="20" customHeight="1" x14ac:dyDescent="0.2">
      <c r="A416" s="45">
        <v>43228</v>
      </c>
      <c r="B416" s="3">
        <v>4</v>
      </c>
      <c r="C416" s="3" t="s">
        <v>14</v>
      </c>
      <c r="D416" s="3" t="s">
        <v>341</v>
      </c>
      <c r="E416" s="3" t="s">
        <v>41</v>
      </c>
    </row>
    <row r="417" spans="1:6" ht="20" customHeight="1" x14ac:dyDescent="0.2">
      <c r="A417" s="45">
        <v>43229</v>
      </c>
      <c r="B417" s="3">
        <v>0.5</v>
      </c>
      <c r="C417" s="3" t="s">
        <v>14</v>
      </c>
      <c r="D417" s="3" t="s">
        <v>45</v>
      </c>
      <c r="E417" s="3" t="s">
        <v>41</v>
      </c>
    </row>
    <row r="418" spans="1:6" ht="20" customHeight="1" x14ac:dyDescent="0.2">
      <c r="A418" s="45">
        <v>43229</v>
      </c>
      <c r="B418" s="3">
        <v>2</v>
      </c>
      <c r="C418" s="3" t="s">
        <v>14</v>
      </c>
      <c r="D418" s="3" t="s">
        <v>341</v>
      </c>
      <c r="E418" s="3" t="s">
        <v>41</v>
      </c>
    </row>
    <row r="419" spans="1:6" ht="20" customHeight="1" x14ac:dyDescent="0.2">
      <c r="A419" s="45">
        <v>43230</v>
      </c>
      <c r="B419" s="3">
        <v>2</v>
      </c>
      <c r="C419" s="3" t="s">
        <v>14</v>
      </c>
      <c r="D419" s="3" t="s">
        <v>341</v>
      </c>
      <c r="E419" s="3" t="s">
        <v>41</v>
      </c>
    </row>
    <row r="420" spans="1:6" ht="20" customHeight="1" x14ac:dyDescent="0.2">
      <c r="A420" s="45">
        <v>43231</v>
      </c>
      <c r="B420" s="3">
        <v>3</v>
      </c>
      <c r="C420" s="3" t="s">
        <v>14</v>
      </c>
      <c r="D420" s="3" t="s">
        <v>341</v>
      </c>
      <c r="E420" s="3" t="s">
        <v>41</v>
      </c>
    </row>
    <row r="421" spans="1:6" ht="20" customHeight="1" x14ac:dyDescent="0.2">
      <c r="A421" s="45">
        <v>43234</v>
      </c>
      <c r="B421" s="3">
        <v>0.5</v>
      </c>
      <c r="C421" s="3" t="s">
        <v>14</v>
      </c>
      <c r="D421" s="3" t="s">
        <v>45</v>
      </c>
      <c r="E421" s="3" t="s">
        <v>41</v>
      </c>
    </row>
    <row r="422" spans="1:6" ht="20" customHeight="1" x14ac:dyDescent="0.2">
      <c r="A422" s="45">
        <v>43234</v>
      </c>
      <c r="B422" s="3">
        <v>2</v>
      </c>
      <c r="C422" s="3" t="s">
        <v>14</v>
      </c>
      <c r="D422" s="3" t="s">
        <v>341</v>
      </c>
      <c r="E422" s="3" t="s">
        <v>41</v>
      </c>
    </row>
    <row r="423" spans="1:6" ht="20" customHeight="1" x14ac:dyDescent="0.2">
      <c r="A423" s="45">
        <v>43235</v>
      </c>
      <c r="B423" s="3">
        <v>2</v>
      </c>
      <c r="C423" s="3" t="s">
        <v>14</v>
      </c>
      <c r="D423" s="3" t="s">
        <v>341</v>
      </c>
      <c r="E423" s="3" t="s">
        <v>41</v>
      </c>
    </row>
    <row r="424" spans="1:6" ht="20" customHeight="1" x14ac:dyDescent="0.2">
      <c r="A424" s="45">
        <v>43236</v>
      </c>
      <c r="B424" s="3">
        <v>0.25</v>
      </c>
      <c r="C424" s="3" t="s">
        <v>14</v>
      </c>
      <c r="D424" s="3" t="s">
        <v>45</v>
      </c>
      <c r="E424" s="3" t="s">
        <v>41</v>
      </c>
    </row>
    <row r="425" spans="1:6" ht="20" customHeight="1" x14ac:dyDescent="0.2">
      <c r="A425" s="45">
        <v>43236</v>
      </c>
      <c r="B425" s="3">
        <v>0.5</v>
      </c>
      <c r="C425" s="3" t="s">
        <v>14</v>
      </c>
      <c r="D425" s="3" t="s">
        <v>341</v>
      </c>
      <c r="E425" s="3" t="s">
        <v>41</v>
      </c>
    </row>
    <row r="426" spans="1:6" ht="20" customHeight="1" x14ac:dyDescent="0.2">
      <c r="A426" s="45">
        <v>43237</v>
      </c>
      <c r="B426" s="3">
        <v>1</v>
      </c>
      <c r="C426" s="3" t="s">
        <v>14</v>
      </c>
      <c r="D426" s="3" t="s">
        <v>341</v>
      </c>
      <c r="E426" s="3" t="s">
        <v>41</v>
      </c>
    </row>
    <row r="427" spans="1:6" ht="20" customHeight="1" x14ac:dyDescent="0.2">
      <c r="A427" s="45">
        <v>43239</v>
      </c>
      <c r="B427" s="3">
        <v>4</v>
      </c>
      <c r="C427" s="3" t="s">
        <v>14</v>
      </c>
      <c r="D427" s="3" t="s">
        <v>341</v>
      </c>
      <c r="E427" s="3" t="s">
        <v>41</v>
      </c>
      <c r="F427" s="3" t="s">
        <v>345</v>
      </c>
    </row>
    <row r="428" spans="1:6" ht="20" customHeight="1" x14ac:dyDescent="0.2">
      <c r="A428" s="45">
        <v>43240</v>
      </c>
      <c r="B428" s="3">
        <v>3</v>
      </c>
      <c r="C428" s="3" t="s">
        <v>14</v>
      </c>
      <c r="D428" s="3" t="s">
        <v>341</v>
      </c>
      <c r="E428" s="3" t="s">
        <v>41</v>
      </c>
      <c r="F428" s="3" t="s">
        <v>345</v>
      </c>
    </row>
    <row r="429" spans="1:6" ht="20" customHeight="1" x14ac:dyDescent="0.2">
      <c r="A429" s="45">
        <v>43241</v>
      </c>
      <c r="B429" s="3">
        <v>3</v>
      </c>
      <c r="C429" s="3" t="s">
        <v>14</v>
      </c>
      <c r="D429" s="3" t="s">
        <v>41</v>
      </c>
      <c r="E429" s="3" t="s">
        <v>41</v>
      </c>
    </row>
    <row r="430" spans="1:6" ht="20" customHeight="1" x14ac:dyDescent="0.2">
      <c r="A430" s="45">
        <v>43249</v>
      </c>
      <c r="B430" s="3">
        <v>1</v>
      </c>
      <c r="C430" s="3" t="s">
        <v>14</v>
      </c>
      <c r="D430" s="3" t="s">
        <v>335</v>
      </c>
      <c r="E430" s="3" t="s">
        <v>41</v>
      </c>
    </row>
    <row r="431" spans="1:6" ht="20" customHeight="1" x14ac:dyDescent="0.2">
      <c r="A431" s="45">
        <v>43255</v>
      </c>
      <c r="B431" s="3">
        <v>2</v>
      </c>
      <c r="C431" s="3" t="s">
        <v>14</v>
      </c>
      <c r="D431" s="3" t="s">
        <v>41</v>
      </c>
      <c r="E431" s="3" t="s">
        <v>41</v>
      </c>
    </row>
    <row r="432" spans="1:6" ht="20" customHeight="1" x14ac:dyDescent="0.2">
      <c r="A432" s="45">
        <v>43256</v>
      </c>
      <c r="B432" s="3">
        <v>2</v>
      </c>
      <c r="C432" s="3" t="s">
        <v>14</v>
      </c>
      <c r="D432" s="3" t="s">
        <v>41</v>
      </c>
      <c r="E432" s="3" t="s">
        <v>41</v>
      </c>
    </row>
    <row r="433" spans="1:5" ht="20" customHeight="1" x14ac:dyDescent="0.2">
      <c r="A433" s="45">
        <v>43257</v>
      </c>
      <c r="B433" s="3">
        <v>1.5</v>
      </c>
      <c r="C433" s="3" t="s">
        <v>14</v>
      </c>
      <c r="D433" s="3" t="s">
        <v>323</v>
      </c>
      <c r="E433" s="3" t="s">
        <v>402</v>
      </c>
    </row>
    <row r="434" spans="1:5" ht="20" customHeight="1" x14ac:dyDescent="0.2">
      <c r="A434" s="45">
        <v>43265</v>
      </c>
      <c r="B434" s="3">
        <v>1</v>
      </c>
      <c r="C434" s="28" t="s">
        <v>14</v>
      </c>
      <c r="D434" s="3" t="s">
        <v>210</v>
      </c>
      <c r="E434" s="3" t="s">
        <v>402</v>
      </c>
    </row>
    <row r="435" spans="1:5" ht="20" customHeight="1" x14ac:dyDescent="0.2">
      <c r="A435" s="45">
        <v>43269</v>
      </c>
      <c r="B435" s="3">
        <v>1.75</v>
      </c>
      <c r="C435" s="28" t="s">
        <v>14</v>
      </c>
      <c r="D435" s="3" t="s">
        <v>210</v>
      </c>
      <c r="E435" s="3" t="s">
        <v>402</v>
      </c>
    </row>
    <row r="436" spans="1:5" ht="20" customHeight="1" x14ac:dyDescent="0.2">
      <c r="A436" s="45">
        <v>43271</v>
      </c>
      <c r="B436" s="3">
        <v>1</v>
      </c>
      <c r="C436" s="28" t="s">
        <v>14</v>
      </c>
      <c r="D436" s="3" t="s">
        <v>45</v>
      </c>
      <c r="E436" s="3" t="s">
        <v>402</v>
      </c>
    </row>
    <row r="437" spans="1:5" ht="20" customHeight="1" x14ac:dyDescent="0.2">
      <c r="A437" s="45">
        <v>43272</v>
      </c>
      <c r="B437" s="3">
        <v>1</v>
      </c>
      <c r="C437" s="28" t="s">
        <v>14</v>
      </c>
      <c r="D437" s="3" t="s">
        <v>45</v>
      </c>
      <c r="E437" s="3" t="s">
        <v>402</v>
      </c>
    </row>
    <row r="438" spans="1:5" ht="20" customHeight="1" x14ac:dyDescent="0.2">
      <c r="A438" s="45">
        <v>43278</v>
      </c>
      <c r="B438" s="3">
        <v>1</v>
      </c>
      <c r="C438" s="28" t="s">
        <v>14</v>
      </c>
      <c r="D438" s="3" t="s">
        <v>41</v>
      </c>
      <c r="E438" s="3" t="s">
        <v>402</v>
      </c>
    </row>
    <row r="439" spans="1:5" ht="20" customHeight="1" x14ac:dyDescent="0.2">
      <c r="A439" s="45">
        <v>43297</v>
      </c>
      <c r="B439" s="3">
        <v>1.5</v>
      </c>
      <c r="C439" s="28" t="s">
        <v>14</v>
      </c>
      <c r="D439" s="3" t="s">
        <v>210</v>
      </c>
      <c r="E439" s="3" t="s">
        <v>402</v>
      </c>
    </row>
    <row r="440" spans="1:5" ht="20" customHeight="1" x14ac:dyDescent="0.2">
      <c r="A440" s="45">
        <v>43334</v>
      </c>
      <c r="B440" s="3">
        <v>1</v>
      </c>
      <c r="C440" s="28" t="s">
        <v>14</v>
      </c>
      <c r="D440" s="3" t="s">
        <v>45</v>
      </c>
      <c r="E440" s="3" t="s">
        <v>402</v>
      </c>
    </row>
    <row r="441" spans="1:5" ht="20" customHeight="1" x14ac:dyDescent="0.2">
      <c r="A441" s="45">
        <v>43339</v>
      </c>
      <c r="B441" s="3">
        <v>1</v>
      </c>
      <c r="C441" s="28" t="s">
        <v>14</v>
      </c>
      <c r="D441" s="3" t="s">
        <v>145</v>
      </c>
      <c r="E441" s="3" t="s">
        <v>402</v>
      </c>
    </row>
    <row r="442" spans="1:5" ht="20" customHeight="1" x14ac:dyDescent="0.2">
      <c r="A442" s="45">
        <v>43353</v>
      </c>
      <c r="B442" s="3">
        <v>0.5</v>
      </c>
      <c r="C442" s="3" t="s">
        <v>14</v>
      </c>
      <c r="D442" s="3" t="s">
        <v>385</v>
      </c>
      <c r="E442" s="3" t="s">
        <v>402</v>
      </c>
    </row>
    <row r="443" spans="1:5" ht="20" customHeight="1" x14ac:dyDescent="0.2">
      <c r="A443" s="45">
        <v>43355</v>
      </c>
      <c r="B443" s="3">
        <v>0.75</v>
      </c>
      <c r="C443" s="3" t="s">
        <v>14</v>
      </c>
      <c r="D443" s="3" t="s">
        <v>45</v>
      </c>
      <c r="E443" s="3" t="s">
        <v>402</v>
      </c>
    </row>
    <row r="444" spans="1:5" ht="20" customHeight="1" x14ac:dyDescent="0.2">
      <c r="A444" s="45">
        <v>43356</v>
      </c>
      <c r="B444" s="3">
        <v>0.25</v>
      </c>
      <c r="C444" s="3" t="s">
        <v>14</v>
      </c>
      <c r="D444" s="3" t="s">
        <v>46</v>
      </c>
      <c r="E444" s="3" t="s">
        <v>402</v>
      </c>
    </row>
    <row r="445" spans="1:5" ht="20" customHeight="1" x14ac:dyDescent="0.2">
      <c r="A445" s="45">
        <v>43356</v>
      </c>
      <c r="B445" s="3">
        <v>1</v>
      </c>
      <c r="C445" s="3" t="s">
        <v>14</v>
      </c>
      <c r="D445" s="3" t="s">
        <v>45</v>
      </c>
      <c r="E445" s="3" t="s">
        <v>402</v>
      </c>
    </row>
    <row r="446" spans="1:5" ht="20" customHeight="1" x14ac:dyDescent="0.2">
      <c r="A446" s="45">
        <v>43368</v>
      </c>
      <c r="B446" s="3">
        <v>1</v>
      </c>
      <c r="C446" s="3" t="s">
        <v>14</v>
      </c>
      <c r="D446" s="3" t="s">
        <v>41</v>
      </c>
      <c r="E446" s="3" t="s">
        <v>402</v>
      </c>
    </row>
    <row r="447" spans="1:5" ht="20" customHeight="1" x14ac:dyDescent="0.2">
      <c r="A447" s="45">
        <v>43369</v>
      </c>
      <c r="B447" s="3">
        <v>0.25</v>
      </c>
      <c r="C447" s="3" t="s">
        <v>14</v>
      </c>
      <c r="D447" s="3" t="s">
        <v>45</v>
      </c>
      <c r="E447" s="3" t="s">
        <v>402</v>
      </c>
    </row>
    <row r="448" spans="1:5" ht="20" customHeight="1" x14ac:dyDescent="0.2">
      <c r="A448" s="45">
        <v>43370</v>
      </c>
      <c r="B448" s="3">
        <v>2</v>
      </c>
      <c r="C448" s="3" t="s">
        <v>14</v>
      </c>
      <c r="D448" s="3" t="s">
        <v>41</v>
      </c>
      <c r="E448" s="3" t="s">
        <v>402</v>
      </c>
    </row>
    <row r="449" spans="1:5" ht="20" customHeight="1" x14ac:dyDescent="0.2">
      <c r="A449" s="45">
        <v>43376</v>
      </c>
      <c r="B449" s="3">
        <v>0.75</v>
      </c>
      <c r="C449" s="3" t="s">
        <v>14</v>
      </c>
      <c r="D449" s="3" t="s">
        <v>45</v>
      </c>
      <c r="E449" s="3" t="s">
        <v>402</v>
      </c>
    </row>
    <row r="450" spans="1:5" ht="20" customHeight="1" x14ac:dyDescent="0.2">
      <c r="A450" s="45">
        <v>43376</v>
      </c>
      <c r="B450" s="3">
        <v>0.5</v>
      </c>
      <c r="C450" s="3" t="s">
        <v>14</v>
      </c>
      <c r="D450" s="3" t="s">
        <v>41</v>
      </c>
      <c r="E450" s="3" t="s">
        <v>402</v>
      </c>
    </row>
    <row r="451" spans="1:5" ht="20" customHeight="1" x14ac:dyDescent="0.2">
      <c r="A451" s="45">
        <v>43392</v>
      </c>
      <c r="B451" s="3">
        <v>4</v>
      </c>
      <c r="C451" s="3" t="s">
        <v>14</v>
      </c>
      <c r="D451" s="3" t="s">
        <v>41</v>
      </c>
      <c r="E451" s="3" t="s">
        <v>401</v>
      </c>
    </row>
    <row r="452" spans="1:5" ht="20" customHeight="1" x14ac:dyDescent="0.2">
      <c r="A452" s="45">
        <v>43395</v>
      </c>
      <c r="B452" s="3">
        <v>3</v>
      </c>
      <c r="C452" s="3" t="s">
        <v>14</v>
      </c>
      <c r="D452" s="3" t="s">
        <v>41</v>
      </c>
      <c r="E452" s="3" t="s">
        <v>401</v>
      </c>
    </row>
    <row r="453" spans="1:5" ht="20" customHeight="1" x14ac:dyDescent="0.2">
      <c r="A453" s="45">
        <v>43396</v>
      </c>
      <c r="B453" s="3">
        <v>4</v>
      </c>
      <c r="C453" s="3" t="s">
        <v>14</v>
      </c>
      <c r="D453" s="3" t="s">
        <v>41</v>
      </c>
      <c r="E453" s="3" t="s">
        <v>401</v>
      </c>
    </row>
    <row r="454" spans="1:5" ht="20" customHeight="1" x14ac:dyDescent="0.2">
      <c r="A454" s="45">
        <v>43397</v>
      </c>
      <c r="B454" s="3">
        <v>5</v>
      </c>
      <c r="C454" s="28" t="s">
        <v>14</v>
      </c>
      <c r="D454" s="3" t="s">
        <v>41</v>
      </c>
      <c r="E454" s="3" t="s">
        <v>401</v>
      </c>
    </row>
    <row r="455" spans="1:5" ht="20" customHeight="1" x14ac:dyDescent="0.2">
      <c r="A455" s="45">
        <v>43398</v>
      </c>
      <c r="B455" s="3">
        <v>0.5</v>
      </c>
      <c r="C455" s="28" t="s">
        <v>14</v>
      </c>
      <c r="D455" s="3" t="s">
        <v>45</v>
      </c>
      <c r="E455" s="3" t="s">
        <v>401</v>
      </c>
    </row>
    <row r="456" spans="1:5" ht="20" customHeight="1" x14ac:dyDescent="0.2">
      <c r="A456" s="45">
        <v>43398</v>
      </c>
      <c r="B456" s="3">
        <v>2.5</v>
      </c>
      <c r="C456" s="28" t="s">
        <v>14</v>
      </c>
      <c r="D456" s="3" t="s">
        <v>41</v>
      </c>
      <c r="E456" s="3" t="s">
        <v>401</v>
      </c>
    </row>
    <row r="457" spans="1:5" ht="20" customHeight="1" x14ac:dyDescent="0.2">
      <c r="A457" s="45">
        <v>43403</v>
      </c>
      <c r="B457" s="3">
        <v>5</v>
      </c>
      <c r="C457" s="28" t="s">
        <v>14</v>
      </c>
      <c r="D457" s="3" t="s">
        <v>41</v>
      </c>
      <c r="E457" s="3" t="s">
        <v>401</v>
      </c>
    </row>
    <row r="458" spans="1:5" ht="20" customHeight="1" x14ac:dyDescent="0.2">
      <c r="A458" s="45">
        <v>43404</v>
      </c>
      <c r="B458" s="3">
        <v>5</v>
      </c>
      <c r="C458" s="28" t="s">
        <v>14</v>
      </c>
      <c r="D458" s="3" t="s">
        <v>41</v>
      </c>
      <c r="E458" s="3" t="s">
        <v>401</v>
      </c>
    </row>
    <row r="459" spans="1:5" ht="20" customHeight="1" x14ac:dyDescent="0.2">
      <c r="A459" s="45">
        <v>43404</v>
      </c>
      <c r="B459" s="3">
        <v>1.25</v>
      </c>
      <c r="C459" s="28" t="s">
        <v>14</v>
      </c>
      <c r="D459" s="3" t="s">
        <v>45</v>
      </c>
      <c r="E459" s="3" t="s">
        <v>401</v>
      </c>
    </row>
    <row r="460" spans="1:5" ht="20" customHeight="1" x14ac:dyDescent="0.2">
      <c r="A460" s="45">
        <v>43405</v>
      </c>
      <c r="B460" s="3">
        <v>6</v>
      </c>
      <c r="C460" s="28" t="s">
        <v>14</v>
      </c>
      <c r="D460" s="3" t="s">
        <v>41</v>
      </c>
      <c r="E460" s="3" t="s">
        <v>401</v>
      </c>
    </row>
    <row r="461" spans="1:5" ht="20" customHeight="1" x14ac:dyDescent="0.2">
      <c r="A461" s="45">
        <v>43406</v>
      </c>
      <c r="B461" s="3">
        <v>5</v>
      </c>
      <c r="C461" s="28" t="s">
        <v>14</v>
      </c>
      <c r="D461" s="3" t="s">
        <v>41</v>
      </c>
      <c r="E461" s="3" t="s">
        <v>401</v>
      </c>
    </row>
    <row r="462" spans="1:5" ht="20" customHeight="1" x14ac:dyDescent="0.2">
      <c r="A462" s="45">
        <v>43406</v>
      </c>
      <c r="B462" s="3">
        <v>1</v>
      </c>
      <c r="C462" s="28" t="s">
        <v>14</v>
      </c>
      <c r="D462" s="3" t="s">
        <v>45</v>
      </c>
      <c r="E462" s="3" t="s">
        <v>401</v>
      </c>
    </row>
    <row r="463" spans="1:5" ht="20" customHeight="1" x14ac:dyDescent="0.2">
      <c r="A463" s="45">
        <v>43409</v>
      </c>
      <c r="B463" s="3">
        <v>4</v>
      </c>
      <c r="C463" s="28" t="s">
        <v>14</v>
      </c>
      <c r="D463" s="3" t="s">
        <v>41</v>
      </c>
      <c r="E463" s="3" t="s">
        <v>401</v>
      </c>
    </row>
    <row r="464" spans="1:5" ht="20" customHeight="1" x14ac:dyDescent="0.2">
      <c r="A464" s="45">
        <v>43410</v>
      </c>
      <c r="B464" s="3">
        <v>4</v>
      </c>
      <c r="C464" s="28" t="s">
        <v>14</v>
      </c>
      <c r="D464" s="3" t="s">
        <v>41</v>
      </c>
      <c r="E464" s="3" t="s">
        <v>401</v>
      </c>
    </row>
    <row r="465" spans="1:5" ht="20" customHeight="1" x14ac:dyDescent="0.2">
      <c r="A465" s="45">
        <v>43411</v>
      </c>
      <c r="B465" s="3">
        <v>4</v>
      </c>
      <c r="C465" s="28" t="s">
        <v>14</v>
      </c>
      <c r="D465" s="3" t="s">
        <v>41</v>
      </c>
      <c r="E465" s="3" t="s">
        <v>401</v>
      </c>
    </row>
    <row r="466" spans="1:5" ht="20" customHeight="1" x14ac:dyDescent="0.2">
      <c r="A466" s="45">
        <v>43412</v>
      </c>
      <c r="B466" s="3">
        <v>3</v>
      </c>
      <c r="C466" s="28" t="s">
        <v>14</v>
      </c>
      <c r="D466" s="3" t="s">
        <v>41</v>
      </c>
      <c r="E466" s="3" t="s">
        <v>401</v>
      </c>
    </row>
    <row r="467" spans="1:5" ht="20" customHeight="1" x14ac:dyDescent="0.2">
      <c r="A467" s="45">
        <v>43412</v>
      </c>
      <c r="B467" s="3">
        <v>0.5</v>
      </c>
      <c r="C467" s="28" t="s">
        <v>14</v>
      </c>
      <c r="D467" s="3" t="s">
        <v>45</v>
      </c>
      <c r="E467" s="3" t="s">
        <v>401</v>
      </c>
    </row>
    <row r="468" spans="1:5" ht="20" customHeight="1" x14ac:dyDescent="0.2">
      <c r="A468" s="45">
        <v>43413</v>
      </c>
      <c r="B468" s="3">
        <v>3</v>
      </c>
      <c r="C468" s="28" t="s">
        <v>14</v>
      </c>
      <c r="D468" s="3" t="s">
        <v>41</v>
      </c>
      <c r="E468" s="3" t="s">
        <v>401</v>
      </c>
    </row>
    <row r="469" spans="1:5" ht="20" customHeight="1" x14ac:dyDescent="0.2">
      <c r="A469" s="45">
        <v>43417</v>
      </c>
      <c r="B469" s="3">
        <v>4</v>
      </c>
      <c r="C469" s="28" t="s">
        <v>14</v>
      </c>
      <c r="D469" s="3" t="s">
        <v>325</v>
      </c>
      <c r="E469" s="3" t="s">
        <v>401</v>
      </c>
    </row>
    <row r="470" spans="1:5" ht="20" customHeight="1" x14ac:dyDescent="0.2">
      <c r="A470" s="45">
        <v>43418</v>
      </c>
      <c r="B470" s="3">
        <v>5.5</v>
      </c>
      <c r="C470" s="28" t="s">
        <v>14</v>
      </c>
      <c r="D470" s="3" t="s">
        <v>325</v>
      </c>
      <c r="E470" s="3" t="s">
        <v>401</v>
      </c>
    </row>
    <row r="471" spans="1:5" ht="20" customHeight="1" x14ac:dyDescent="0.2">
      <c r="A471" s="45">
        <v>43419</v>
      </c>
      <c r="B471" s="3">
        <v>2</v>
      </c>
      <c r="C471" s="28" t="s">
        <v>14</v>
      </c>
      <c r="D471" s="3" t="s">
        <v>325</v>
      </c>
      <c r="E471" s="3" t="s">
        <v>401</v>
      </c>
    </row>
    <row r="472" spans="1:5" ht="20" customHeight="1" x14ac:dyDescent="0.2">
      <c r="A472" s="45">
        <v>43440</v>
      </c>
      <c r="B472" s="3">
        <v>0.5</v>
      </c>
      <c r="C472" s="3" t="s">
        <v>14</v>
      </c>
      <c r="D472" s="3" t="s">
        <v>45</v>
      </c>
      <c r="E472" s="3" t="s">
        <v>401</v>
      </c>
    </row>
    <row r="473" spans="1:5" ht="20" customHeight="1" x14ac:dyDescent="0.2">
      <c r="A473" s="45">
        <v>43441</v>
      </c>
      <c r="B473" s="3">
        <v>1.5</v>
      </c>
      <c r="C473" s="3" t="s">
        <v>14</v>
      </c>
      <c r="D473" s="3" t="s">
        <v>436</v>
      </c>
      <c r="E473" s="3" t="s">
        <v>437</v>
      </c>
    </row>
    <row r="474" spans="1:5" ht="20" customHeight="1" x14ac:dyDescent="0.2">
      <c r="A474" s="45">
        <v>43446</v>
      </c>
      <c r="B474" s="3">
        <v>0.5</v>
      </c>
      <c r="C474" s="3" t="s">
        <v>14</v>
      </c>
      <c r="D474" s="3" t="s">
        <v>45</v>
      </c>
      <c r="E474" s="3" t="s">
        <v>401</v>
      </c>
    </row>
    <row r="475" spans="1:5" ht="20" customHeight="1" x14ac:dyDescent="0.2">
      <c r="A475" s="45">
        <v>43446</v>
      </c>
      <c r="B475" s="3">
        <v>1</v>
      </c>
      <c r="C475" s="3" t="s">
        <v>14</v>
      </c>
      <c r="D475" s="3" t="s">
        <v>41</v>
      </c>
      <c r="E475" s="3" t="s">
        <v>401</v>
      </c>
    </row>
    <row r="476" spans="1:5" ht="20" customHeight="1" x14ac:dyDescent="0.2">
      <c r="A476" s="45">
        <v>43502</v>
      </c>
      <c r="B476" s="57">
        <v>0.75</v>
      </c>
      <c r="C476" s="28" t="s">
        <v>14</v>
      </c>
      <c r="D476" s="57" t="s">
        <v>461</v>
      </c>
      <c r="E476" s="3" t="s">
        <v>276</v>
      </c>
    </row>
    <row r="477" spans="1:5" ht="20" customHeight="1" x14ac:dyDescent="0.2">
      <c r="A477" s="45">
        <v>43515</v>
      </c>
      <c r="B477" s="57">
        <v>2</v>
      </c>
      <c r="C477" s="28" t="s">
        <v>14</v>
      </c>
      <c r="D477" s="57" t="s">
        <v>408</v>
      </c>
      <c r="E477" s="3" t="s">
        <v>402</v>
      </c>
    </row>
    <row r="478" spans="1:5" ht="20" customHeight="1" x14ac:dyDescent="0.2">
      <c r="A478" s="45">
        <v>43516</v>
      </c>
      <c r="B478" s="57">
        <v>1</v>
      </c>
      <c r="C478" s="28" t="s">
        <v>14</v>
      </c>
      <c r="D478" s="57" t="s">
        <v>408</v>
      </c>
      <c r="E478" s="3" t="s">
        <v>402</v>
      </c>
    </row>
    <row r="479" spans="1:5" ht="20" customHeight="1" x14ac:dyDescent="0.2">
      <c r="A479" s="45">
        <v>43529</v>
      </c>
      <c r="B479" s="57">
        <v>0.5</v>
      </c>
      <c r="C479" s="28" t="s">
        <v>530</v>
      </c>
      <c r="D479" s="57" t="s">
        <v>45</v>
      </c>
      <c r="E479" s="3" t="s">
        <v>405</v>
      </c>
    </row>
    <row r="480" spans="1:5" ht="20" customHeight="1" x14ac:dyDescent="0.2">
      <c r="A480" s="45">
        <v>43532</v>
      </c>
      <c r="B480" s="57">
        <v>1.5</v>
      </c>
      <c r="C480" s="28" t="s">
        <v>530</v>
      </c>
      <c r="D480" s="57" t="s">
        <v>246</v>
      </c>
      <c r="E480" s="3" t="s">
        <v>405</v>
      </c>
    </row>
    <row r="481" spans="1:5" ht="20" customHeight="1" x14ac:dyDescent="0.2">
      <c r="A481" s="45">
        <v>43546</v>
      </c>
      <c r="B481" s="57">
        <v>0.25</v>
      </c>
      <c r="C481" s="28" t="s">
        <v>530</v>
      </c>
      <c r="D481" s="57" t="s">
        <v>45</v>
      </c>
      <c r="E481" s="3" t="s">
        <v>41</v>
      </c>
    </row>
    <row r="482" spans="1:5" ht="20" customHeight="1" x14ac:dyDescent="0.2">
      <c r="A482" s="45">
        <v>43546</v>
      </c>
      <c r="B482" s="57">
        <v>1.5</v>
      </c>
      <c r="C482" s="28" t="s">
        <v>530</v>
      </c>
      <c r="D482" s="57" t="s">
        <v>531</v>
      </c>
      <c r="E482" s="3" t="s">
        <v>41</v>
      </c>
    </row>
    <row r="483" spans="1:5" ht="20" customHeight="1" x14ac:dyDescent="0.2">
      <c r="A483" s="45">
        <v>43564</v>
      </c>
      <c r="B483" s="57">
        <v>0.5</v>
      </c>
      <c r="C483" s="28" t="s">
        <v>530</v>
      </c>
      <c r="D483" s="57" t="s">
        <v>140</v>
      </c>
      <c r="E483" s="3" t="s">
        <v>41</v>
      </c>
    </row>
    <row r="484" spans="1:5" ht="20" customHeight="1" x14ac:dyDescent="0.2">
      <c r="A484" s="45">
        <v>43564</v>
      </c>
      <c r="B484" s="57">
        <v>0.25</v>
      </c>
      <c r="C484" s="28" t="s">
        <v>530</v>
      </c>
      <c r="D484" s="57" t="s">
        <v>45</v>
      </c>
      <c r="E484" s="3" t="s">
        <v>41</v>
      </c>
    </row>
    <row r="485" spans="1:5" ht="20" customHeight="1" x14ac:dyDescent="0.2">
      <c r="A485" s="45">
        <v>43567</v>
      </c>
      <c r="B485" s="57">
        <v>3</v>
      </c>
      <c r="C485" s="28" t="s">
        <v>530</v>
      </c>
      <c r="D485" s="57" t="s">
        <v>41</v>
      </c>
      <c r="E485" s="3" t="s">
        <v>41</v>
      </c>
    </row>
    <row r="486" spans="1:5" ht="20" customHeight="1" x14ac:dyDescent="0.2">
      <c r="A486" s="45">
        <v>43584</v>
      </c>
      <c r="B486" s="3">
        <v>1</v>
      </c>
      <c r="C486" s="28" t="s">
        <v>530</v>
      </c>
      <c r="D486" s="3" t="s">
        <v>45</v>
      </c>
      <c r="E486" s="3" t="s">
        <v>41</v>
      </c>
    </row>
    <row r="487" spans="1:5" ht="20" customHeight="1" x14ac:dyDescent="0.2">
      <c r="A487" s="45">
        <v>43591</v>
      </c>
      <c r="B487" s="3">
        <v>1.5</v>
      </c>
      <c r="C487" s="3" t="s">
        <v>530</v>
      </c>
      <c r="D487" s="3" t="s">
        <v>556</v>
      </c>
      <c r="E487" s="3" t="s">
        <v>41</v>
      </c>
    </row>
    <row r="488" spans="1:5" ht="20" customHeight="1" x14ac:dyDescent="0.2">
      <c r="A488" s="45">
        <v>43594</v>
      </c>
      <c r="B488" s="3">
        <v>2</v>
      </c>
      <c r="C488" s="3" t="s">
        <v>530</v>
      </c>
      <c r="D488" s="3" t="s">
        <v>556</v>
      </c>
      <c r="E488" s="3" t="s">
        <v>41</v>
      </c>
    </row>
    <row r="489" spans="1:5" ht="20" customHeight="1" x14ac:dyDescent="0.2">
      <c r="A489" s="45">
        <v>43595</v>
      </c>
      <c r="B489" s="3">
        <v>2.5</v>
      </c>
      <c r="C489" s="3" t="s">
        <v>530</v>
      </c>
      <c r="D489" s="3" t="s">
        <v>556</v>
      </c>
      <c r="E489" s="3" t="s">
        <v>41</v>
      </c>
    </row>
    <row r="490" spans="1:5" ht="20" customHeight="1" x14ac:dyDescent="0.2">
      <c r="A490" s="45">
        <v>43608</v>
      </c>
      <c r="B490" s="3">
        <v>0.75</v>
      </c>
      <c r="C490" s="3" t="s">
        <v>530</v>
      </c>
      <c r="D490" s="3" t="s">
        <v>210</v>
      </c>
      <c r="E490" s="3" t="s">
        <v>402</v>
      </c>
    </row>
    <row r="491" spans="1:5" ht="20" customHeight="1" x14ac:dyDescent="0.2">
      <c r="A491" s="45">
        <v>43620</v>
      </c>
      <c r="B491" s="3">
        <v>2.5</v>
      </c>
      <c r="C491" s="3" t="s">
        <v>530</v>
      </c>
      <c r="D491" s="3" t="s">
        <v>568</v>
      </c>
      <c r="E491" s="57" t="s">
        <v>41</v>
      </c>
    </row>
    <row r="492" spans="1:5" ht="20" customHeight="1" x14ac:dyDescent="0.2">
      <c r="A492" s="45">
        <v>43648</v>
      </c>
      <c r="B492" s="3">
        <v>0.25</v>
      </c>
      <c r="C492" s="3" t="s">
        <v>94</v>
      </c>
      <c r="D492" s="3" t="s">
        <v>583</v>
      </c>
    </row>
    <row r="493" spans="1:5" ht="20" customHeight="1" x14ac:dyDescent="0.2">
      <c r="A493" s="45">
        <v>43077</v>
      </c>
      <c r="B493" s="3">
        <v>2</v>
      </c>
      <c r="C493" s="3" t="s">
        <v>719</v>
      </c>
      <c r="D493" s="3" t="s">
        <v>691</v>
      </c>
      <c r="E493" s="3" t="s">
        <v>340</v>
      </c>
    </row>
    <row r="494" spans="1:5" ht="20" customHeight="1" x14ac:dyDescent="0.2">
      <c r="A494" s="45">
        <v>43217</v>
      </c>
      <c r="B494" s="3">
        <v>2</v>
      </c>
      <c r="C494" s="28" t="s">
        <v>719</v>
      </c>
      <c r="D494" s="3" t="s">
        <v>720</v>
      </c>
      <c r="E494" s="28" t="s">
        <v>340</v>
      </c>
    </row>
    <row r="495" spans="1:5" ht="20" customHeight="1" x14ac:dyDescent="0.2">
      <c r="A495" s="45">
        <v>43306</v>
      </c>
      <c r="B495" s="3">
        <v>0.5</v>
      </c>
      <c r="C495" s="3" t="s">
        <v>719</v>
      </c>
      <c r="D495" s="3" t="s">
        <v>374</v>
      </c>
      <c r="E495" s="3" t="s">
        <v>340</v>
      </c>
    </row>
    <row r="496" spans="1:5" ht="20" customHeight="1" x14ac:dyDescent="0.2">
      <c r="A496" s="45">
        <v>43306</v>
      </c>
      <c r="B496" s="3">
        <v>0.5</v>
      </c>
      <c r="C496" s="3" t="s">
        <v>719</v>
      </c>
      <c r="D496" s="3" t="s">
        <v>374</v>
      </c>
      <c r="E496" s="3" t="s">
        <v>340</v>
      </c>
    </row>
    <row r="497" spans="1:6" ht="20" customHeight="1" x14ac:dyDescent="0.2">
      <c r="A497" s="45">
        <v>43335</v>
      </c>
      <c r="B497" s="3">
        <v>0.5</v>
      </c>
      <c r="C497" s="3" t="s">
        <v>719</v>
      </c>
      <c r="D497" s="3" t="s">
        <v>374</v>
      </c>
      <c r="E497" s="3" t="s">
        <v>340</v>
      </c>
    </row>
    <row r="498" spans="1:6" ht="20" customHeight="1" x14ac:dyDescent="0.2">
      <c r="A498" s="45">
        <v>43356</v>
      </c>
      <c r="B498" s="3">
        <v>0.75</v>
      </c>
      <c r="C498" s="3" t="s">
        <v>719</v>
      </c>
      <c r="D498" s="3" t="s">
        <v>45</v>
      </c>
      <c r="E498" s="3" t="s">
        <v>340</v>
      </c>
      <c r="F498" s="3" t="s">
        <v>387</v>
      </c>
    </row>
    <row r="499" spans="1:6" ht="20" customHeight="1" x14ac:dyDescent="0.2">
      <c r="A499" s="45">
        <v>43357</v>
      </c>
      <c r="B499" s="3">
        <v>0.75</v>
      </c>
      <c r="C499" s="3" t="s">
        <v>719</v>
      </c>
      <c r="D499" s="3" t="s">
        <v>388</v>
      </c>
      <c r="E499" s="3" t="s">
        <v>340</v>
      </c>
    </row>
    <row r="500" spans="1:6" ht="20" customHeight="1" x14ac:dyDescent="0.2">
      <c r="A500" s="45">
        <v>43392</v>
      </c>
      <c r="B500" s="3">
        <v>0.5</v>
      </c>
      <c r="C500" s="3" t="s">
        <v>695</v>
      </c>
      <c r="D500" s="3" t="s">
        <v>63</v>
      </c>
      <c r="E500" s="3" t="s">
        <v>402</v>
      </c>
    </row>
    <row r="501" spans="1:6" ht="20" customHeight="1" x14ac:dyDescent="0.2">
      <c r="A501" s="45">
        <v>43413</v>
      </c>
      <c r="B501" s="3">
        <v>1</v>
      </c>
      <c r="C501" s="3" t="s">
        <v>719</v>
      </c>
      <c r="D501" s="3" t="s">
        <v>682</v>
      </c>
      <c r="E501" s="3" t="s">
        <v>340</v>
      </c>
    </row>
    <row r="502" spans="1:6" ht="20" customHeight="1" x14ac:dyDescent="0.2">
      <c r="A502" s="45">
        <v>43439</v>
      </c>
      <c r="B502" s="3">
        <v>1</v>
      </c>
      <c r="C502" s="3" t="s">
        <v>719</v>
      </c>
      <c r="D502" s="3" t="s">
        <v>687</v>
      </c>
      <c r="E502" s="3" t="s">
        <v>340</v>
      </c>
    </row>
    <row r="503" spans="1:6" ht="20" customHeight="1" x14ac:dyDescent="0.2">
      <c r="A503" s="45">
        <v>43475</v>
      </c>
      <c r="B503" s="3">
        <v>0.5</v>
      </c>
      <c r="C503" s="3" t="s">
        <v>719</v>
      </c>
      <c r="D503" s="3" t="s">
        <v>12</v>
      </c>
      <c r="E503" s="3" t="s">
        <v>340</v>
      </c>
    </row>
    <row r="504" spans="1:6" ht="20" customHeight="1" x14ac:dyDescent="0.2">
      <c r="A504" s="56">
        <v>43490</v>
      </c>
      <c r="B504" s="57">
        <v>0.5</v>
      </c>
      <c r="C504" s="28" t="s">
        <v>719</v>
      </c>
      <c r="D504" s="57" t="s">
        <v>721</v>
      </c>
      <c r="E504" s="28" t="s">
        <v>340</v>
      </c>
    </row>
    <row r="505" spans="1:6" ht="20" customHeight="1" x14ac:dyDescent="0.2">
      <c r="A505" s="45">
        <v>43636</v>
      </c>
      <c r="B505" s="3">
        <v>1</v>
      </c>
      <c r="C505" s="3" t="s">
        <v>690</v>
      </c>
      <c r="D505" s="3" t="s">
        <v>45</v>
      </c>
      <c r="E505" s="3" t="s">
        <v>402</v>
      </c>
    </row>
    <row r="506" spans="1:6" ht="20" customHeight="1" x14ac:dyDescent="0.2">
      <c r="A506" s="45">
        <v>43480</v>
      </c>
      <c r="B506" s="3">
        <v>0.5</v>
      </c>
      <c r="C506" s="28" t="s">
        <v>541</v>
      </c>
      <c r="D506" s="3" t="s">
        <v>455</v>
      </c>
      <c r="E506" s="3" t="s">
        <v>405</v>
      </c>
    </row>
    <row r="507" spans="1:6" ht="20" customHeight="1" x14ac:dyDescent="0.2">
      <c r="A507" s="56">
        <v>43490</v>
      </c>
      <c r="B507" s="57">
        <v>3</v>
      </c>
      <c r="C507" s="28" t="s">
        <v>541</v>
      </c>
      <c r="D507" s="57" t="s">
        <v>455</v>
      </c>
      <c r="E507" s="57" t="s">
        <v>405</v>
      </c>
    </row>
    <row r="508" spans="1:6" ht="20" customHeight="1" x14ac:dyDescent="0.2">
      <c r="A508" s="45">
        <v>43494</v>
      </c>
      <c r="B508" s="57">
        <v>1</v>
      </c>
      <c r="C508" s="28" t="s">
        <v>541</v>
      </c>
      <c r="D508" s="57" t="s">
        <v>45</v>
      </c>
      <c r="E508" s="3" t="s">
        <v>456</v>
      </c>
    </row>
    <row r="509" spans="1:6" ht="20" customHeight="1" x14ac:dyDescent="0.2">
      <c r="A509" s="45">
        <v>43500</v>
      </c>
      <c r="B509" s="57">
        <v>0.5</v>
      </c>
      <c r="C509" s="28" t="s">
        <v>541</v>
      </c>
      <c r="D509" s="57" t="s">
        <v>45</v>
      </c>
      <c r="E509" s="3" t="s">
        <v>456</v>
      </c>
    </row>
    <row r="510" spans="1:6" ht="20" customHeight="1" x14ac:dyDescent="0.2">
      <c r="A510" s="45">
        <v>43500</v>
      </c>
      <c r="B510" s="57">
        <v>2</v>
      </c>
      <c r="C510" s="28" t="s">
        <v>541</v>
      </c>
      <c r="D510" s="57" t="s">
        <v>491</v>
      </c>
      <c r="E510" s="3" t="s">
        <v>456</v>
      </c>
    </row>
    <row r="511" spans="1:6" ht="20" customHeight="1" x14ac:dyDescent="0.2">
      <c r="A511" s="45">
        <v>43501</v>
      </c>
      <c r="B511" s="57">
        <v>1.5</v>
      </c>
      <c r="C511" s="28" t="s">
        <v>541</v>
      </c>
      <c r="D511" s="57" t="s">
        <v>491</v>
      </c>
      <c r="E511" s="3" t="s">
        <v>456</v>
      </c>
    </row>
    <row r="512" spans="1:6" ht="20" customHeight="1" x14ac:dyDescent="0.2">
      <c r="A512" s="45">
        <v>43504</v>
      </c>
      <c r="B512" s="57">
        <v>0.5</v>
      </c>
      <c r="C512" s="28" t="s">
        <v>541</v>
      </c>
      <c r="D512" s="57" t="s">
        <v>455</v>
      </c>
      <c r="E512" s="3" t="s">
        <v>456</v>
      </c>
    </row>
    <row r="513" spans="1:5" ht="20" customHeight="1" x14ac:dyDescent="0.2">
      <c r="A513" s="45">
        <v>43508</v>
      </c>
      <c r="B513" s="57">
        <v>0.75</v>
      </c>
      <c r="C513" s="28" t="s">
        <v>541</v>
      </c>
      <c r="D513" s="57" t="s">
        <v>455</v>
      </c>
      <c r="E513" s="3" t="s">
        <v>456</v>
      </c>
    </row>
    <row r="514" spans="1:5" ht="20" customHeight="1" x14ac:dyDescent="0.2">
      <c r="A514" s="45">
        <v>43508</v>
      </c>
      <c r="B514" s="57">
        <v>0.25</v>
      </c>
      <c r="C514" s="28" t="s">
        <v>541</v>
      </c>
      <c r="D514" s="57" t="s">
        <v>45</v>
      </c>
      <c r="E514" s="3" t="s">
        <v>456</v>
      </c>
    </row>
    <row r="515" spans="1:5" ht="20" customHeight="1" x14ac:dyDescent="0.2">
      <c r="A515" s="45">
        <v>43579</v>
      </c>
      <c r="B515" s="57">
        <v>0.75</v>
      </c>
      <c r="C515" s="3" t="s">
        <v>541</v>
      </c>
      <c r="D515" s="3" t="s">
        <v>542</v>
      </c>
      <c r="E515" s="3" t="s">
        <v>456</v>
      </c>
    </row>
    <row r="516" spans="1:5" ht="20" customHeight="1" x14ac:dyDescent="0.2">
      <c r="A516" s="45">
        <v>43647</v>
      </c>
      <c r="B516" s="3">
        <v>4</v>
      </c>
      <c r="C516" s="3" t="s">
        <v>541</v>
      </c>
      <c r="D516" s="3" t="s">
        <v>582</v>
      </c>
      <c r="E516" s="3" t="s">
        <v>405</v>
      </c>
    </row>
    <row r="517" spans="1:5" ht="20" customHeight="1" x14ac:dyDescent="0.2">
      <c r="A517" s="45">
        <v>43738</v>
      </c>
      <c r="B517" s="3">
        <v>1.5</v>
      </c>
      <c r="C517" s="28" t="s">
        <v>541</v>
      </c>
      <c r="D517" s="3" t="s">
        <v>624</v>
      </c>
      <c r="E517" s="3" t="s">
        <v>405</v>
      </c>
    </row>
    <row r="518" spans="1:5" ht="20" customHeight="1" x14ac:dyDescent="0.2">
      <c r="A518" s="45">
        <v>43739</v>
      </c>
      <c r="B518" s="3">
        <v>0.5</v>
      </c>
      <c r="C518" s="28" t="s">
        <v>541</v>
      </c>
      <c r="D518" s="3" t="s">
        <v>518</v>
      </c>
      <c r="E518" s="3" t="s">
        <v>405</v>
      </c>
    </row>
    <row r="519" spans="1:5" ht="20" customHeight="1" x14ac:dyDescent="0.2">
      <c r="A519" s="45">
        <v>43756</v>
      </c>
      <c r="B519" s="3">
        <v>5</v>
      </c>
      <c r="C519" s="3" t="s">
        <v>630</v>
      </c>
      <c r="D519" s="3" t="s">
        <v>41</v>
      </c>
      <c r="E519" s="3" t="s">
        <v>430</v>
      </c>
    </row>
    <row r="520" spans="1:5" ht="20" customHeight="1" x14ac:dyDescent="0.2">
      <c r="A520" s="45">
        <v>43763</v>
      </c>
      <c r="B520" s="3">
        <v>7</v>
      </c>
      <c r="C520" s="3" t="s">
        <v>630</v>
      </c>
      <c r="D520" s="3" t="s">
        <v>41</v>
      </c>
      <c r="E520" s="3" t="s">
        <v>430</v>
      </c>
    </row>
    <row r="521" spans="1:5" ht="20" customHeight="1" x14ac:dyDescent="0.2">
      <c r="A521" s="45">
        <v>43766</v>
      </c>
      <c r="B521" s="3">
        <v>1</v>
      </c>
      <c r="C521" s="3" t="s">
        <v>630</v>
      </c>
      <c r="D521" s="3" t="s">
        <v>332</v>
      </c>
      <c r="E521" s="3" t="s">
        <v>430</v>
      </c>
    </row>
    <row r="522" spans="1:5" ht="20" customHeight="1" x14ac:dyDescent="0.2">
      <c r="A522" s="45">
        <v>43711</v>
      </c>
      <c r="B522" s="3">
        <v>1</v>
      </c>
      <c r="C522" s="28" t="s">
        <v>604</v>
      </c>
      <c r="D522" s="3" t="s">
        <v>41</v>
      </c>
      <c r="E522" s="3" t="s">
        <v>41</v>
      </c>
    </row>
    <row r="523" spans="1:5" ht="20" customHeight="1" x14ac:dyDescent="0.2">
      <c r="A523" s="45">
        <v>43755</v>
      </c>
      <c r="B523" s="3">
        <v>5</v>
      </c>
      <c r="C523" s="28" t="s">
        <v>604</v>
      </c>
      <c r="D523" s="3" t="s">
        <v>210</v>
      </c>
      <c r="E523" s="3" t="s">
        <v>402</v>
      </c>
    </row>
    <row r="524" spans="1:5" ht="20" customHeight="1" x14ac:dyDescent="0.2">
      <c r="A524" s="45">
        <v>43861</v>
      </c>
      <c r="B524" s="3">
        <v>0.5</v>
      </c>
      <c r="C524" s="3" t="s">
        <v>604</v>
      </c>
      <c r="D524" s="3" t="s">
        <v>677</v>
      </c>
      <c r="E524" s="3" t="s">
        <v>401</v>
      </c>
    </row>
    <row r="525" spans="1:5" ht="20" customHeight="1" x14ac:dyDescent="0.2">
      <c r="A525" s="45">
        <v>42872</v>
      </c>
      <c r="B525" s="3">
        <v>1</v>
      </c>
      <c r="C525" s="3" t="s">
        <v>38</v>
      </c>
      <c r="D525" s="3" t="s">
        <v>40</v>
      </c>
      <c r="E525" s="3" t="s">
        <v>41</v>
      </c>
    </row>
    <row r="526" spans="1:5" ht="20" customHeight="1" x14ac:dyDescent="0.2">
      <c r="A526" s="45">
        <v>42893</v>
      </c>
      <c r="B526" s="3">
        <v>1.5</v>
      </c>
      <c r="C526" s="3" t="s">
        <v>38</v>
      </c>
      <c r="D526" s="3" t="s">
        <v>45</v>
      </c>
      <c r="E526" s="3" t="s">
        <v>41</v>
      </c>
    </row>
    <row r="527" spans="1:5" ht="20" customHeight="1" x14ac:dyDescent="0.2">
      <c r="A527" s="45">
        <v>42908</v>
      </c>
      <c r="B527" s="3">
        <v>4</v>
      </c>
      <c r="C527" s="3" t="s">
        <v>38</v>
      </c>
      <c r="D527" s="3" t="s">
        <v>36</v>
      </c>
      <c r="E527" s="3" t="s">
        <v>41</v>
      </c>
    </row>
    <row r="528" spans="1:5" ht="20" customHeight="1" x14ac:dyDescent="0.2">
      <c r="A528" s="45">
        <v>42912</v>
      </c>
      <c r="B528" s="3">
        <v>1</v>
      </c>
      <c r="C528" s="3" t="s">
        <v>38</v>
      </c>
      <c r="D528" s="3" t="s">
        <v>93</v>
      </c>
      <c r="E528" s="3" t="s">
        <v>41</v>
      </c>
    </row>
    <row r="529" spans="1:6" ht="20" customHeight="1" x14ac:dyDescent="0.2">
      <c r="A529" s="45">
        <v>42913</v>
      </c>
      <c r="B529" s="3">
        <v>0.25</v>
      </c>
      <c r="C529" s="3" t="s">
        <v>38</v>
      </c>
      <c r="D529" s="3" t="s">
        <v>95</v>
      </c>
      <c r="E529" s="3" t="s">
        <v>41</v>
      </c>
    </row>
    <row r="530" spans="1:6" ht="20" customHeight="1" x14ac:dyDescent="0.2">
      <c r="A530" s="45">
        <v>42934</v>
      </c>
      <c r="B530" s="3">
        <v>0.5</v>
      </c>
      <c r="C530" s="3" t="s">
        <v>38</v>
      </c>
      <c r="D530" s="3" t="s">
        <v>46</v>
      </c>
      <c r="E530" s="3" t="s">
        <v>41</v>
      </c>
    </row>
    <row r="531" spans="1:6" ht="20" customHeight="1" x14ac:dyDescent="0.2">
      <c r="A531" s="45">
        <v>42934</v>
      </c>
      <c r="B531" s="3">
        <v>0.5</v>
      </c>
      <c r="C531" s="3" t="s">
        <v>38</v>
      </c>
      <c r="D531" s="3" t="s">
        <v>93</v>
      </c>
      <c r="E531" s="3" t="s">
        <v>41</v>
      </c>
    </row>
    <row r="532" spans="1:6" ht="20" customHeight="1" x14ac:dyDescent="0.2">
      <c r="A532" s="45">
        <v>42934</v>
      </c>
      <c r="B532" s="3">
        <v>0.5</v>
      </c>
      <c r="C532" s="3" t="s">
        <v>38</v>
      </c>
      <c r="D532" s="3" t="s">
        <v>26</v>
      </c>
      <c r="E532" s="3" t="s">
        <v>41</v>
      </c>
    </row>
    <row r="533" spans="1:6" ht="20" customHeight="1" x14ac:dyDescent="0.2">
      <c r="A533" s="45">
        <v>42954</v>
      </c>
      <c r="B533" s="3">
        <v>1</v>
      </c>
      <c r="C533" s="28" t="s">
        <v>38</v>
      </c>
      <c r="D533" s="28" t="s">
        <v>151</v>
      </c>
      <c r="E533" s="3" t="s">
        <v>41</v>
      </c>
    </row>
    <row r="534" spans="1:6" ht="20" customHeight="1" x14ac:dyDescent="0.2">
      <c r="A534" s="45">
        <v>42962</v>
      </c>
      <c r="B534" s="3">
        <v>1</v>
      </c>
      <c r="C534" s="28" t="s">
        <v>38</v>
      </c>
      <c r="D534" s="3" t="s">
        <v>86</v>
      </c>
      <c r="E534" s="3" t="s">
        <v>41</v>
      </c>
    </row>
    <row r="535" spans="1:6" ht="20" customHeight="1" x14ac:dyDescent="0.2">
      <c r="A535" s="45">
        <v>43056</v>
      </c>
      <c r="B535" s="3">
        <v>0.5</v>
      </c>
      <c r="C535" s="3" t="s">
        <v>38</v>
      </c>
      <c r="D535" s="3" t="s">
        <v>45</v>
      </c>
      <c r="E535" s="3" t="s">
        <v>41</v>
      </c>
    </row>
    <row r="536" spans="1:6" ht="20" customHeight="1" x14ac:dyDescent="0.2">
      <c r="A536" s="45">
        <v>43066</v>
      </c>
      <c r="B536" s="3">
        <v>0.25</v>
      </c>
      <c r="C536" s="3" t="s">
        <v>38</v>
      </c>
      <c r="D536" s="3" t="s">
        <v>216</v>
      </c>
      <c r="E536" s="3" t="s">
        <v>41</v>
      </c>
    </row>
    <row r="537" spans="1:6" ht="20" customHeight="1" x14ac:dyDescent="0.2">
      <c r="A537" s="45">
        <v>43075</v>
      </c>
      <c r="B537" s="3">
        <v>1.5</v>
      </c>
      <c r="C537" s="3" t="s">
        <v>38</v>
      </c>
      <c r="D537" s="3" t="s">
        <v>79</v>
      </c>
      <c r="E537" s="3" t="s">
        <v>41</v>
      </c>
    </row>
    <row r="538" spans="1:6" ht="20" customHeight="1" x14ac:dyDescent="0.2">
      <c r="A538" s="45">
        <v>43322</v>
      </c>
      <c r="B538" s="3">
        <v>0.5</v>
      </c>
      <c r="C538" s="28" t="s">
        <v>38</v>
      </c>
      <c r="D538" s="3" t="s">
        <v>45</v>
      </c>
      <c r="E538" s="3" t="s">
        <v>41</v>
      </c>
    </row>
    <row r="539" spans="1:6" ht="20" customHeight="1" x14ac:dyDescent="0.2">
      <c r="A539" s="45">
        <v>43332</v>
      </c>
      <c r="B539" s="3">
        <v>0.25</v>
      </c>
      <c r="C539" s="28" t="s">
        <v>38</v>
      </c>
      <c r="D539" s="3" t="s">
        <v>371</v>
      </c>
      <c r="E539" s="3" t="s">
        <v>41</v>
      </c>
    </row>
    <row r="540" spans="1:6" ht="20" customHeight="1" x14ac:dyDescent="0.2">
      <c r="A540" s="45">
        <v>43333</v>
      </c>
      <c r="B540" s="3">
        <v>0.25</v>
      </c>
      <c r="C540" s="28" t="s">
        <v>38</v>
      </c>
      <c r="D540" s="3" t="s">
        <v>371</v>
      </c>
      <c r="E540" s="3" t="s">
        <v>41</v>
      </c>
      <c r="F540" s="3" t="s">
        <v>685</v>
      </c>
    </row>
    <row r="541" spans="1:6" ht="20" customHeight="1" x14ac:dyDescent="0.2">
      <c r="A541" s="45">
        <v>43347</v>
      </c>
      <c r="B541" s="3">
        <v>0.75</v>
      </c>
      <c r="C541" s="28" t="s">
        <v>38</v>
      </c>
      <c r="D541" s="3" t="s">
        <v>45</v>
      </c>
      <c r="E541" s="3" t="s">
        <v>41</v>
      </c>
      <c r="F541" s="3" t="s">
        <v>685</v>
      </c>
    </row>
    <row r="542" spans="1:6" ht="20" customHeight="1" x14ac:dyDescent="0.2">
      <c r="A542" s="45">
        <v>43349</v>
      </c>
      <c r="B542" s="3">
        <v>1</v>
      </c>
      <c r="C542" s="28" t="s">
        <v>38</v>
      </c>
      <c r="D542" s="3" t="s">
        <v>41</v>
      </c>
      <c r="E542" s="3" t="s">
        <v>41</v>
      </c>
      <c r="F542" s="3" t="s">
        <v>685</v>
      </c>
    </row>
    <row r="543" spans="1:6" ht="20" customHeight="1" x14ac:dyDescent="0.2">
      <c r="A543" s="45">
        <v>43584</v>
      </c>
      <c r="B543" s="3">
        <v>0.5</v>
      </c>
      <c r="C543" s="28" t="s">
        <v>550</v>
      </c>
      <c r="D543" s="3" t="s">
        <v>45</v>
      </c>
      <c r="E543" s="3" t="s">
        <v>405</v>
      </c>
    </row>
    <row r="544" spans="1:6" ht="20" customHeight="1" x14ac:dyDescent="0.2">
      <c r="A544" s="45">
        <v>43586</v>
      </c>
      <c r="B544" s="3">
        <v>1</v>
      </c>
      <c r="C544" s="28" t="s">
        <v>550</v>
      </c>
      <c r="D544" s="3" t="s">
        <v>553</v>
      </c>
      <c r="E544" s="3" t="s">
        <v>41</v>
      </c>
    </row>
    <row r="545" spans="1:5" ht="20" customHeight="1" x14ac:dyDescent="0.2">
      <c r="A545" s="45">
        <v>43591</v>
      </c>
      <c r="B545" s="3">
        <v>2</v>
      </c>
      <c r="C545" s="28" t="s">
        <v>550</v>
      </c>
      <c r="D545" s="3" t="s">
        <v>41</v>
      </c>
      <c r="E545" s="3" t="s">
        <v>41</v>
      </c>
    </row>
    <row r="546" spans="1:5" ht="20" customHeight="1" x14ac:dyDescent="0.2">
      <c r="A546" s="45">
        <v>43593</v>
      </c>
      <c r="B546" s="3">
        <v>2</v>
      </c>
      <c r="C546" s="28" t="s">
        <v>550</v>
      </c>
      <c r="D546" s="3" t="s">
        <v>41</v>
      </c>
      <c r="E546" s="3" t="s">
        <v>41</v>
      </c>
    </row>
    <row r="547" spans="1:5" ht="20" customHeight="1" x14ac:dyDescent="0.2">
      <c r="A547" s="45">
        <v>43599</v>
      </c>
      <c r="B547" s="3">
        <v>0.5</v>
      </c>
      <c r="C547" s="28" t="s">
        <v>550</v>
      </c>
      <c r="D547" s="3" t="s">
        <v>45</v>
      </c>
      <c r="E547" s="3" t="s">
        <v>41</v>
      </c>
    </row>
    <row r="548" spans="1:5" ht="20" customHeight="1" x14ac:dyDescent="0.2">
      <c r="A548" s="45">
        <v>43600</v>
      </c>
      <c r="B548" s="3">
        <v>1</v>
      </c>
      <c r="C548" s="28" t="s">
        <v>550</v>
      </c>
      <c r="D548" s="3" t="s">
        <v>41</v>
      </c>
      <c r="E548" s="3" t="s">
        <v>41</v>
      </c>
    </row>
    <row r="549" spans="1:5" ht="20" customHeight="1" x14ac:dyDescent="0.2">
      <c r="A549" s="45">
        <v>43607</v>
      </c>
      <c r="B549" s="3">
        <v>1</v>
      </c>
      <c r="C549" s="3" t="s">
        <v>550</v>
      </c>
      <c r="D549" s="3" t="s">
        <v>45</v>
      </c>
      <c r="E549" s="3" t="s">
        <v>41</v>
      </c>
    </row>
    <row r="550" spans="1:5" ht="20" customHeight="1" x14ac:dyDescent="0.2">
      <c r="A550" s="45">
        <v>43613</v>
      </c>
      <c r="B550" s="3">
        <v>2</v>
      </c>
      <c r="C550" s="3" t="s">
        <v>550</v>
      </c>
      <c r="D550" s="3" t="s">
        <v>41</v>
      </c>
      <c r="E550" s="3" t="s">
        <v>41</v>
      </c>
    </row>
    <row r="551" spans="1:5" ht="20" customHeight="1" x14ac:dyDescent="0.2">
      <c r="A551" s="45">
        <v>43616</v>
      </c>
      <c r="B551" s="3">
        <v>3</v>
      </c>
      <c r="C551" s="3" t="s">
        <v>550</v>
      </c>
      <c r="D551" s="3" t="s">
        <v>41</v>
      </c>
      <c r="E551" s="3" t="s">
        <v>41</v>
      </c>
    </row>
    <row r="552" spans="1:5" ht="20" customHeight="1" x14ac:dyDescent="0.2">
      <c r="A552" s="45">
        <v>43619</v>
      </c>
      <c r="B552" s="3">
        <v>4</v>
      </c>
      <c r="C552" s="3" t="s">
        <v>550</v>
      </c>
      <c r="D552" s="3" t="s">
        <v>41</v>
      </c>
      <c r="E552" s="3" t="s">
        <v>41</v>
      </c>
    </row>
    <row r="553" spans="1:5" ht="20" customHeight="1" x14ac:dyDescent="0.2">
      <c r="A553" s="45">
        <v>43620</v>
      </c>
      <c r="B553" s="3">
        <v>2.5</v>
      </c>
      <c r="C553" s="3" t="s">
        <v>550</v>
      </c>
      <c r="D553" s="3" t="s">
        <v>41</v>
      </c>
      <c r="E553" s="3" t="s">
        <v>41</v>
      </c>
    </row>
    <row r="554" spans="1:5" ht="20" customHeight="1" x14ac:dyDescent="0.2">
      <c r="A554" s="45">
        <v>43622</v>
      </c>
      <c r="B554" s="3">
        <v>1</v>
      </c>
      <c r="C554" s="3" t="s">
        <v>550</v>
      </c>
      <c r="D554" s="3" t="s">
        <v>41</v>
      </c>
      <c r="E554" s="3" t="s">
        <v>41</v>
      </c>
    </row>
    <row r="555" spans="1:5" ht="20" customHeight="1" x14ac:dyDescent="0.2">
      <c r="A555" s="45">
        <v>43640</v>
      </c>
      <c r="B555" s="3">
        <v>1</v>
      </c>
      <c r="C555" s="3" t="s">
        <v>550</v>
      </c>
      <c r="D555" s="3" t="s">
        <v>41</v>
      </c>
      <c r="E555" s="3" t="s">
        <v>41</v>
      </c>
    </row>
    <row r="556" spans="1:5" ht="20" customHeight="1" x14ac:dyDescent="0.2">
      <c r="A556" s="45">
        <v>43641</v>
      </c>
      <c r="B556" s="3">
        <v>1</v>
      </c>
      <c r="C556" s="3" t="s">
        <v>550</v>
      </c>
      <c r="D556" s="3" t="s">
        <v>45</v>
      </c>
      <c r="E556" s="3" t="s">
        <v>41</v>
      </c>
    </row>
    <row r="557" spans="1:5" ht="20" customHeight="1" x14ac:dyDescent="0.2">
      <c r="A557" s="45">
        <v>43661</v>
      </c>
      <c r="B557" s="3">
        <v>0.5</v>
      </c>
      <c r="C557" s="3" t="s">
        <v>550</v>
      </c>
      <c r="D557" s="3" t="s">
        <v>46</v>
      </c>
      <c r="E557" s="3" t="s">
        <v>41</v>
      </c>
    </row>
    <row r="558" spans="1:5" ht="20" customHeight="1" x14ac:dyDescent="0.2">
      <c r="A558" s="45">
        <v>43661</v>
      </c>
      <c r="B558" s="3">
        <v>1</v>
      </c>
      <c r="C558" s="3" t="s">
        <v>550</v>
      </c>
      <c r="D558" s="3" t="s">
        <v>45</v>
      </c>
      <c r="E558" s="3" t="s">
        <v>41</v>
      </c>
    </row>
    <row r="559" spans="1:5" ht="20" customHeight="1" x14ac:dyDescent="0.2">
      <c r="A559" s="45">
        <v>43689</v>
      </c>
      <c r="B559" s="3">
        <v>1</v>
      </c>
      <c r="C559" s="3" t="s">
        <v>550</v>
      </c>
      <c r="D559" s="3" t="s">
        <v>41</v>
      </c>
      <c r="E559" s="3" t="s">
        <v>41</v>
      </c>
    </row>
    <row r="560" spans="1:5" ht="20" customHeight="1" x14ac:dyDescent="0.2">
      <c r="A560" s="45">
        <v>43705</v>
      </c>
      <c r="B560" s="3">
        <v>0.5</v>
      </c>
      <c r="C560" s="3" t="s">
        <v>550</v>
      </c>
      <c r="D560" s="3" t="s">
        <v>45</v>
      </c>
      <c r="E560" s="3" t="s">
        <v>41</v>
      </c>
    </row>
    <row r="561" spans="1:5" ht="20" customHeight="1" x14ac:dyDescent="0.2">
      <c r="A561" s="45">
        <v>43707</v>
      </c>
      <c r="B561" s="3">
        <v>0.5</v>
      </c>
      <c r="C561" s="28" t="s">
        <v>550</v>
      </c>
      <c r="D561" s="3" t="s">
        <v>41</v>
      </c>
      <c r="E561" s="3" t="s">
        <v>41</v>
      </c>
    </row>
    <row r="562" spans="1:5" ht="20" customHeight="1" x14ac:dyDescent="0.2">
      <c r="A562" s="45">
        <v>43711</v>
      </c>
      <c r="B562" s="3">
        <v>0.25</v>
      </c>
      <c r="C562" s="28" t="s">
        <v>550</v>
      </c>
      <c r="D562" s="3" t="s">
        <v>41</v>
      </c>
      <c r="E562" s="3" t="s">
        <v>41</v>
      </c>
    </row>
    <row r="563" spans="1:5" ht="20" customHeight="1" x14ac:dyDescent="0.2">
      <c r="A563" s="45">
        <v>43720</v>
      </c>
      <c r="B563" s="3">
        <v>2</v>
      </c>
      <c r="C563" s="3" t="s">
        <v>550</v>
      </c>
      <c r="D563" s="3" t="s">
        <v>41</v>
      </c>
      <c r="E563" s="3" t="s">
        <v>41</v>
      </c>
    </row>
    <row r="564" spans="1:5" ht="20" customHeight="1" x14ac:dyDescent="0.2">
      <c r="A564" s="45">
        <v>43724</v>
      </c>
      <c r="B564" s="3">
        <v>1</v>
      </c>
      <c r="C564" s="28" t="s">
        <v>550</v>
      </c>
      <c r="D564" s="3" t="s">
        <v>46</v>
      </c>
      <c r="E564" s="3" t="s">
        <v>41</v>
      </c>
    </row>
    <row r="565" spans="1:5" ht="20" customHeight="1" x14ac:dyDescent="0.2">
      <c r="A565" s="45">
        <v>43724</v>
      </c>
      <c r="B565" s="3">
        <v>0.5</v>
      </c>
      <c r="C565" s="28" t="s">
        <v>550</v>
      </c>
      <c r="D565" s="3" t="s">
        <v>45</v>
      </c>
      <c r="E565" s="3" t="s">
        <v>41</v>
      </c>
    </row>
    <row r="566" spans="1:5" ht="20" customHeight="1" x14ac:dyDescent="0.2">
      <c r="A566" s="45">
        <v>43727</v>
      </c>
      <c r="B566" s="3">
        <v>1</v>
      </c>
      <c r="C566" s="28" t="s">
        <v>550</v>
      </c>
      <c r="D566" s="3" t="s">
        <v>41</v>
      </c>
      <c r="E566" s="3" t="s">
        <v>41</v>
      </c>
    </row>
    <row r="567" spans="1:5" ht="20" customHeight="1" x14ac:dyDescent="0.2">
      <c r="A567" s="45">
        <v>43731</v>
      </c>
      <c r="B567" s="3">
        <v>0.75</v>
      </c>
      <c r="C567" s="28" t="s">
        <v>550</v>
      </c>
      <c r="D567" s="3" t="s">
        <v>41</v>
      </c>
      <c r="E567" s="3" t="s">
        <v>41</v>
      </c>
    </row>
    <row r="568" spans="1:5" ht="20" customHeight="1" x14ac:dyDescent="0.2">
      <c r="A568" s="45">
        <v>43766</v>
      </c>
      <c r="B568" s="3">
        <v>1</v>
      </c>
      <c r="C568" s="3" t="s">
        <v>550</v>
      </c>
      <c r="D568" s="3" t="s">
        <v>210</v>
      </c>
      <c r="E568" s="3" t="s">
        <v>402</v>
      </c>
    </row>
    <row r="569" spans="1:5" ht="20" customHeight="1" x14ac:dyDescent="0.2">
      <c r="A569" s="45">
        <v>43812</v>
      </c>
      <c r="B569" s="3">
        <v>1</v>
      </c>
      <c r="C569" s="3" t="s">
        <v>550</v>
      </c>
      <c r="D569" s="3" t="s">
        <v>41</v>
      </c>
      <c r="E569" s="3" t="s">
        <v>41</v>
      </c>
    </row>
    <row r="570" spans="1:5" ht="20" customHeight="1" x14ac:dyDescent="0.2">
      <c r="A570" s="45">
        <v>43640</v>
      </c>
      <c r="B570" s="3">
        <v>2</v>
      </c>
      <c r="C570" s="3" t="s">
        <v>573</v>
      </c>
      <c r="D570" s="3" t="s">
        <v>41</v>
      </c>
      <c r="E570" s="3" t="s">
        <v>41</v>
      </c>
    </row>
    <row r="571" spans="1:5" ht="20" customHeight="1" x14ac:dyDescent="0.2">
      <c r="A571" s="45">
        <v>43705</v>
      </c>
      <c r="B571" s="3">
        <v>0.25</v>
      </c>
      <c r="C571" s="3" t="s">
        <v>573</v>
      </c>
      <c r="D571" s="3" t="s">
        <v>45</v>
      </c>
      <c r="E571" s="3" t="s">
        <v>41</v>
      </c>
    </row>
    <row r="572" spans="1:5" ht="20" customHeight="1" x14ac:dyDescent="0.2">
      <c r="A572" s="45">
        <v>43515</v>
      </c>
      <c r="B572" s="57">
        <v>1</v>
      </c>
      <c r="C572" s="28" t="s">
        <v>510</v>
      </c>
      <c r="D572" s="57" t="s">
        <v>45</v>
      </c>
      <c r="E572" s="3" t="s">
        <v>405</v>
      </c>
    </row>
    <row r="573" spans="1:5" ht="20" customHeight="1" x14ac:dyDescent="0.2">
      <c r="A573" s="45">
        <v>43517</v>
      </c>
      <c r="B573" s="57">
        <v>1</v>
      </c>
      <c r="C573" s="28" t="s">
        <v>510</v>
      </c>
      <c r="D573" s="57" t="s">
        <v>246</v>
      </c>
      <c r="E573" s="3" t="s">
        <v>405</v>
      </c>
    </row>
    <row r="574" spans="1:5" ht="20" customHeight="1" x14ac:dyDescent="0.2">
      <c r="A574" s="45">
        <v>42881</v>
      </c>
      <c r="B574" s="3">
        <v>4</v>
      </c>
      <c r="C574" s="3" t="s">
        <v>60</v>
      </c>
      <c r="D574" s="3" t="s">
        <v>62</v>
      </c>
      <c r="E574" s="3" t="s">
        <v>41</v>
      </c>
    </row>
    <row r="575" spans="1:5" ht="20" customHeight="1" x14ac:dyDescent="0.2">
      <c r="A575" s="45">
        <v>42886</v>
      </c>
      <c r="B575" s="3">
        <v>5</v>
      </c>
      <c r="C575" s="3" t="s">
        <v>60</v>
      </c>
      <c r="D575" s="3" t="s">
        <v>62</v>
      </c>
      <c r="E575" s="3" t="s">
        <v>41</v>
      </c>
    </row>
    <row r="576" spans="1:5" ht="20" customHeight="1" x14ac:dyDescent="0.2">
      <c r="A576" s="45">
        <v>42907</v>
      </c>
      <c r="B576" s="3">
        <v>0.25</v>
      </c>
      <c r="C576" s="3" t="s">
        <v>91</v>
      </c>
      <c r="D576" s="3" t="s">
        <v>92</v>
      </c>
    </row>
    <row r="577" spans="1:6" ht="20" customHeight="1" x14ac:dyDescent="0.2">
      <c r="A577" s="45">
        <v>43074</v>
      </c>
      <c r="B577" s="3">
        <v>2</v>
      </c>
      <c r="C577" s="3" t="s">
        <v>91</v>
      </c>
      <c r="D577" s="3" t="s">
        <v>228</v>
      </c>
    </row>
    <row r="578" spans="1:6" ht="20" customHeight="1" x14ac:dyDescent="0.2">
      <c r="A578" s="45">
        <v>43091</v>
      </c>
      <c r="B578" s="3">
        <v>0.25</v>
      </c>
      <c r="C578" s="3" t="s">
        <v>91</v>
      </c>
      <c r="D578" s="3" t="s">
        <v>242</v>
      </c>
      <c r="F578" s="3" t="s">
        <v>243</v>
      </c>
    </row>
    <row r="579" spans="1:6" ht="20" customHeight="1" x14ac:dyDescent="0.2">
      <c r="A579" s="45">
        <v>43116</v>
      </c>
      <c r="B579" s="3">
        <v>0.5</v>
      </c>
      <c r="C579" s="3" t="s">
        <v>91</v>
      </c>
      <c r="D579" s="3" t="s">
        <v>273</v>
      </c>
    </row>
    <row r="580" spans="1:6" ht="20" customHeight="1" x14ac:dyDescent="0.2">
      <c r="A580" s="45">
        <v>43122</v>
      </c>
      <c r="B580" s="3">
        <v>1</v>
      </c>
      <c r="C580" s="3" t="s">
        <v>91</v>
      </c>
      <c r="D580" s="3" t="s">
        <v>278</v>
      </c>
      <c r="F580" s="3" t="s">
        <v>279</v>
      </c>
    </row>
    <row r="581" spans="1:6" ht="20" customHeight="1" x14ac:dyDescent="0.2">
      <c r="A581" s="45">
        <v>43298</v>
      </c>
      <c r="B581" s="3">
        <v>0.25</v>
      </c>
      <c r="C581" s="28" t="s">
        <v>91</v>
      </c>
      <c r="D581" s="3" t="s">
        <v>356</v>
      </c>
      <c r="E581" s="28"/>
    </row>
    <row r="582" spans="1:6" ht="20" customHeight="1" x14ac:dyDescent="0.2">
      <c r="A582" s="45">
        <v>43304</v>
      </c>
      <c r="B582" s="3">
        <v>0.5</v>
      </c>
      <c r="C582" s="28" t="s">
        <v>91</v>
      </c>
      <c r="D582" s="3" t="s">
        <v>45</v>
      </c>
      <c r="E582" s="28" t="s">
        <v>340</v>
      </c>
    </row>
    <row r="583" spans="1:6" ht="20" customHeight="1" x14ac:dyDescent="0.2">
      <c r="A583" s="45">
        <v>43307</v>
      </c>
      <c r="B583" s="3">
        <v>0.5</v>
      </c>
      <c r="C583" s="28" t="s">
        <v>91</v>
      </c>
      <c r="D583" s="3" t="s">
        <v>45</v>
      </c>
      <c r="E583" s="28" t="s">
        <v>340</v>
      </c>
    </row>
    <row r="584" spans="1:6" ht="20" customHeight="1" x14ac:dyDescent="0.2">
      <c r="A584" s="45">
        <v>43307</v>
      </c>
      <c r="B584" s="3">
        <v>0.5</v>
      </c>
      <c r="C584" s="28" t="s">
        <v>91</v>
      </c>
      <c r="D584" s="3" t="s">
        <v>46</v>
      </c>
      <c r="E584" s="28" t="s">
        <v>340</v>
      </c>
    </row>
    <row r="585" spans="1:6" ht="20" customHeight="1" x14ac:dyDescent="0.2">
      <c r="A585" s="45">
        <v>43480</v>
      </c>
      <c r="B585" s="3">
        <v>0.5</v>
      </c>
      <c r="C585" s="28" t="s">
        <v>91</v>
      </c>
      <c r="D585" s="3" t="s">
        <v>479</v>
      </c>
    </row>
    <row r="586" spans="1:6" ht="20" customHeight="1" x14ac:dyDescent="0.2">
      <c r="A586" s="45">
        <v>43480</v>
      </c>
      <c r="B586" s="3">
        <v>0.25</v>
      </c>
      <c r="C586" s="28" t="s">
        <v>481</v>
      </c>
      <c r="D586" s="3" t="s">
        <v>45</v>
      </c>
      <c r="E586" s="3" t="s">
        <v>405</v>
      </c>
    </row>
    <row r="587" spans="1:6" ht="20" customHeight="1" x14ac:dyDescent="0.2">
      <c r="A587" s="45">
        <v>43480</v>
      </c>
      <c r="B587" s="3">
        <v>0.5</v>
      </c>
      <c r="C587" s="28" t="s">
        <v>481</v>
      </c>
      <c r="D587" s="3" t="s">
        <v>210</v>
      </c>
      <c r="E587" s="3" t="s">
        <v>405</v>
      </c>
    </row>
    <row r="588" spans="1:6" ht="20" customHeight="1" x14ac:dyDescent="0.2">
      <c r="A588" s="56">
        <v>43490</v>
      </c>
      <c r="B588" s="57">
        <v>2</v>
      </c>
      <c r="C588" s="58" t="s">
        <v>481</v>
      </c>
      <c r="D588" s="57" t="s">
        <v>41</v>
      </c>
      <c r="E588" s="57" t="s">
        <v>41</v>
      </c>
    </row>
    <row r="589" spans="1:6" ht="20" customHeight="1" x14ac:dyDescent="0.2">
      <c r="A589" s="45">
        <v>43496</v>
      </c>
      <c r="B589" s="57">
        <v>5.5</v>
      </c>
      <c r="C589" s="3" t="s">
        <v>481</v>
      </c>
      <c r="D589" s="57" t="s">
        <v>41</v>
      </c>
      <c r="E589" s="3" t="s">
        <v>41</v>
      </c>
    </row>
    <row r="590" spans="1:6" ht="20" customHeight="1" x14ac:dyDescent="0.2">
      <c r="A590" s="45">
        <v>43508</v>
      </c>
      <c r="B590" s="57">
        <v>0.5</v>
      </c>
      <c r="C590" s="28" t="s">
        <v>481</v>
      </c>
      <c r="D590" s="57" t="s">
        <v>41</v>
      </c>
      <c r="E590" s="3" t="s">
        <v>41</v>
      </c>
    </row>
    <row r="591" spans="1:6" ht="20" customHeight="1" x14ac:dyDescent="0.2">
      <c r="A591" s="45">
        <v>43510</v>
      </c>
      <c r="B591" s="57">
        <v>3</v>
      </c>
      <c r="C591" s="28" t="s">
        <v>481</v>
      </c>
      <c r="D591" s="57" t="s">
        <v>41</v>
      </c>
      <c r="E591" s="3" t="s">
        <v>41</v>
      </c>
    </row>
    <row r="592" spans="1:6" ht="20" customHeight="1" x14ac:dyDescent="0.2">
      <c r="A592" s="45">
        <v>43511</v>
      </c>
      <c r="B592" s="57">
        <v>3</v>
      </c>
      <c r="C592" s="28" t="s">
        <v>481</v>
      </c>
      <c r="D592" s="57" t="s">
        <v>41</v>
      </c>
      <c r="E592" s="3" t="s">
        <v>41</v>
      </c>
    </row>
    <row r="593" spans="1:5" ht="20" customHeight="1" x14ac:dyDescent="0.2">
      <c r="A593" s="45">
        <v>43521</v>
      </c>
      <c r="B593" s="57">
        <v>0.5</v>
      </c>
      <c r="C593" s="28" t="s">
        <v>481</v>
      </c>
      <c r="D593" s="57" t="s">
        <v>45</v>
      </c>
      <c r="E593" s="3" t="s">
        <v>41</v>
      </c>
    </row>
    <row r="594" spans="1:5" ht="20" customHeight="1" x14ac:dyDescent="0.2">
      <c r="A594" s="45">
        <v>43522</v>
      </c>
      <c r="B594" s="57">
        <v>2</v>
      </c>
      <c r="C594" s="28" t="s">
        <v>481</v>
      </c>
      <c r="D594" s="57" t="s">
        <v>41</v>
      </c>
      <c r="E594" s="3" t="s">
        <v>41</v>
      </c>
    </row>
    <row r="595" spans="1:5" ht="20" customHeight="1" x14ac:dyDescent="0.2">
      <c r="A595" s="45">
        <v>43523</v>
      </c>
      <c r="B595" s="57">
        <v>0.5</v>
      </c>
      <c r="C595" s="28" t="s">
        <v>481</v>
      </c>
      <c r="D595" s="57" t="s">
        <v>518</v>
      </c>
      <c r="E595" s="3" t="s">
        <v>41</v>
      </c>
    </row>
    <row r="596" spans="1:5" ht="20" customHeight="1" x14ac:dyDescent="0.2">
      <c r="A596" s="45">
        <v>43598</v>
      </c>
      <c r="B596" s="3">
        <v>2</v>
      </c>
      <c r="C596" s="3" t="s">
        <v>481</v>
      </c>
      <c r="D596" s="3" t="s">
        <v>41</v>
      </c>
      <c r="E596" s="3" t="s">
        <v>402</v>
      </c>
    </row>
    <row r="597" spans="1:5" ht="20" customHeight="1" x14ac:dyDescent="0.2">
      <c r="A597" s="45">
        <v>43598</v>
      </c>
      <c r="B597" s="3">
        <v>0.75</v>
      </c>
      <c r="C597" s="28" t="s">
        <v>481</v>
      </c>
      <c r="D597" s="3" t="s">
        <v>41</v>
      </c>
      <c r="E597" s="3" t="s">
        <v>41</v>
      </c>
    </row>
    <row r="598" spans="1:5" ht="20" customHeight="1" x14ac:dyDescent="0.2">
      <c r="A598" s="45">
        <v>43598</v>
      </c>
      <c r="B598" s="3">
        <v>0.75</v>
      </c>
      <c r="C598" s="28" t="s">
        <v>481</v>
      </c>
      <c r="D598" s="3" t="s">
        <v>325</v>
      </c>
      <c r="E598" s="3" t="s">
        <v>402</v>
      </c>
    </row>
    <row r="599" spans="1:5" ht="20" customHeight="1" x14ac:dyDescent="0.2">
      <c r="A599" s="45">
        <v>43606</v>
      </c>
      <c r="B599" s="3">
        <v>1.5</v>
      </c>
      <c r="C599" s="3" t="s">
        <v>481</v>
      </c>
      <c r="D599" s="3" t="s">
        <v>325</v>
      </c>
      <c r="E599" s="3" t="s">
        <v>402</v>
      </c>
    </row>
    <row r="600" spans="1:5" ht="20" customHeight="1" x14ac:dyDescent="0.2">
      <c r="A600" s="45">
        <v>43606</v>
      </c>
      <c r="B600" s="3">
        <v>0.25</v>
      </c>
      <c r="C600" s="3" t="s">
        <v>481</v>
      </c>
      <c r="D600" s="3" t="s">
        <v>45</v>
      </c>
      <c r="E600" s="3" t="s">
        <v>402</v>
      </c>
    </row>
    <row r="601" spans="1:5" ht="20" customHeight="1" x14ac:dyDescent="0.2">
      <c r="A601" s="45">
        <v>43642</v>
      </c>
      <c r="B601" s="3">
        <v>4</v>
      </c>
      <c r="C601" s="3" t="s">
        <v>481</v>
      </c>
      <c r="D601" s="3" t="s">
        <v>210</v>
      </c>
      <c r="E601" s="3" t="s">
        <v>402</v>
      </c>
    </row>
    <row r="602" spans="1:5" ht="20" customHeight="1" x14ac:dyDescent="0.2">
      <c r="A602" s="45">
        <v>43349</v>
      </c>
      <c r="B602" s="3">
        <v>0.25</v>
      </c>
      <c r="C602" s="3" t="s">
        <v>384</v>
      </c>
      <c r="D602" s="3" t="s">
        <v>45</v>
      </c>
      <c r="E602" s="3" t="s">
        <v>405</v>
      </c>
    </row>
    <row r="603" spans="1:5" ht="20" customHeight="1" x14ac:dyDescent="0.2">
      <c r="A603" s="45">
        <v>43349</v>
      </c>
      <c r="B603" s="3">
        <v>0.25</v>
      </c>
      <c r="C603" s="3" t="s">
        <v>384</v>
      </c>
      <c r="D603" s="3" t="s">
        <v>311</v>
      </c>
      <c r="E603" s="3" t="s">
        <v>405</v>
      </c>
    </row>
    <row r="604" spans="1:5" ht="20" customHeight="1" x14ac:dyDescent="0.2">
      <c r="A604" s="45">
        <v>43357</v>
      </c>
      <c r="B604" s="3">
        <v>0.25</v>
      </c>
      <c r="C604" s="3" t="s">
        <v>384</v>
      </c>
      <c r="D604" s="3" t="s">
        <v>45</v>
      </c>
      <c r="E604" s="3" t="s">
        <v>405</v>
      </c>
    </row>
    <row r="605" spans="1:5" ht="20" customHeight="1" x14ac:dyDescent="0.2">
      <c r="A605" s="45">
        <v>43357</v>
      </c>
      <c r="B605" s="3">
        <v>0.75</v>
      </c>
      <c r="C605" s="3" t="s">
        <v>384</v>
      </c>
      <c r="D605" s="3" t="s">
        <v>41</v>
      </c>
      <c r="E605" s="3" t="s">
        <v>41</v>
      </c>
    </row>
    <row r="606" spans="1:5" ht="20" customHeight="1" x14ac:dyDescent="0.2">
      <c r="A606" s="45">
        <v>43361</v>
      </c>
      <c r="B606" s="3">
        <v>5</v>
      </c>
      <c r="C606" s="3" t="s">
        <v>384</v>
      </c>
      <c r="D606" s="3" t="s">
        <v>41</v>
      </c>
      <c r="E606" s="3" t="s">
        <v>41</v>
      </c>
    </row>
    <row r="607" spans="1:5" ht="20" customHeight="1" x14ac:dyDescent="0.2">
      <c r="A607" s="45">
        <v>43362</v>
      </c>
      <c r="B607" s="3">
        <v>0.5</v>
      </c>
      <c r="C607" s="3" t="s">
        <v>384</v>
      </c>
      <c r="D607" s="3" t="s">
        <v>45</v>
      </c>
      <c r="E607" s="3" t="s">
        <v>41</v>
      </c>
    </row>
    <row r="608" spans="1:5" ht="20" customHeight="1" x14ac:dyDescent="0.2">
      <c r="A608" s="45">
        <v>43362</v>
      </c>
      <c r="B608" s="3">
        <v>2</v>
      </c>
      <c r="C608" s="3" t="s">
        <v>384</v>
      </c>
      <c r="D608" s="3" t="s">
        <v>41</v>
      </c>
      <c r="E608" s="3" t="s">
        <v>41</v>
      </c>
    </row>
    <row r="609" spans="1:5" ht="20" customHeight="1" x14ac:dyDescent="0.2">
      <c r="A609" s="45">
        <v>43367</v>
      </c>
      <c r="B609" s="3">
        <v>1</v>
      </c>
      <c r="C609" s="3" t="s">
        <v>384</v>
      </c>
      <c r="D609" s="3" t="s">
        <v>45</v>
      </c>
      <c r="E609" s="3" t="s">
        <v>41</v>
      </c>
    </row>
    <row r="610" spans="1:5" ht="20" customHeight="1" x14ac:dyDescent="0.2">
      <c r="A610" s="45">
        <v>43367</v>
      </c>
      <c r="B610" s="3">
        <v>0.5</v>
      </c>
      <c r="C610" s="3" t="s">
        <v>384</v>
      </c>
      <c r="D610" s="3" t="s">
        <v>46</v>
      </c>
      <c r="E610" s="3" t="s">
        <v>41</v>
      </c>
    </row>
    <row r="611" spans="1:5" ht="20" customHeight="1" x14ac:dyDescent="0.2">
      <c r="A611" s="45">
        <v>43391</v>
      </c>
      <c r="B611" s="3">
        <v>0.25</v>
      </c>
      <c r="C611" s="3" t="s">
        <v>384</v>
      </c>
      <c r="D611" s="3" t="s">
        <v>45</v>
      </c>
      <c r="E611" s="3" t="s">
        <v>41</v>
      </c>
    </row>
    <row r="612" spans="1:5" ht="20" customHeight="1" x14ac:dyDescent="0.2">
      <c r="A612" s="45">
        <v>43391</v>
      </c>
      <c r="B612" s="3">
        <v>3</v>
      </c>
      <c r="C612" s="3" t="s">
        <v>384</v>
      </c>
      <c r="D612" s="3" t="s">
        <v>41</v>
      </c>
      <c r="E612" s="3" t="s">
        <v>41</v>
      </c>
    </row>
    <row r="613" spans="1:5" ht="20" customHeight="1" x14ac:dyDescent="0.2">
      <c r="A613" s="45">
        <v>43392</v>
      </c>
      <c r="B613" s="3">
        <v>1</v>
      </c>
      <c r="C613" s="3" t="s">
        <v>384</v>
      </c>
      <c r="D613" s="3" t="s">
        <v>41</v>
      </c>
      <c r="E613" s="3" t="s">
        <v>41</v>
      </c>
    </row>
    <row r="614" spans="1:5" ht="20" customHeight="1" x14ac:dyDescent="0.2">
      <c r="A614" s="45">
        <v>43395</v>
      </c>
      <c r="B614" s="3">
        <v>2</v>
      </c>
      <c r="C614" s="3" t="s">
        <v>384</v>
      </c>
      <c r="D614" s="3" t="s">
        <v>41</v>
      </c>
      <c r="E614" s="3" t="s">
        <v>41</v>
      </c>
    </row>
    <row r="615" spans="1:5" ht="20" customHeight="1" x14ac:dyDescent="0.2">
      <c r="A615" s="45">
        <v>43395</v>
      </c>
      <c r="B615" s="3">
        <v>1</v>
      </c>
      <c r="C615" s="3" t="s">
        <v>384</v>
      </c>
      <c r="D615" s="3" t="s">
        <v>45</v>
      </c>
      <c r="E615" s="3" t="s">
        <v>41</v>
      </c>
    </row>
    <row r="616" spans="1:5" ht="20" customHeight="1" x14ac:dyDescent="0.2">
      <c r="A616" s="45">
        <v>43396</v>
      </c>
      <c r="B616" s="3">
        <v>2</v>
      </c>
      <c r="C616" s="28" t="s">
        <v>384</v>
      </c>
      <c r="D616" s="3" t="s">
        <v>41</v>
      </c>
      <c r="E616" s="3" t="s">
        <v>41</v>
      </c>
    </row>
    <row r="617" spans="1:5" ht="20" customHeight="1" x14ac:dyDescent="0.2">
      <c r="A617" s="45">
        <v>43398</v>
      </c>
      <c r="B617" s="3">
        <v>1.5</v>
      </c>
      <c r="C617" s="28" t="s">
        <v>384</v>
      </c>
      <c r="D617" s="3" t="s">
        <v>41</v>
      </c>
      <c r="E617" s="3" t="s">
        <v>41</v>
      </c>
    </row>
    <row r="618" spans="1:5" ht="20" customHeight="1" x14ac:dyDescent="0.2">
      <c r="A618" s="45">
        <v>43416</v>
      </c>
      <c r="B618" s="3">
        <v>1.5</v>
      </c>
      <c r="C618" s="28" t="s">
        <v>384</v>
      </c>
      <c r="D618" s="3" t="s">
        <v>41</v>
      </c>
      <c r="E618" s="3" t="s">
        <v>41</v>
      </c>
    </row>
    <row r="619" spans="1:5" ht="20" customHeight="1" x14ac:dyDescent="0.2">
      <c r="A619" s="45">
        <v>43418</v>
      </c>
      <c r="B619" s="3">
        <v>0.5</v>
      </c>
      <c r="C619" s="28" t="s">
        <v>384</v>
      </c>
      <c r="D619" s="3" t="s">
        <v>45</v>
      </c>
      <c r="E619" s="3" t="s">
        <v>41</v>
      </c>
    </row>
    <row r="620" spans="1:5" ht="20" customHeight="1" x14ac:dyDescent="0.2">
      <c r="A620" s="45">
        <v>43419</v>
      </c>
      <c r="B620" s="3">
        <v>1</v>
      </c>
      <c r="C620" s="28" t="s">
        <v>384</v>
      </c>
      <c r="D620" s="3" t="s">
        <v>41</v>
      </c>
      <c r="E620" s="3" t="s">
        <v>41</v>
      </c>
    </row>
    <row r="621" spans="1:5" ht="20" customHeight="1" x14ac:dyDescent="0.2">
      <c r="A621" s="45">
        <v>43423</v>
      </c>
      <c r="B621" s="3">
        <v>1</v>
      </c>
      <c r="C621" s="28" t="s">
        <v>384</v>
      </c>
      <c r="D621" s="3" t="s">
        <v>46</v>
      </c>
      <c r="E621" s="3" t="s">
        <v>41</v>
      </c>
    </row>
    <row r="622" spans="1:5" ht="20" customHeight="1" x14ac:dyDescent="0.2">
      <c r="A622" s="45">
        <v>43423</v>
      </c>
      <c r="B622" s="3">
        <v>1</v>
      </c>
      <c r="C622" s="3" t="s">
        <v>384</v>
      </c>
      <c r="D622" s="3" t="s">
        <v>45</v>
      </c>
      <c r="E622" s="3" t="s">
        <v>41</v>
      </c>
    </row>
    <row r="623" spans="1:5" ht="20" customHeight="1" x14ac:dyDescent="0.2">
      <c r="A623" s="45">
        <v>43424</v>
      </c>
      <c r="B623" s="3">
        <v>0.5</v>
      </c>
      <c r="C623" s="3" t="s">
        <v>384</v>
      </c>
      <c r="D623" s="3" t="s">
        <v>410</v>
      </c>
      <c r="E623" s="3" t="s">
        <v>41</v>
      </c>
    </row>
    <row r="624" spans="1:5" ht="20" customHeight="1" x14ac:dyDescent="0.2">
      <c r="A624" s="45">
        <v>43424</v>
      </c>
      <c r="B624" s="3">
        <v>0.25</v>
      </c>
      <c r="C624" s="3" t="s">
        <v>384</v>
      </c>
      <c r="D624" s="3" t="s">
        <v>45</v>
      </c>
      <c r="E624" s="3" t="s">
        <v>41</v>
      </c>
    </row>
    <row r="625" spans="1:5" ht="20" customHeight="1" x14ac:dyDescent="0.2">
      <c r="A625" s="45">
        <v>43437</v>
      </c>
      <c r="B625" s="3">
        <v>1</v>
      </c>
      <c r="C625" s="3" t="s">
        <v>384</v>
      </c>
      <c r="D625" s="3" t="s">
        <v>41</v>
      </c>
    </row>
    <row r="626" spans="1:5" ht="20" customHeight="1" x14ac:dyDescent="0.2">
      <c r="A626" s="45">
        <v>43437</v>
      </c>
      <c r="B626" s="3">
        <v>1</v>
      </c>
      <c r="C626" s="3" t="s">
        <v>384</v>
      </c>
      <c r="D626" s="3" t="s">
        <v>45</v>
      </c>
      <c r="E626" s="28" t="s">
        <v>340</v>
      </c>
    </row>
    <row r="627" spans="1:5" ht="20" customHeight="1" x14ac:dyDescent="0.2">
      <c r="A627" s="45">
        <v>43440</v>
      </c>
      <c r="B627" s="3">
        <v>0.75</v>
      </c>
      <c r="C627" s="3" t="s">
        <v>384</v>
      </c>
      <c r="D627" s="3" t="s">
        <v>45</v>
      </c>
      <c r="E627" s="3" t="s">
        <v>41</v>
      </c>
    </row>
    <row r="628" spans="1:5" ht="20" customHeight="1" x14ac:dyDescent="0.2">
      <c r="A628" s="45">
        <v>43448</v>
      </c>
      <c r="B628" s="3">
        <v>1</v>
      </c>
      <c r="C628" s="3" t="s">
        <v>384</v>
      </c>
      <c r="D628" s="3" t="s">
        <v>45</v>
      </c>
      <c r="E628" s="3" t="s">
        <v>41</v>
      </c>
    </row>
    <row r="629" spans="1:5" ht="20" customHeight="1" x14ac:dyDescent="0.2">
      <c r="A629" s="45">
        <v>43448</v>
      </c>
      <c r="B629" s="3">
        <v>1</v>
      </c>
      <c r="C629" s="3" t="s">
        <v>384</v>
      </c>
      <c r="D629" s="3" t="s">
        <v>45</v>
      </c>
      <c r="E629" s="3" t="s">
        <v>41</v>
      </c>
    </row>
    <row r="630" spans="1:5" ht="20" customHeight="1" x14ac:dyDescent="0.2">
      <c r="A630" s="45">
        <v>43454</v>
      </c>
      <c r="B630" s="3">
        <v>0.25</v>
      </c>
      <c r="C630" s="3" t="s">
        <v>384</v>
      </c>
      <c r="D630" s="3" t="s">
        <v>45</v>
      </c>
      <c r="E630" s="3" t="s">
        <v>41</v>
      </c>
    </row>
    <row r="631" spans="1:5" ht="20" customHeight="1" x14ac:dyDescent="0.2">
      <c r="A631" s="45">
        <v>43454</v>
      </c>
      <c r="B631" s="3">
        <v>0.25</v>
      </c>
      <c r="C631" s="3" t="s">
        <v>384</v>
      </c>
      <c r="D631" s="3" t="s">
        <v>45</v>
      </c>
      <c r="E631" s="3" t="s">
        <v>41</v>
      </c>
    </row>
    <row r="632" spans="1:5" ht="20" customHeight="1" x14ac:dyDescent="0.2">
      <c r="A632" s="45">
        <v>43475</v>
      </c>
      <c r="B632" s="3">
        <v>0.5</v>
      </c>
      <c r="C632" s="28" t="s">
        <v>384</v>
      </c>
      <c r="D632" s="3" t="s">
        <v>45</v>
      </c>
      <c r="E632" s="3" t="s">
        <v>41</v>
      </c>
    </row>
    <row r="633" spans="1:5" ht="20" customHeight="1" x14ac:dyDescent="0.2">
      <c r="A633" s="45">
        <v>43480</v>
      </c>
      <c r="B633" s="3">
        <v>0.5</v>
      </c>
      <c r="C633" s="28" t="s">
        <v>384</v>
      </c>
      <c r="D633" s="3" t="s">
        <v>45</v>
      </c>
      <c r="E633" s="3" t="s">
        <v>41</v>
      </c>
    </row>
    <row r="634" spans="1:5" ht="20" customHeight="1" x14ac:dyDescent="0.2">
      <c r="A634" s="45">
        <v>43490</v>
      </c>
      <c r="B634" s="3">
        <v>0.25</v>
      </c>
      <c r="C634" s="28" t="s">
        <v>384</v>
      </c>
      <c r="D634" s="3" t="s">
        <v>41</v>
      </c>
      <c r="E634" s="3" t="s">
        <v>41</v>
      </c>
    </row>
    <row r="635" spans="1:5" ht="20" customHeight="1" x14ac:dyDescent="0.2">
      <c r="A635" s="45">
        <v>43493</v>
      </c>
      <c r="B635" s="57">
        <v>1</v>
      </c>
      <c r="C635" s="58" t="s">
        <v>384</v>
      </c>
      <c r="D635" s="57" t="s">
        <v>45</v>
      </c>
      <c r="E635" s="3" t="s">
        <v>41</v>
      </c>
    </row>
    <row r="636" spans="1:5" ht="20" customHeight="1" x14ac:dyDescent="0.2">
      <c r="A636" s="45">
        <v>43497</v>
      </c>
      <c r="B636" s="57">
        <v>0.25</v>
      </c>
      <c r="C636" s="3" t="s">
        <v>384</v>
      </c>
      <c r="D636" s="57" t="s">
        <v>45</v>
      </c>
      <c r="E636" s="3" t="s">
        <v>41</v>
      </c>
    </row>
    <row r="637" spans="1:5" ht="20" customHeight="1" x14ac:dyDescent="0.2">
      <c r="A637" s="45">
        <v>43502</v>
      </c>
      <c r="B637" s="57">
        <v>0.5</v>
      </c>
      <c r="C637" s="28" t="s">
        <v>384</v>
      </c>
      <c r="D637" s="57" t="s">
        <v>461</v>
      </c>
      <c r="E637" s="3" t="s">
        <v>276</v>
      </c>
    </row>
    <row r="638" spans="1:5" ht="20" customHeight="1" x14ac:dyDescent="0.2">
      <c r="A638" s="45">
        <v>43573</v>
      </c>
      <c r="B638" s="57">
        <v>1</v>
      </c>
      <c r="C638" s="28" t="s">
        <v>384</v>
      </c>
      <c r="D638" s="57" t="s">
        <v>210</v>
      </c>
      <c r="E638" s="3" t="s">
        <v>402</v>
      </c>
    </row>
    <row r="639" spans="1:5" ht="20" customHeight="1" x14ac:dyDescent="0.2">
      <c r="A639" s="45">
        <v>43658</v>
      </c>
      <c r="B639" s="3">
        <v>0.5</v>
      </c>
      <c r="C639" s="3" t="s">
        <v>384</v>
      </c>
      <c r="D639" s="3" t="s">
        <v>585</v>
      </c>
      <c r="E639" s="3" t="s">
        <v>41</v>
      </c>
    </row>
    <row r="640" spans="1:5" ht="20" customHeight="1" x14ac:dyDescent="0.2">
      <c r="A640" s="45">
        <v>43663</v>
      </c>
      <c r="B640" s="3">
        <v>2</v>
      </c>
      <c r="C640" s="28" t="s">
        <v>384</v>
      </c>
      <c r="D640" s="3" t="s">
        <v>199</v>
      </c>
      <c r="E640" s="3" t="s">
        <v>402</v>
      </c>
    </row>
    <row r="641" spans="1:6" ht="20" customHeight="1" x14ac:dyDescent="0.2">
      <c r="A641" s="45">
        <v>43668</v>
      </c>
      <c r="B641" s="3">
        <v>1</v>
      </c>
      <c r="C641" s="3" t="s">
        <v>384</v>
      </c>
      <c r="D641" s="3" t="s">
        <v>588</v>
      </c>
      <c r="E641" s="3" t="s">
        <v>402</v>
      </c>
    </row>
    <row r="642" spans="1:6" ht="20" customHeight="1" x14ac:dyDescent="0.2">
      <c r="A642" s="45">
        <v>43689</v>
      </c>
      <c r="B642" s="3">
        <v>1</v>
      </c>
      <c r="C642" s="28" t="s">
        <v>384</v>
      </c>
      <c r="D642" s="3" t="s">
        <v>45</v>
      </c>
      <c r="E642" s="3" t="s">
        <v>402</v>
      </c>
    </row>
    <row r="643" spans="1:6" ht="20" customHeight="1" x14ac:dyDescent="0.2">
      <c r="A643" s="45">
        <v>43850</v>
      </c>
      <c r="B643" s="3">
        <v>2</v>
      </c>
      <c r="C643" s="3" t="s">
        <v>384</v>
      </c>
      <c r="D643" s="3" t="s">
        <v>348</v>
      </c>
      <c r="E643" s="3" t="s">
        <v>401</v>
      </c>
    </row>
    <row r="644" spans="1:6" ht="20" customHeight="1" x14ac:dyDescent="0.2">
      <c r="A644" s="45">
        <v>43411</v>
      </c>
      <c r="B644" s="3">
        <v>0.5</v>
      </c>
      <c r="C644" s="28" t="s">
        <v>406</v>
      </c>
      <c r="D644" s="3" t="s">
        <v>45</v>
      </c>
      <c r="E644" s="3" t="s">
        <v>405</v>
      </c>
    </row>
    <row r="645" spans="1:6" ht="20" customHeight="1" x14ac:dyDescent="0.2">
      <c r="A645" s="45">
        <v>43431</v>
      </c>
      <c r="B645" s="3">
        <v>1</v>
      </c>
      <c r="C645" s="3" t="s">
        <v>406</v>
      </c>
      <c r="D645" s="3" t="s">
        <v>45</v>
      </c>
      <c r="E645" s="3" t="s">
        <v>405</v>
      </c>
    </row>
    <row r="646" spans="1:6" ht="20" customHeight="1" x14ac:dyDescent="0.2">
      <c r="A646" s="45">
        <v>43448</v>
      </c>
      <c r="B646" s="3">
        <v>1</v>
      </c>
      <c r="C646" s="3" t="s">
        <v>406</v>
      </c>
      <c r="D646" s="3" t="s">
        <v>45</v>
      </c>
      <c r="E646" s="3" t="s">
        <v>41</v>
      </c>
    </row>
    <row r="647" spans="1:6" ht="20" customHeight="1" x14ac:dyDescent="0.2">
      <c r="A647" s="45">
        <v>43517</v>
      </c>
      <c r="B647" s="57">
        <v>0.5</v>
      </c>
      <c r="C647" s="28" t="s">
        <v>406</v>
      </c>
      <c r="D647" s="57" t="s">
        <v>45</v>
      </c>
      <c r="E647" s="3" t="s">
        <v>41</v>
      </c>
    </row>
    <row r="648" spans="1:6" ht="20" customHeight="1" x14ac:dyDescent="0.2">
      <c r="A648" s="45">
        <v>43696</v>
      </c>
      <c r="B648" s="3">
        <v>1.5</v>
      </c>
      <c r="C648" s="3" t="s">
        <v>406</v>
      </c>
      <c r="D648" s="3" t="s">
        <v>210</v>
      </c>
      <c r="E648" s="3" t="s">
        <v>402</v>
      </c>
    </row>
    <row r="649" spans="1:6" ht="20" customHeight="1" x14ac:dyDescent="0.2">
      <c r="A649" s="45">
        <v>43697</v>
      </c>
      <c r="B649" s="3">
        <v>2</v>
      </c>
      <c r="C649" s="3" t="s">
        <v>406</v>
      </c>
      <c r="D649" s="3" t="s">
        <v>210</v>
      </c>
      <c r="E649" s="3" t="s">
        <v>402</v>
      </c>
    </row>
    <row r="650" spans="1:6" ht="20" customHeight="1" x14ac:dyDescent="0.2">
      <c r="A650" s="45">
        <v>43847</v>
      </c>
      <c r="B650" s="3">
        <v>0.75</v>
      </c>
      <c r="C650" s="3" t="s">
        <v>406</v>
      </c>
      <c r="D650" s="3" t="s">
        <v>210</v>
      </c>
      <c r="E650" s="3" t="s">
        <v>402</v>
      </c>
    </row>
    <row r="651" spans="1:6" ht="20" customHeight="1" x14ac:dyDescent="0.2">
      <c r="A651" s="45">
        <v>42926</v>
      </c>
      <c r="B651" s="3">
        <v>4</v>
      </c>
      <c r="C651" s="3" t="s">
        <v>127</v>
      </c>
      <c r="D651" s="3" t="s">
        <v>129</v>
      </c>
    </row>
    <row r="652" spans="1:6" ht="20" customHeight="1" x14ac:dyDescent="0.2">
      <c r="A652" s="45">
        <v>42927</v>
      </c>
      <c r="B652" s="3">
        <v>4</v>
      </c>
      <c r="C652" s="3" t="s">
        <v>127</v>
      </c>
      <c r="D652" s="3" t="s">
        <v>129</v>
      </c>
    </row>
    <row r="653" spans="1:6" ht="20" customHeight="1" x14ac:dyDescent="0.2">
      <c r="A653" s="45">
        <v>42928</v>
      </c>
      <c r="B653" s="3">
        <v>1</v>
      </c>
      <c r="C653" s="3" t="s">
        <v>127</v>
      </c>
      <c r="D653" s="3" t="s">
        <v>129</v>
      </c>
    </row>
    <row r="654" spans="1:6" ht="20" customHeight="1" x14ac:dyDescent="0.2">
      <c r="A654" s="45">
        <v>43152</v>
      </c>
      <c r="B654" s="3">
        <v>5</v>
      </c>
      <c r="C654" s="28" t="s">
        <v>301</v>
      </c>
      <c r="D654" s="3" t="s">
        <v>246</v>
      </c>
      <c r="E654" s="28" t="s">
        <v>405</v>
      </c>
      <c r="F654" s="3" t="s">
        <v>294</v>
      </c>
    </row>
    <row r="655" spans="1:6" ht="20" customHeight="1" x14ac:dyDescent="0.2">
      <c r="A655" s="45">
        <v>43154</v>
      </c>
      <c r="B655" s="3">
        <v>5.5</v>
      </c>
      <c r="C655" s="28" t="s">
        <v>301</v>
      </c>
      <c r="D655" s="3" t="s">
        <v>246</v>
      </c>
      <c r="E655" s="28" t="s">
        <v>405</v>
      </c>
      <c r="F655" s="3" t="s">
        <v>293</v>
      </c>
    </row>
    <row r="656" spans="1:6" ht="20" customHeight="1" x14ac:dyDescent="0.2">
      <c r="A656" s="45">
        <v>43374</v>
      </c>
      <c r="B656" s="3">
        <v>1.25</v>
      </c>
      <c r="C656" s="3" t="s">
        <v>420</v>
      </c>
      <c r="D656" s="3" t="s">
        <v>45</v>
      </c>
      <c r="E656" s="28" t="s">
        <v>41</v>
      </c>
    </row>
    <row r="657" spans="1:6" ht="20" customHeight="1" x14ac:dyDescent="0.2">
      <c r="A657" s="45">
        <v>43376</v>
      </c>
      <c r="B657" s="3">
        <v>1</v>
      </c>
      <c r="C657" s="3" t="s">
        <v>420</v>
      </c>
      <c r="D657" s="3" t="s">
        <v>45</v>
      </c>
      <c r="E657" s="28" t="s">
        <v>41</v>
      </c>
    </row>
    <row r="658" spans="1:6" ht="20" customHeight="1" x14ac:dyDescent="0.2">
      <c r="A658" s="45">
        <v>43391</v>
      </c>
      <c r="B658" s="3">
        <v>1</v>
      </c>
      <c r="C658" s="3" t="s">
        <v>420</v>
      </c>
      <c r="D658" s="3" t="s">
        <v>45</v>
      </c>
      <c r="E658" s="28" t="s">
        <v>41</v>
      </c>
      <c r="F658" s="3" t="s">
        <v>398</v>
      </c>
    </row>
    <row r="659" spans="1:6" ht="20" customHeight="1" x14ac:dyDescent="0.2">
      <c r="A659" s="45">
        <v>43391</v>
      </c>
      <c r="B659" s="3">
        <v>0.75</v>
      </c>
      <c r="C659" s="3" t="s">
        <v>420</v>
      </c>
      <c r="D659" s="3" t="s">
        <v>45</v>
      </c>
      <c r="E659" s="28" t="s">
        <v>41</v>
      </c>
    </row>
    <row r="660" spans="1:6" ht="20" customHeight="1" x14ac:dyDescent="0.2">
      <c r="A660" s="45">
        <v>43404</v>
      </c>
      <c r="B660" s="3">
        <v>0.5</v>
      </c>
      <c r="C660" s="3" t="s">
        <v>420</v>
      </c>
      <c r="D660" s="3" t="s">
        <v>45</v>
      </c>
      <c r="E660" s="28" t="s">
        <v>41</v>
      </c>
    </row>
    <row r="661" spans="1:6" ht="20" customHeight="1" x14ac:dyDescent="0.2">
      <c r="A661" s="45">
        <v>43409</v>
      </c>
      <c r="B661" s="3">
        <v>1</v>
      </c>
      <c r="C661" s="3" t="s">
        <v>420</v>
      </c>
      <c r="D661" s="3" t="s">
        <v>45</v>
      </c>
      <c r="E661" s="3" t="s">
        <v>402</v>
      </c>
    </row>
    <row r="662" spans="1:6" ht="20" customHeight="1" x14ac:dyDescent="0.2">
      <c r="A662" s="45">
        <v>43412</v>
      </c>
      <c r="B662" s="3">
        <v>1.5</v>
      </c>
      <c r="C662" s="3" t="s">
        <v>420</v>
      </c>
      <c r="D662" s="3" t="s">
        <v>210</v>
      </c>
      <c r="E662" s="3" t="s">
        <v>402</v>
      </c>
    </row>
    <row r="663" spans="1:6" ht="20" customHeight="1" x14ac:dyDescent="0.2">
      <c r="A663" s="45">
        <v>43424</v>
      </c>
      <c r="B663" s="3">
        <v>0.25</v>
      </c>
      <c r="C663" s="3" t="s">
        <v>420</v>
      </c>
      <c r="D663" s="3" t="s">
        <v>45</v>
      </c>
      <c r="E663" s="3" t="s">
        <v>402</v>
      </c>
    </row>
    <row r="664" spans="1:6" ht="20" customHeight="1" x14ac:dyDescent="0.2">
      <c r="A664" s="45">
        <v>43437</v>
      </c>
      <c r="B664" s="3">
        <v>1</v>
      </c>
      <c r="C664" s="3" t="s">
        <v>420</v>
      </c>
      <c r="D664" s="3" t="s">
        <v>210</v>
      </c>
      <c r="E664" s="3" t="s">
        <v>402</v>
      </c>
    </row>
    <row r="665" spans="1:6" ht="20" customHeight="1" x14ac:dyDescent="0.2">
      <c r="A665" s="45">
        <v>43437</v>
      </c>
      <c r="B665" s="3">
        <v>4</v>
      </c>
      <c r="C665" s="3" t="s">
        <v>420</v>
      </c>
      <c r="D665" s="3" t="s">
        <v>41</v>
      </c>
      <c r="E665" s="3" t="s">
        <v>402</v>
      </c>
    </row>
    <row r="666" spans="1:6" ht="20" customHeight="1" x14ac:dyDescent="0.2">
      <c r="A666" s="45">
        <v>43437</v>
      </c>
      <c r="B666" s="3">
        <v>0.5</v>
      </c>
      <c r="C666" s="3" t="s">
        <v>420</v>
      </c>
      <c r="D666" s="3" t="s">
        <v>45</v>
      </c>
      <c r="E666" s="3" t="s">
        <v>402</v>
      </c>
    </row>
    <row r="667" spans="1:6" ht="20" customHeight="1" x14ac:dyDescent="0.2">
      <c r="A667" s="45">
        <v>43438</v>
      </c>
      <c r="B667" s="3">
        <v>2</v>
      </c>
      <c r="C667" s="3" t="s">
        <v>420</v>
      </c>
      <c r="D667" s="3" t="s">
        <v>41</v>
      </c>
      <c r="E667" s="3" t="s">
        <v>402</v>
      </c>
    </row>
    <row r="668" spans="1:6" ht="20" customHeight="1" x14ac:dyDescent="0.2">
      <c r="A668" s="45">
        <v>43438</v>
      </c>
      <c r="B668" s="3">
        <v>0.75</v>
      </c>
      <c r="C668" s="3" t="s">
        <v>420</v>
      </c>
      <c r="D668" s="3" t="s">
        <v>45</v>
      </c>
      <c r="E668" s="3" t="s">
        <v>402</v>
      </c>
    </row>
    <row r="669" spans="1:6" ht="20" customHeight="1" x14ac:dyDescent="0.2">
      <c r="A669" s="45">
        <v>43440</v>
      </c>
      <c r="B669" s="3">
        <v>1</v>
      </c>
      <c r="C669" s="3" t="s">
        <v>420</v>
      </c>
      <c r="D669" s="3" t="s">
        <v>210</v>
      </c>
      <c r="E669" s="3" t="s">
        <v>402</v>
      </c>
    </row>
    <row r="670" spans="1:6" ht="20" customHeight="1" x14ac:dyDescent="0.2">
      <c r="A670" s="45">
        <v>43445</v>
      </c>
      <c r="B670" s="3">
        <v>1</v>
      </c>
      <c r="C670" s="3" t="s">
        <v>420</v>
      </c>
      <c r="D670" s="3" t="s">
        <v>210</v>
      </c>
      <c r="E670" s="3" t="s">
        <v>402</v>
      </c>
    </row>
    <row r="671" spans="1:6" ht="20" customHeight="1" x14ac:dyDescent="0.2">
      <c r="A671" s="45">
        <v>43446</v>
      </c>
      <c r="B671" s="3">
        <v>0.5</v>
      </c>
      <c r="C671" s="3" t="s">
        <v>420</v>
      </c>
      <c r="D671" s="3" t="s">
        <v>45</v>
      </c>
      <c r="E671" s="3" t="s">
        <v>402</v>
      </c>
    </row>
    <row r="672" spans="1:6" ht="20" customHeight="1" x14ac:dyDescent="0.2">
      <c r="A672" s="45">
        <v>43447</v>
      </c>
      <c r="B672" s="3">
        <v>0.5</v>
      </c>
      <c r="C672" s="3" t="s">
        <v>420</v>
      </c>
      <c r="D672" s="3" t="s">
        <v>210</v>
      </c>
      <c r="E672" s="3" t="s">
        <v>402</v>
      </c>
    </row>
    <row r="673" spans="1:5" ht="20" customHeight="1" x14ac:dyDescent="0.2">
      <c r="A673" s="45">
        <v>43447</v>
      </c>
      <c r="B673" s="3">
        <v>0.5</v>
      </c>
      <c r="C673" s="3" t="s">
        <v>420</v>
      </c>
      <c r="D673" s="3" t="s">
        <v>41</v>
      </c>
      <c r="E673" s="3" t="s">
        <v>402</v>
      </c>
    </row>
    <row r="674" spans="1:5" ht="20" customHeight="1" x14ac:dyDescent="0.2">
      <c r="A674" s="45">
        <v>43448</v>
      </c>
      <c r="B674" s="3">
        <v>2</v>
      </c>
      <c r="C674" s="3" t="s">
        <v>420</v>
      </c>
      <c r="D674" s="3" t="s">
        <v>45</v>
      </c>
      <c r="E674" s="3" t="s">
        <v>402</v>
      </c>
    </row>
    <row r="675" spans="1:5" ht="20" customHeight="1" x14ac:dyDescent="0.2">
      <c r="A675" s="45">
        <v>43448</v>
      </c>
      <c r="B675" s="3">
        <v>6</v>
      </c>
      <c r="C675" s="3" t="s">
        <v>420</v>
      </c>
      <c r="D675" s="3" t="s">
        <v>41</v>
      </c>
      <c r="E675" s="3" t="s">
        <v>402</v>
      </c>
    </row>
    <row r="676" spans="1:5" ht="20" customHeight="1" x14ac:dyDescent="0.2">
      <c r="A676" s="45">
        <v>43448</v>
      </c>
      <c r="B676" s="3">
        <v>1</v>
      </c>
      <c r="C676" s="3" t="s">
        <v>420</v>
      </c>
      <c r="D676" s="3" t="s">
        <v>41</v>
      </c>
      <c r="E676" s="3" t="s">
        <v>402</v>
      </c>
    </row>
    <row r="677" spans="1:5" ht="20" customHeight="1" x14ac:dyDescent="0.2">
      <c r="A677" s="45">
        <v>43454</v>
      </c>
      <c r="B677" s="3">
        <v>2</v>
      </c>
      <c r="C677" s="3" t="s">
        <v>420</v>
      </c>
      <c r="D677" s="3" t="s">
        <v>210</v>
      </c>
      <c r="E677" s="3" t="s">
        <v>402</v>
      </c>
    </row>
    <row r="678" spans="1:5" ht="20" customHeight="1" x14ac:dyDescent="0.2">
      <c r="A678" s="45">
        <v>43454</v>
      </c>
      <c r="B678" s="3">
        <v>3</v>
      </c>
      <c r="C678" s="3" t="s">
        <v>420</v>
      </c>
      <c r="D678" s="3" t="s">
        <v>41</v>
      </c>
      <c r="E678" s="3" t="s">
        <v>402</v>
      </c>
    </row>
    <row r="679" spans="1:5" ht="20" customHeight="1" x14ac:dyDescent="0.2">
      <c r="A679" s="45">
        <v>43455</v>
      </c>
      <c r="B679" s="3">
        <v>1</v>
      </c>
      <c r="C679" s="3" t="s">
        <v>420</v>
      </c>
      <c r="D679" s="3" t="s">
        <v>210</v>
      </c>
      <c r="E679" s="3" t="s">
        <v>402</v>
      </c>
    </row>
    <row r="680" spans="1:5" ht="20" customHeight="1" x14ac:dyDescent="0.2">
      <c r="A680" s="45">
        <v>43455</v>
      </c>
      <c r="B680" s="3">
        <v>1</v>
      </c>
      <c r="C680" s="3" t="s">
        <v>420</v>
      </c>
      <c r="D680" s="3" t="s">
        <v>41</v>
      </c>
      <c r="E680" s="3" t="s">
        <v>402</v>
      </c>
    </row>
    <row r="681" spans="1:5" ht="20" customHeight="1" x14ac:dyDescent="0.2">
      <c r="A681" s="45">
        <v>43455</v>
      </c>
      <c r="B681" s="3">
        <v>0.5</v>
      </c>
      <c r="C681" s="3" t="s">
        <v>420</v>
      </c>
      <c r="D681" s="3" t="s">
        <v>45</v>
      </c>
      <c r="E681" s="3" t="s">
        <v>402</v>
      </c>
    </row>
    <row r="682" spans="1:5" ht="20" customHeight="1" x14ac:dyDescent="0.2">
      <c r="A682" s="45">
        <v>43455</v>
      </c>
      <c r="B682" s="3">
        <v>1</v>
      </c>
      <c r="C682" s="3" t="s">
        <v>420</v>
      </c>
      <c r="D682" s="3" t="s">
        <v>246</v>
      </c>
      <c r="E682" s="3" t="s">
        <v>402</v>
      </c>
    </row>
    <row r="683" spans="1:5" ht="20" customHeight="1" x14ac:dyDescent="0.2">
      <c r="A683" s="45">
        <v>43460</v>
      </c>
      <c r="B683" s="3">
        <v>4</v>
      </c>
      <c r="C683" s="3" t="s">
        <v>420</v>
      </c>
      <c r="D683" s="3" t="s">
        <v>210</v>
      </c>
      <c r="E683" s="3" t="s">
        <v>402</v>
      </c>
    </row>
    <row r="684" spans="1:5" ht="20" customHeight="1" x14ac:dyDescent="0.2">
      <c r="A684" s="45">
        <v>43460</v>
      </c>
      <c r="B684" s="3">
        <v>0.75</v>
      </c>
      <c r="C684" s="3" t="s">
        <v>420</v>
      </c>
      <c r="D684" s="3" t="s">
        <v>45</v>
      </c>
      <c r="E684" s="3" t="s">
        <v>402</v>
      </c>
    </row>
    <row r="685" spans="1:5" ht="20" customHeight="1" x14ac:dyDescent="0.2">
      <c r="A685" s="45">
        <v>43467</v>
      </c>
      <c r="B685" s="3">
        <v>1</v>
      </c>
      <c r="C685" s="3" t="s">
        <v>420</v>
      </c>
      <c r="D685" s="3" t="s">
        <v>45</v>
      </c>
      <c r="E685" s="3" t="s">
        <v>402</v>
      </c>
    </row>
    <row r="686" spans="1:5" ht="20" customHeight="1" x14ac:dyDescent="0.2">
      <c r="A686" s="45">
        <v>43473</v>
      </c>
      <c r="B686" s="3">
        <v>1</v>
      </c>
      <c r="C686" s="28" t="s">
        <v>420</v>
      </c>
      <c r="D686" s="3" t="s">
        <v>461</v>
      </c>
      <c r="E686" s="3" t="s">
        <v>402</v>
      </c>
    </row>
    <row r="687" spans="1:5" ht="20" customHeight="1" x14ac:dyDescent="0.2">
      <c r="A687" s="45">
        <v>43473</v>
      </c>
      <c r="B687" s="3">
        <v>2</v>
      </c>
      <c r="C687" s="28" t="s">
        <v>420</v>
      </c>
      <c r="D687" s="3" t="s">
        <v>41</v>
      </c>
      <c r="E687" s="3" t="s">
        <v>402</v>
      </c>
    </row>
    <row r="688" spans="1:5" ht="20" customHeight="1" x14ac:dyDescent="0.2">
      <c r="A688" s="45">
        <v>43475</v>
      </c>
      <c r="B688" s="3">
        <v>2</v>
      </c>
      <c r="C688" s="28" t="s">
        <v>420</v>
      </c>
      <c r="D688" s="3" t="s">
        <v>45</v>
      </c>
      <c r="E688" s="3" t="s">
        <v>402</v>
      </c>
    </row>
    <row r="689" spans="1:6" ht="20" customHeight="1" x14ac:dyDescent="0.2">
      <c r="A689" s="45">
        <v>43479</v>
      </c>
      <c r="B689" s="3">
        <v>1</v>
      </c>
      <c r="C689" s="28" t="s">
        <v>420</v>
      </c>
      <c r="D689" s="3" t="s">
        <v>325</v>
      </c>
      <c r="E689" s="3" t="s">
        <v>402</v>
      </c>
    </row>
    <row r="690" spans="1:6" ht="20" customHeight="1" x14ac:dyDescent="0.2">
      <c r="A690" s="45">
        <v>43490</v>
      </c>
      <c r="B690" s="3">
        <v>1.5</v>
      </c>
      <c r="C690" s="28" t="s">
        <v>420</v>
      </c>
      <c r="D690" s="3" t="s">
        <v>41</v>
      </c>
      <c r="E690" s="3" t="s">
        <v>41</v>
      </c>
    </row>
    <row r="691" spans="1:6" ht="20" customHeight="1" x14ac:dyDescent="0.2">
      <c r="A691" s="45">
        <v>43493</v>
      </c>
      <c r="B691" s="57">
        <v>0.25</v>
      </c>
      <c r="C691" s="58" t="s">
        <v>420</v>
      </c>
      <c r="D691" s="57" t="s">
        <v>41</v>
      </c>
      <c r="E691" s="57" t="s">
        <v>41</v>
      </c>
    </row>
    <row r="692" spans="1:6" ht="20" customHeight="1" x14ac:dyDescent="0.2">
      <c r="A692" s="45">
        <v>43493</v>
      </c>
      <c r="B692" s="57">
        <v>1</v>
      </c>
      <c r="C692" s="58" t="s">
        <v>420</v>
      </c>
      <c r="D692" s="57" t="s">
        <v>325</v>
      </c>
      <c r="E692" s="3" t="s">
        <v>402</v>
      </c>
    </row>
    <row r="693" spans="1:6" ht="20" customHeight="1" x14ac:dyDescent="0.2">
      <c r="A693" s="45">
        <v>43494</v>
      </c>
      <c r="B693" s="57">
        <v>1</v>
      </c>
      <c r="C693" s="58" t="s">
        <v>420</v>
      </c>
      <c r="D693" s="57" t="s">
        <v>325</v>
      </c>
      <c r="E693" s="3" t="s">
        <v>402</v>
      </c>
    </row>
    <row r="694" spans="1:6" ht="20" customHeight="1" x14ac:dyDescent="0.2">
      <c r="A694" s="45">
        <v>43497</v>
      </c>
      <c r="B694" s="57">
        <v>5</v>
      </c>
      <c r="C694" s="3" t="s">
        <v>420</v>
      </c>
      <c r="D694" s="57" t="s">
        <v>325</v>
      </c>
      <c r="E694" s="3" t="s">
        <v>402</v>
      </c>
    </row>
    <row r="695" spans="1:6" ht="20" customHeight="1" x14ac:dyDescent="0.2">
      <c r="A695" s="45">
        <v>43501</v>
      </c>
      <c r="B695" s="57">
        <v>3</v>
      </c>
      <c r="C695" s="28" t="s">
        <v>420</v>
      </c>
      <c r="D695" s="57" t="s">
        <v>325</v>
      </c>
      <c r="E695" s="3" t="s">
        <v>402</v>
      </c>
    </row>
    <row r="696" spans="1:6" ht="20" customHeight="1" x14ac:dyDescent="0.2">
      <c r="A696" s="45">
        <v>43502</v>
      </c>
      <c r="B696" s="57">
        <v>2</v>
      </c>
      <c r="C696" s="28" t="s">
        <v>420</v>
      </c>
      <c r="D696" s="57" t="s">
        <v>332</v>
      </c>
      <c r="E696" s="3" t="s">
        <v>402</v>
      </c>
    </row>
    <row r="697" spans="1:6" ht="20" customHeight="1" x14ac:dyDescent="0.2">
      <c r="A697" s="45">
        <v>43504</v>
      </c>
      <c r="B697" s="57">
        <v>0.5</v>
      </c>
      <c r="C697" s="28" t="s">
        <v>420</v>
      </c>
      <c r="D697" s="57" t="s">
        <v>308</v>
      </c>
      <c r="E697" s="3" t="s">
        <v>402</v>
      </c>
    </row>
    <row r="698" spans="1:6" ht="20" customHeight="1" x14ac:dyDescent="0.2">
      <c r="A698" s="45">
        <v>43508</v>
      </c>
      <c r="B698" s="57">
        <v>0.5</v>
      </c>
      <c r="C698" s="28" t="s">
        <v>420</v>
      </c>
      <c r="D698" s="57" t="s">
        <v>210</v>
      </c>
      <c r="E698" s="3" t="s">
        <v>402</v>
      </c>
    </row>
    <row r="699" spans="1:6" ht="20" customHeight="1" x14ac:dyDescent="0.2">
      <c r="A699" s="45">
        <v>43608</v>
      </c>
      <c r="B699" s="3">
        <v>0.5</v>
      </c>
      <c r="C699" s="3" t="s">
        <v>420</v>
      </c>
      <c r="D699" s="3" t="s">
        <v>210</v>
      </c>
      <c r="E699" s="3" t="s">
        <v>402</v>
      </c>
    </row>
    <row r="700" spans="1:6" ht="20" customHeight="1" x14ac:dyDescent="0.2">
      <c r="A700" s="45">
        <v>43129</v>
      </c>
      <c r="B700" s="3">
        <v>0.5</v>
      </c>
      <c r="C700" s="28" t="s">
        <v>300</v>
      </c>
      <c r="D700" s="3" t="s">
        <v>45</v>
      </c>
      <c r="E700" s="28" t="s">
        <v>405</v>
      </c>
      <c r="F700" s="3" t="s">
        <v>282</v>
      </c>
    </row>
    <row r="701" spans="1:6" ht="20" customHeight="1" x14ac:dyDescent="0.2">
      <c r="A701" s="45">
        <v>43145</v>
      </c>
      <c r="B701" s="3">
        <v>0.5</v>
      </c>
      <c r="C701" s="28" t="s">
        <v>300</v>
      </c>
      <c r="D701" s="3" t="s">
        <v>45</v>
      </c>
      <c r="E701" s="28" t="s">
        <v>405</v>
      </c>
      <c r="F701" s="3" t="s">
        <v>288</v>
      </c>
    </row>
    <row r="702" spans="1:6" ht="20" customHeight="1" x14ac:dyDescent="0.2">
      <c r="A702" s="45">
        <v>43154</v>
      </c>
      <c r="B702" s="3">
        <v>0.5</v>
      </c>
      <c r="C702" s="28" t="s">
        <v>300</v>
      </c>
      <c r="D702" s="3" t="s">
        <v>45</v>
      </c>
      <c r="E702" s="28" t="s">
        <v>405</v>
      </c>
      <c r="F702" s="3" t="s">
        <v>288</v>
      </c>
    </row>
    <row r="703" spans="1:6" ht="20" customHeight="1" x14ac:dyDescent="0.2">
      <c r="A703" s="45">
        <v>43157</v>
      </c>
      <c r="B703" s="3">
        <v>0.5</v>
      </c>
      <c r="C703" s="28" t="s">
        <v>300</v>
      </c>
      <c r="D703" s="3" t="s">
        <v>145</v>
      </c>
      <c r="E703" s="28" t="s">
        <v>405</v>
      </c>
      <c r="F703" s="3" t="s">
        <v>297</v>
      </c>
    </row>
    <row r="704" spans="1:6" ht="20" customHeight="1" x14ac:dyDescent="0.2">
      <c r="A704" s="45">
        <v>43159</v>
      </c>
      <c r="B704" s="3">
        <v>2</v>
      </c>
      <c r="C704" s="28" t="s">
        <v>300</v>
      </c>
      <c r="D704" s="3" t="s">
        <v>41</v>
      </c>
      <c r="E704" s="28" t="s">
        <v>405</v>
      </c>
    </row>
    <row r="705" spans="1:5" ht="20" customHeight="1" x14ac:dyDescent="0.2">
      <c r="A705" s="45">
        <v>43160</v>
      </c>
      <c r="B705" s="3">
        <v>0.5</v>
      </c>
      <c r="C705" s="28" t="s">
        <v>300</v>
      </c>
      <c r="D705" s="3" t="s">
        <v>45</v>
      </c>
      <c r="E705" s="28" t="s">
        <v>405</v>
      </c>
    </row>
    <row r="706" spans="1:5" ht="20" customHeight="1" x14ac:dyDescent="0.2">
      <c r="A706" s="45">
        <v>43160</v>
      </c>
      <c r="B706" s="3">
        <v>1</v>
      </c>
      <c r="C706" s="28" t="s">
        <v>300</v>
      </c>
      <c r="D706" s="3" t="s">
        <v>145</v>
      </c>
      <c r="E706" s="28" t="s">
        <v>405</v>
      </c>
    </row>
    <row r="707" spans="1:5" ht="20" customHeight="1" x14ac:dyDescent="0.2">
      <c r="A707" s="45">
        <v>43168</v>
      </c>
      <c r="B707" s="3">
        <v>0.5</v>
      </c>
      <c r="C707" s="28" t="s">
        <v>300</v>
      </c>
      <c r="D707" s="3" t="s">
        <v>45</v>
      </c>
      <c r="E707" s="28" t="s">
        <v>405</v>
      </c>
    </row>
    <row r="708" spans="1:5" ht="20" customHeight="1" x14ac:dyDescent="0.2">
      <c r="A708" s="45">
        <v>43202</v>
      </c>
      <c r="B708" s="3">
        <v>0.25</v>
      </c>
      <c r="C708" s="28" t="s">
        <v>300</v>
      </c>
      <c r="D708" s="3" t="s">
        <v>45</v>
      </c>
      <c r="E708" s="28" t="s">
        <v>405</v>
      </c>
    </row>
    <row r="709" spans="1:5" ht="20" customHeight="1" x14ac:dyDescent="0.2">
      <c r="A709" s="45">
        <v>43276</v>
      </c>
      <c r="B709" s="3">
        <v>1</v>
      </c>
      <c r="C709" s="28" t="s">
        <v>300</v>
      </c>
      <c r="D709" s="3" t="s">
        <v>45</v>
      </c>
      <c r="E709" s="28" t="s">
        <v>405</v>
      </c>
    </row>
    <row r="710" spans="1:5" ht="20" customHeight="1" x14ac:dyDescent="0.2">
      <c r="A710" s="45">
        <v>43277</v>
      </c>
      <c r="B710" s="3">
        <v>1</v>
      </c>
      <c r="C710" s="28" t="s">
        <v>300</v>
      </c>
      <c r="D710" s="3" t="s">
        <v>45</v>
      </c>
      <c r="E710" s="28" t="s">
        <v>405</v>
      </c>
    </row>
    <row r="711" spans="1:5" ht="20" customHeight="1" x14ac:dyDescent="0.2">
      <c r="A711" s="45">
        <v>43278</v>
      </c>
      <c r="B711" s="3">
        <v>0.5</v>
      </c>
      <c r="C711" s="28" t="s">
        <v>300</v>
      </c>
      <c r="D711" s="3" t="s">
        <v>45</v>
      </c>
      <c r="E711" s="28" t="s">
        <v>405</v>
      </c>
    </row>
    <row r="712" spans="1:5" ht="20" customHeight="1" x14ac:dyDescent="0.2">
      <c r="A712" s="45">
        <v>43286</v>
      </c>
      <c r="B712" s="3">
        <v>0.25</v>
      </c>
      <c r="C712" s="28" t="s">
        <v>300</v>
      </c>
      <c r="D712" s="3" t="s">
        <v>45</v>
      </c>
      <c r="E712" s="28" t="s">
        <v>405</v>
      </c>
    </row>
    <row r="713" spans="1:5" ht="20" customHeight="1" x14ac:dyDescent="0.2">
      <c r="A713" s="45">
        <v>43290</v>
      </c>
      <c r="B713" s="3">
        <v>0.5</v>
      </c>
      <c r="C713" s="28" t="s">
        <v>300</v>
      </c>
      <c r="D713" s="3" t="s">
        <v>45</v>
      </c>
      <c r="E713" s="28" t="s">
        <v>405</v>
      </c>
    </row>
    <row r="714" spans="1:5" ht="20" customHeight="1" x14ac:dyDescent="0.2">
      <c r="A714" s="45">
        <v>43297</v>
      </c>
      <c r="B714" s="3">
        <v>0.5</v>
      </c>
      <c r="C714" s="28" t="s">
        <v>300</v>
      </c>
      <c r="D714" s="3" t="s">
        <v>45</v>
      </c>
      <c r="E714" s="28" t="s">
        <v>405</v>
      </c>
    </row>
    <row r="715" spans="1:5" ht="20" customHeight="1" x14ac:dyDescent="0.2">
      <c r="A715" s="45">
        <v>43308</v>
      </c>
      <c r="B715" s="3">
        <v>2</v>
      </c>
      <c r="C715" s="28" t="s">
        <v>300</v>
      </c>
      <c r="D715" s="3" t="s">
        <v>364</v>
      </c>
      <c r="E715" s="28" t="s">
        <v>405</v>
      </c>
    </row>
    <row r="716" spans="1:5" ht="20" customHeight="1" x14ac:dyDescent="0.2">
      <c r="A716" s="45">
        <v>43322</v>
      </c>
      <c r="B716" s="3">
        <v>2</v>
      </c>
      <c r="C716" s="28" t="s">
        <v>300</v>
      </c>
      <c r="D716" s="3" t="s">
        <v>364</v>
      </c>
      <c r="E716" s="28" t="s">
        <v>405</v>
      </c>
    </row>
    <row r="717" spans="1:5" ht="20" customHeight="1" x14ac:dyDescent="0.2">
      <c r="A717" s="45">
        <v>43326</v>
      </c>
      <c r="B717" s="3">
        <v>0.5</v>
      </c>
      <c r="C717" s="28" t="s">
        <v>300</v>
      </c>
      <c r="D717" s="3" t="s">
        <v>45</v>
      </c>
      <c r="E717" s="28" t="s">
        <v>405</v>
      </c>
    </row>
    <row r="718" spans="1:5" ht="20" customHeight="1" x14ac:dyDescent="0.2">
      <c r="A718" s="45">
        <v>43329</v>
      </c>
      <c r="B718" s="3">
        <v>0.25</v>
      </c>
      <c r="C718" s="28" t="s">
        <v>300</v>
      </c>
      <c r="D718" s="3" t="s">
        <v>45</v>
      </c>
      <c r="E718" s="28" t="s">
        <v>405</v>
      </c>
    </row>
    <row r="719" spans="1:5" ht="20" customHeight="1" x14ac:dyDescent="0.2">
      <c r="A719" s="45">
        <v>43334</v>
      </c>
      <c r="B719" s="3">
        <v>0.75</v>
      </c>
      <c r="C719" s="28" t="s">
        <v>300</v>
      </c>
      <c r="D719" s="3" t="s">
        <v>45</v>
      </c>
      <c r="E719" s="28" t="s">
        <v>405</v>
      </c>
    </row>
    <row r="720" spans="1:5" ht="20" customHeight="1" x14ac:dyDescent="0.2">
      <c r="A720" s="45">
        <v>43340</v>
      </c>
      <c r="B720" s="3">
        <v>0.75</v>
      </c>
      <c r="C720" s="28" t="s">
        <v>300</v>
      </c>
      <c r="D720" s="3" t="s">
        <v>45</v>
      </c>
      <c r="E720" s="28" t="s">
        <v>405</v>
      </c>
    </row>
    <row r="721" spans="1:5" ht="20" customHeight="1" x14ac:dyDescent="0.2">
      <c r="A721" s="45">
        <v>43348</v>
      </c>
      <c r="B721" s="3">
        <v>0.5</v>
      </c>
      <c r="C721" s="28" t="s">
        <v>300</v>
      </c>
      <c r="D721" s="3" t="s">
        <v>45</v>
      </c>
      <c r="E721" s="28" t="s">
        <v>405</v>
      </c>
    </row>
    <row r="722" spans="1:5" ht="20" customHeight="1" x14ac:dyDescent="0.2">
      <c r="A722" s="45">
        <v>43348</v>
      </c>
      <c r="B722" s="3">
        <v>1</v>
      </c>
      <c r="C722" s="3" t="s">
        <v>300</v>
      </c>
      <c r="D722" s="3" t="s">
        <v>41</v>
      </c>
      <c r="E722" s="28" t="s">
        <v>41</v>
      </c>
    </row>
    <row r="723" spans="1:5" ht="20" customHeight="1" x14ac:dyDescent="0.2">
      <c r="A723" s="45">
        <v>43353</v>
      </c>
      <c r="B723" s="3">
        <v>2</v>
      </c>
      <c r="C723" s="3" t="s">
        <v>300</v>
      </c>
      <c r="D723" s="3" t="s">
        <v>41</v>
      </c>
      <c r="E723" s="28" t="s">
        <v>41</v>
      </c>
    </row>
    <row r="724" spans="1:5" ht="20" customHeight="1" x14ac:dyDescent="0.2">
      <c r="A724" s="45">
        <v>43354</v>
      </c>
      <c r="B724" s="3">
        <v>0.75</v>
      </c>
      <c r="C724" s="3" t="s">
        <v>300</v>
      </c>
      <c r="D724" s="3" t="s">
        <v>45</v>
      </c>
      <c r="E724" s="28" t="s">
        <v>41</v>
      </c>
    </row>
    <row r="725" spans="1:5" ht="20" customHeight="1" x14ac:dyDescent="0.2">
      <c r="A725" s="45">
        <v>43354</v>
      </c>
      <c r="B725" s="3">
        <v>0.5</v>
      </c>
      <c r="C725" s="3" t="s">
        <v>300</v>
      </c>
      <c r="D725" s="3" t="s">
        <v>41</v>
      </c>
      <c r="E725" s="28" t="s">
        <v>41</v>
      </c>
    </row>
    <row r="726" spans="1:5" ht="20" customHeight="1" x14ac:dyDescent="0.2">
      <c r="A726" s="45">
        <v>43357</v>
      </c>
      <c r="B726" s="3">
        <v>0.5</v>
      </c>
      <c r="C726" s="3" t="s">
        <v>300</v>
      </c>
      <c r="D726" s="3" t="s">
        <v>45</v>
      </c>
      <c r="E726" s="28" t="s">
        <v>41</v>
      </c>
    </row>
    <row r="727" spans="1:5" ht="20" customHeight="1" x14ac:dyDescent="0.2">
      <c r="A727" s="45">
        <v>43368</v>
      </c>
      <c r="B727" s="3">
        <v>0.5</v>
      </c>
      <c r="C727" s="28" t="s">
        <v>300</v>
      </c>
      <c r="D727" s="3" t="s">
        <v>45</v>
      </c>
      <c r="E727" s="28" t="s">
        <v>41</v>
      </c>
    </row>
    <row r="728" spans="1:5" ht="20" customHeight="1" x14ac:dyDescent="0.2">
      <c r="A728" s="45">
        <v>43368</v>
      </c>
      <c r="B728" s="3">
        <v>0.5</v>
      </c>
      <c r="C728" s="28" t="s">
        <v>300</v>
      </c>
      <c r="D728" s="3" t="s">
        <v>393</v>
      </c>
      <c r="E728" s="28" t="s">
        <v>41</v>
      </c>
    </row>
    <row r="729" spans="1:5" ht="20" customHeight="1" x14ac:dyDescent="0.2">
      <c r="A729" s="45">
        <v>43369</v>
      </c>
      <c r="B729" s="3">
        <v>0.5</v>
      </c>
      <c r="C729" s="28" t="s">
        <v>300</v>
      </c>
      <c r="D729" s="3" t="s">
        <v>393</v>
      </c>
      <c r="E729" s="28" t="s">
        <v>41</v>
      </c>
    </row>
    <row r="730" spans="1:5" ht="20" customHeight="1" x14ac:dyDescent="0.2">
      <c r="A730" s="45">
        <v>43370</v>
      </c>
      <c r="B730" s="3">
        <v>0.5</v>
      </c>
      <c r="C730" s="28" t="s">
        <v>300</v>
      </c>
      <c r="D730" s="3" t="s">
        <v>393</v>
      </c>
      <c r="E730" s="28" t="s">
        <v>41</v>
      </c>
    </row>
    <row r="731" spans="1:5" ht="20" customHeight="1" x14ac:dyDescent="0.2">
      <c r="A731" s="45">
        <v>43390</v>
      </c>
      <c r="B731" s="3">
        <v>1</v>
      </c>
      <c r="C731" s="28" t="s">
        <v>300</v>
      </c>
      <c r="D731" s="3" t="s">
        <v>45</v>
      </c>
      <c r="E731" s="28" t="s">
        <v>41</v>
      </c>
    </row>
    <row r="732" spans="1:5" ht="20" customHeight="1" x14ac:dyDescent="0.2">
      <c r="A732" s="45">
        <v>43392</v>
      </c>
      <c r="B732" s="3">
        <v>2</v>
      </c>
      <c r="C732" s="28" t="s">
        <v>300</v>
      </c>
      <c r="D732" s="3" t="s">
        <v>41</v>
      </c>
      <c r="E732" s="3" t="s">
        <v>41</v>
      </c>
    </row>
    <row r="733" spans="1:5" ht="20" customHeight="1" x14ac:dyDescent="0.2">
      <c r="A733" s="45">
        <v>43405</v>
      </c>
      <c r="B733" s="3">
        <v>1</v>
      </c>
      <c r="C733" s="28" t="s">
        <v>300</v>
      </c>
      <c r="D733" s="3" t="s">
        <v>41</v>
      </c>
      <c r="E733" s="3" t="s">
        <v>41</v>
      </c>
    </row>
    <row r="734" spans="1:5" ht="20" customHeight="1" x14ac:dyDescent="0.2">
      <c r="A734" s="45">
        <v>43416</v>
      </c>
      <c r="B734" s="3">
        <v>1.5</v>
      </c>
      <c r="C734" s="28" t="s">
        <v>300</v>
      </c>
      <c r="D734" s="3" t="s">
        <v>210</v>
      </c>
      <c r="E734" s="3" t="s">
        <v>402</v>
      </c>
    </row>
    <row r="735" spans="1:5" ht="20" customHeight="1" x14ac:dyDescent="0.2">
      <c r="A735" s="45">
        <v>43416</v>
      </c>
      <c r="B735" s="3">
        <v>1</v>
      </c>
      <c r="C735" s="28" t="s">
        <v>300</v>
      </c>
      <c r="D735" s="3" t="s">
        <v>45</v>
      </c>
      <c r="E735" s="3" t="s">
        <v>402</v>
      </c>
    </row>
    <row r="736" spans="1:5" ht="20" customHeight="1" x14ac:dyDescent="0.2">
      <c r="A736" s="45">
        <v>43423</v>
      </c>
      <c r="B736" s="3">
        <v>1.5</v>
      </c>
      <c r="C736" s="28" t="s">
        <v>300</v>
      </c>
      <c r="D736" s="3" t="s">
        <v>210</v>
      </c>
      <c r="E736" s="3" t="s">
        <v>402</v>
      </c>
    </row>
    <row r="737" spans="1:5" ht="20" customHeight="1" x14ac:dyDescent="0.2">
      <c r="A737" s="45">
        <v>43424</v>
      </c>
      <c r="B737" s="3">
        <v>0.75</v>
      </c>
      <c r="C737" s="28" t="s">
        <v>300</v>
      </c>
      <c r="D737" s="3" t="s">
        <v>45</v>
      </c>
      <c r="E737" s="3" t="s">
        <v>402</v>
      </c>
    </row>
    <row r="738" spans="1:5" ht="20" customHeight="1" x14ac:dyDescent="0.2">
      <c r="A738" s="45">
        <v>43445</v>
      </c>
      <c r="B738" s="3">
        <v>1</v>
      </c>
      <c r="C738" s="28" t="s">
        <v>300</v>
      </c>
      <c r="D738" s="3" t="s">
        <v>331</v>
      </c>
      <c r="E738" s="3" t="s">
        <v>405</v>
      </c>
    </row>
    <row r="739" spans="1:5" ht="20" customHeight="1" x14ac:dyDescent="0.2">
      <c r="A739" s="45">
        <v>43448</v>
      </c>
      <c r="B739" s="3">
        <v>0.25</v>
      </c>
      <c r="C739" s="28" t="s">
        <v>300</v>
      </c>
      <c r="D739" s="3" t="s">
        <v>45</v>
      </c>
      <c r="E739" s="3" t="s">
        <v>402</v>
      </c>
    </row>
    <row r="740" spans="1:5" ht="20" customHeight="1" x14ac:dyDescent="0.2">
      <c r="A740" s="45">
        <v>43448</v>
      </c>
      <c r="B740" s="3">
        <v>0.75</v>
      </c>
      <c r="C740" s="28" t="s">
        <v>300</v>
      </c>
      <c r="D740" s="3" t="s">
        <v>45</v>
      </c>
      <c r="E740" s="3" t="s">
        <v>402</v>
      </c>
    </row>
    <row r="741" spans="1:5" ht="20" customHeight="1" x14ac:dyDescent="0.2">
      <c r="A741" s="45">
        <v>43455</v>
      </c>
      <c r="B741" s="3">
        <v>1</v>
      </c>
      <c r="C741" s="28" t="s">
        <v>300</v>
      </c>
      <c r="D741" s="3" t="s">
        <v>210</v>
      </c>
      <c r="E741" s="3" t="s">
        <v>402</v>
      </c>
    </row>
    <row r="742" spans="1:5" ht="20" customHeight="1" x14ac:dyDescent="0.2">
      <c r="A742" s="45">
        <v>43467</v>
      </c>
      <c r="B742" s="3">
        <v>0.5</v>
      </c>
      <c r="C742" s="28" t="s">
        <v>300</v>
      </c>
      <c r="D742" s="3" t="s">
        <v>45</v>
      </c>
      <c r="E742" s="3" t="s">
        <v>402</v>
      </c>
    </row>
    <row r="743" spans="1:5" ht="20" customHeight="1" x14ac:dyDescent="0.2">
      <c r="A743" s="45">
        <v>43475</v>
      </c>
      <c r="B743" s="3">
        <v>0.25</v>
      </c>
      <c r="C743" s="28" t="s">
        <v>300</v>
      </c>
      <c r="D743" s="3" t="s">
        <v>45</v>
      </c>
      <c r="E743" s="3" t="s">
        <v>402</v>
      </c>
    </row>
    <row r="744" spans="1:5" ht="20" customHeight="1" x14ac:dyDescent="0.2">
      <c r="A744" s="45">
        <v>43479</v>
      </c>
      <c r="B744" s="3">
        <v>0.5</v>
      </c>
      <c r="C744" s="28" t="s">
        <v>300</v>
      </c>
      <c r="D744" s="3" t="s">
        <v>45</v>
      </c>
      <c r="E744" s="3" t="s">
        <v>402</v>
      </c>
    </row>
    <row r="745" spans="1:5" ht="20" customHeight="1" x14ac:dyDescent="0.2">
      <c r="A745" s="45">
        <v>43493</v>
      </c>
      <c r="B745" s="57">
        <v>0.25</v>
      </c>
      <c r="C745" s="28" t="s">
        <v>300</v>
      </c>
      <c r="D745" s="57" t="s">
        <v>45</v>
      </c>
      <c r="E745" s="3" t="s">
        <v>402</v>
      </c>
    </row>
    <row r="746" spans="1:5" ht="20" customHeight="1" x14ac:dyDescent="0.2">
      <c r="A746" s="45">
        <v>43517</v>
      </c>
      <c r="B746" s="57">
        <v>1</v>
      </c>
      <c r="C746" s="28" t="s">
        <v>300</v>
      </c>
      <c r="D746" s="57" t="s">
        <v>210</v>
      </c>
      <c r="E746" s="3" t="s">
        <v>402</v>
      </c>
    </row>
    <row r="747" spans="1:5" ht="20" customHeight="1" x14ac:dyDescent="0.2">
      <c r="A747" s="45">
        <v>43521</v>
      </c>
      <c r="B747" s="57">
        <v>0.5</v>
      </c>
      <c r="C747" s="28" t="s">
        <v>300</v>
      </c>
      <c r="D747" s="57" t="s">
        <v>45</v>
      </c>
      <c r="E747" s="28" t="s">
        <v>405</v>
      </c>
    </row>
    <row r="748" spans="1:5" ht="20" customHeight="1" x14ac:dyDescent="0.2">
      <c r="A748" s="45">
        <v>43528</v>
      </c>
      <c r="B748" s="57">
        <v>1</v>
      </c>
      <c r="C748" s="28" t="s">
        <v>300</v>
      </c>
      <c r="D748" s="57" t="s">
        <v>45</v>
      </c>
      <c r="E748" s="3" t="s">
        <v>41</v>
      </c>
    </row>
    <row r="749" spans="1:5" ht="20" customHeight="1" x14ac:dyDescent="0.2">
      <c r="A749" s="45">
        <v>43593</v>
      </c>
      <c r="B749" s="3">
        <v>0.5</v>
      </c>
      <c r="C749" s="28" t="s">
        <v>300</v>
      </c>
      <c r="D749" s="3" t="s">
        <v>560</v>
      </c>
      <c r="E749" s="28" t="s">
        <v>405</v>
      </c>
    </row>
    <row r="750" spans="1:5" ht="20" customHeight="1" x14ac:dyDescent="0.2">
      <c r="A750" s="45">
        <v>43607</v>
      </c>
      <c r="B750" s="3">
        <v>0.5</v>
      </c>
      <c r="C750" s="28" t="s">
        <v>300</v>
      </c>
      <c r="D750" s="3" t="s">
        <v>565</v>
      </c>
      <c r="E750" s="28" t="s">
        <v>405</v>
      </c>
    </row>
    <row r="751" spans="1:5" ht="20" customHeight="1" x14ac:dyDescent="0.2">
      <c r="A751" s="45">
        <v>43623</v>
      </c>
      <c r="B751" s="3">
        <v>2</v>
      </c>
      <c r="C751" s="28" t="s">
        <v>300</v>
      </c>
      <c r="D751" s="3" t="s">
        <v>210</v>
      </c>
      <c r="E751" s="3" t="s">
        <v>402</v>
      </c>
    </row>
    <row r="752" spans="1:5" ht="20" customHeight="1" x14ac:dyDescent="0.2">
      <c r="A752" s="45">
        <v>43623</v>
      </c>
      <c r="B752" s="3">
        <v>0.5</v>
      </c>
      <c r="C752" s="28" t="s">
        <v>300</v>
      </c>
      <c r="D752" s="3" t="s">
        <v>41</v>
      </c>
      <c r="E752" s="3" t="s">
        <v>402</v>
      </c>
    </row>
    <row r="753" spans="1:6" ht="20" customHeight="1" x14ac:dyDescent="0.2">
      <c r="A753" s="45">
        <v>43636</v>
      </c>
      <c r="B753" s="3">
        <v>4.5</v>
      </c>
      <c r="C753" s="28" t="s">
        <v>300</v>
      </c>
      <c r="D753" s="3" t="s">
        <v>325</v>
      </c>
      <c r="E753" s="3" t="s">
        <v>402</v>
      </c>
    </row>
    <row r="754" spans="1:6" ht="20" customHeight="1" x14ac:dyDescent="0.2">
      <c r="A754" s="45">
        <v>43766</v>
      </c>
      <c r="B754" s="3">
        <v>0.5</v>
      </c>
      <c r="C754" s="28" t="s">
        <v>300</v>
      </c>
      <c r="D754" s="3" t="s">
        <v>629</v>
      </c>
      <c r="E754" s="3" t="s">
        <v>401</v>
      </c>
    </row>
    <row r="755" spans="1:6" ht="20" customHeight="1" x14ac:dyDescent="0.2">
      <c r="A755" s="45">
        <v>43158</v>
      </c>
      <c r="B755" s="3">
        <v>4</v>
      </c>
      <c r="C755" s="28" t="s">
        <v>447</v>
      </c>
      <c r="D755" s="3" t="s">
        <v>41</v>
      </c>
      <c r="E755" s="28" t="s">
        <v>405</v>
      </c>
      <c r="F755" s="3" t="s">
        <v>298</v>
      </c>
    </row>
    <row r="756" spans="1:6" ht="20" customHeight="1" x14ac:dyDescent="0.2">
      <c r="A756" s="45">
        <v>43159</v>
      </c>
      <c r="B756" s="3">
        <v>2</v>
      </c>
      <c r="C756" s="28" t="s">
        <v>447</v>
      </c>
      <c r="D756" s="3" t="s">
        <v>41</v>
      </c>
      <c r="E756" s="28" t="s">
        <v>405</v>
      </c>
    </row>
    <row r="757" spans="1:6" ht="20" customHeight="1" x14ac:dyDescent="0.2">
      <c r="A757" s="45">
        <v>43160</v>
      </c>
      <c r="B757" s="3">
        <v>2</v>
      </c>
      <c r="C757" s="28" t="s">
        <v>447</v>
      </c>
      <c r="D757" s="3" t="s">
        <v>305</v>
      </c>
      <c r="E757" s="28" t="s">
        <v>405</v>
      </c>
    </row>
    <row r="758" spans="1:6" ht="20" customHeight="1" x14ac:dyDescent="0.2">
      <c r="A758" s="45">
        <v>43164</v>
      </c>
      <c r="B758" s="3">
        <v>2</v>
      </c>
      <c r="C758" s="28" t="s">
        <v>447</v>
      </c>
      <c r="D758" s="3" t="s">
        <v>145</v>
      </c>
      <c r="E758" s="28" t="s">
        <v>405</v>
      </c>
    </row>
    <row r="759" spans="1:6" ht="20" customHeight="1" x14ac:dyDescent="0.2">
      <c r="A759" s="45">
        <v>43165</v>
      </c>
      <c r="B759" s="3">
        <v>4</v>
      </c>
      <c r="C759" s="28" t="s">
        <v>447</v>
      </c>
      <c r="D759" s="3" t="s">
        <v>41</v>
      </c>
      <c r="E759" s="28" t="s">
        <v>405</v>
      </c>
    </row>
    <row r="760" spans="1:6" ht="20" customHeight="1" x14ac:dyDescent="0.2">
      <c r="A760" s="45">
        <v>43166</v>
      </c>
      <c r="B760" s="3">
        <v>2</v>
      </c>
      <c r="C760" s="28" t="s">
        <v>447</v>
      </c>
      <c r="D760" s="3" t="s">
        <v>145</v>
      </c>
      <c r="E760" s="28" t="s">
        <v>405</v>
      </c>
    </row>
    <row r="761" spans="1:6" ht="20" customHeight="1" x14ac:dyDescent="0.2">
      <c r="A761" s="45">
        <v>43166</v>
      </c>
      <c r="B761" s="3">
        <v>1</v>
      </c>
      <c r="C761" s="28" t="s">
        <v>447</v>
      </c>
      <c r="D761" s="3" t="s">
        <v>306</v>
      </c>
      <c r="E761" s="28" t="s">
        <v>405</v>
      </c>
    </row>
    <row r="762" spans="1:6" ht="20" customHeight="1" x14ac:dyDescent="0.2">
      <c r="A762" s="45">
        <v>43167</v>
      </c>
      <c r="B762" s="3">
        <v>0.75</v>
      </c>
      <c r="C762" s="28" t="s">
        <v>447</v>
      </c>
      <c r="D762" s="3" t="s">
        <v>41</v>
      </c>
      <c r="E762" s="28" t="s">
        <v>41</v>
      </c>
    </row>
    <row r="763" spans="1:6" ht="20" customHeight="1" x14ac:dyDescent="0.2">
      <c r="A763" s="45">
        <v>43168</v>
      </c>
      <c r="B763" s="3">
        <v>3</v>
      </c>
      <c r="C763" s="28" t="s">
        <v>447</v>
      </c>
      <c r="D763" s="3" t="s">
        <v>41</v>
      </c>
      <c r="E763" s="28" t="s">
        <v>41</v>
      </c>
    </row>
    <row r="764" spans="1:6" ht="20" customHeight="1" x14ac:dyDescent="0.2">
      <c r="A764" s="45">
        <v>43168</v>
      </c>
      <c r="B764" s="3">
        <v>0.5</v>
      </c>
      <c r="C764" s="28" t="s">
        <v>447</v>
      </c>
      <c r="D764" s="3" t="s">
        <v>310</v>
      </c>
      <c r="E764" s="28" t="s">
        <v>41</v>
      </c>
    </row>
    <row r="765" spans="1:6" ht="20" customHeight="1" x14ac:dyDescent="0.2">
      <c r="A765" s="45">
        <v>43172</v>
      </c>
      <c r="B765" s="3">
        <v>1</v>
      </c>
      <c r="C765" s="28" t="s">
        <v>447</v>
      </c>
      <c r="D765" s="3" t="s">
        <v>41</v>
      </c>
      <c r="E765" s="28" t="s">
        <v>41</v>
      </c>
    </row>
    <row r="766" spans="1:6" ht="20" customHeight="1" x14ac:dyDescent="0.2">
      <c r="A766" s="45">
        <v>43172</v>
      </c>
      <c r="B766" s="3">
        <v>0.5</v>
      </c>
      <c r="C766" s="28" t="s">
        <v>447</v>
      </c>
      <c r="D766" s="3" t="s">
        <v>306</v>
      </c>
      <c r="E766" s="28" t="s">
        <v>41</v>
      </c>
    </row>
    <row r="767" spans="1:6" ht="20" customHeight="1" x14ac:dyDescent="0.2">
      <c r="A767" s="45">
        <v>43173</v>
      </c>
      <c r="B767" s="3">
        <v>2</v>
      </c>
      <c r="C767" s="28" t="s">
        <v>447</v>
      </c>
      <c r="D767" s="3" t="s">
        <v>306</v>
      </c>
      <c r="E767" s="28" t="s">
        <v>41</v>
      </c>
    </row>
    <row r="768" spans="1:6" ht="20" customHeight="1" x14ac:dyDescent="0.2">
      <c r="A768" s="45">
        <v>43179</v>
      </c>
      <c r="B768" s="3">
        <v>1</v>
      </c>
      <c r="C768" s="28" t="s">
        <v>447</v>
      </c>
      <c r="D768" s="3" t="s">
        <v>315</v>
      </c>
      <c r="E768" s="28" t="s">
        <v>41</v>
      </c>
      <c r="F768" s="3" t="s">
        <v>316</v>
      </c>
    </row>
    <row r="769" spans="1:5" ht="20" customHeight="1" x14ac:dyDescent="0.2">
      <c r="A769" s="45">
        <v>43180</v>
      </c>
      <c r="B769" s="3">
        <v>0.5</v>
      </c>
      <c r="C769" s="28" t="s">
        <v>447</v>
      </c>
      <c r="D769" s="3" t="s">
        <v>306</v>
      </c>
      <c r="E769" s="28" t="s">
        <v>41</v>
      </c>
    </row>
    <row r="770" spans="1:5" ht="20" customHeight="1" x14ac:dyDescent="0.2">
      <c r="A770" s="45">
        <v>43180</v>
      </c>
      <c r="B770" s="3">
        <v>4</v>
      </c>
      <c r="C770" s="28" t="s">
        <v>447</v>
      </c>
      <c r="D770" s="3" t="s">
        <v>145</v>
      </c>
      <c r="E770" s="28" t="s">
        <v>41</v>
      </c>
    </row>
    <row r="771" spans="1:5" ht="20" customHeight="1" x14ac:dyDescent="0.2">
      <c r="A771" s="45">
        <v>43181</v>
      </c>
      <c r="B771" s="3">
        <v>1</v>
      </c>
      <c r="C771" s="28" t="s">
        <v>447</v>
      </c>
      <c r="D771" s="3" t="s">
        <v>145</v>
      </c>
      <c r="E771" s="28" t="s">
        <v>41</v>
      </c>
    </row>
    <row r="772" spans="1:5" ht="20" customHeight="1" x14ac:dyDescent="0.2">
      <c r="A772" s="45">
        <v>43181</v>
      </c>
      <c r="B772" s="3">
        <v>4.5</v>
      </c>
      <c r="C772" s="28" t="s">
        <v>447</v>
      </c>
      <c r="D772" s="3" t="s">
        <v>41</v>
      </c>
      <c r="E772" s="28" t="s">
        <v>41</v>
      </c>
    </row>
    <row r="773" spans="1:5" ht="20" customHeight="1" x14ac:dyDescent="0.2">
      <c r="A773" s="45">
        <v>43181</v>
      </c>
      <c r="B773" s="3">
        <v>0.5</v>
      </c>
      <c r="C773" s="28" t="s">
        <v>447</v>
      </c>
      <c r="D773" s="3" t="s">
        <v>306</v>
      </c>
      <c r="E773" s="28" t="s">
        <v>41</v>
      </c>
    </row>
    <row r="774" spans="1:5" ht="20" customHeight="1" x14ac:dyDescent="0.2">
      <c r="A774" s="45">
        <v>43182</v>
      </c>
      <c r="B774" s="3">
        <v>2</v>
      </c>
      <c r="C774" s="28" t="s">
        <v>447</v>
      </c>
      <c r="D774" s="3" t="s">
        <v>246</v>
      </c>
      <c r="E774" s="28" t="s">
        <v>41</v>
      </c>
    </row>
    <row r="775" spans="1:5" ht="20" customHeight="1" x14ac:dyDescent="0.2">
      <c r="A775" s="45">
        <v>43182</v>
      </c>
      <c r="B775" s="3">
        <v>2</v>
      </c>
      <c r="C775" s="28" t="s">
        <v>447</v>
      </c>
      <c r="D775" s="3" t="s">
        <v>41</v>
      </c>
      <c r="E775" s="28" t="s">
        <v>41</v>
      </c>
    </row>
    <row r="776" spans="1:5" ht="20" customHeight="1" x14ac:dyDescent="0.2">
      <c r="A776" s="45">
        <v>43185</v>
      </c>
      <c r="B776" s="3">
        <v>3</v>
      </c>
      <c r="C776" s="28" t="s">
        <v>447</v>
      </c>
      <c r="D776" s="3" t="s">
        <v>145</v>
      </c>
      <c r="E776" s="28" t="s">
        <v>41</v>
      </c>
    </row>
    <row r="777" spans="1:5" ht="20" customHeight="1" x14ac:dyDescent="0.2">
      <c r="A777" s="45">
        <v>43185</v>
      </c>
      <c r="B777" s="3">
        <v>2</v>
      </c>
      <c r="C777" s="28" t="s">
        <v>447</v>
      </c>
      <c r="D777" s="3" t="s">
        <v>41</v>
      </c>
      <c r="E777" s="28" t="s">
        <v>41</v>
      </c>
    </row>
    <row r="778" spans="1:5" ht="20" customHeight="1" x14ac:dyDescent="0.2">
      <c r="A778" s="45">
        <v>43186</v>
      </c>
      <c r="B778" s="3">
        <v>6</v>
      </c>
      <c r="C778" s="28" t="s">
        <v>447</v>
      </c>
      <c r="D778" s="3" t="s">
        <v>41</v>
      </c>
      <c r="E778" s="28" t="s">
        <v>41</v>
      </c>
    </row>
    <row r="779" spans="1:5" ht="20" customHeight="1" x14ac:dyDescent="0.2">
      <c r="A779" s="45">
        <v>43187</v>
      </c>
      <c r="B779" s="3">
        <v>0.5</v>
      </c>
      <c r="C779" s="28" t="s">
        <v>447</v>
      </c>
      <c r="D779" s="3" t="s">
        <v>45</v>
      </c>
      <c r="E779" s="28" t="s">
        <v>41</v>
      </c>
    </row>
    <row r="780" spans="1:5" ht="20" customHeight="1" x14ac:dyDescent="0.2">
      <c r="A780" s="45">
        <v>43187</v>
      </c>
      <c r="B780" s="3">
        <v>3</v>
      </c>
      <c r="C780" s="28" t="s">
        <v>447</v>
      </c>
      <c r="D780" s="3" t="s">
        <v>41</v>
      </c>
      <c r="E780" s="28" t="s">
        <v>41</v>
      </c>
    </row>
    <row r="781" spans="1:5" ht="20" customHeight="1" x14ac:dyDescent="0.2">
      <c r="A781" s="45">
        <v>43188</v>
      </c>
      <c r="B781" s="3">
        <v>7</v>
      </c>
      <c r="C781" s="28" t="s">
        <v>447</v>
      </c>
      <c r="D781" s="3" t="s">
        <v>41</v>
      </c>
      <c r="E781" s="28" t="s">
        <v>41</v>
      </c>
    </row>
    <row r="782" spans="1:5" ht="20" customHeight="1" x14ac:dyDescent="0.2">
      <c r="A782" s="45">
        <v>43192</v>
      </c>
      <c r="B782" s="3">
        <v>4</v>
      </c>
      <c r="C782" s="28" t="s">
        <v>447</v>
      </c>
      <c r="D782" s="3" t="s">
        <v>41</v>
      </c>
      <c r="E782" s="28" t="s">
        <v>41</v>
      </c>
    </row>
    <row r="783" spans="1:5" ht="20" customHeight="1" x14ac:dyDescent="0.2">
      <c r="A783" s="45">
        <v>43193</v>
      </c>
      <c r="B783" s="3">
        <v>0.5</v>
      </c>
      <c r="C783" s="28" t="s">
        <v>447</v>
      </c>
      <c r="D783" s="3" t="s">
        <v>45</v>
      </c>
      <c r="E783" s="28" t="s">
        <v>41</v>
      </c>
    </row>
    <row r="784" spans="1:5" ht="20" customHeight="1" x14ac:dyDescent="0.2">
      <c r="A784" s="45">
        <v>43193</v>
      </c>
      <c r="B784" s="3">
        <v>5</v>
      </c>
      <c r="C784" s="28" t="s">
        <v>447</v>
      </c>
      <c r="D784" s="3" t="s">
        <v>41</v>
      </c>
      <c r="E784" s="28" t="s">
        <v>41</v>
      </c>
    </row>
    <row r="785" spans="1:5" ht="20" customHeight="1" x14ac:dyDescent="0.2">
      <c r="A785" s="45">
        <v>43194</v>
      </c>
      <c r="B785" s="3">
        <v>6</v>
      </c>
      <c r="C785" s="28" t="s">
        <v>447</v>
      </c>
      <c r="D785" s="3" t="s">
        <v>323</v>
      </c>
      <c r="E785" s="3" t="s">
        <v>41</v>
      </c>
    </row>
    <row r="786" spans="1:5" ht="20" customHeight="1" x14ac:dyDescent="0.2">
      <c r="A786" s="45">
        <v>43199</v>
      </c>
      <c r="B786" s="3">
        <v>1.5</v>
      </c>
      <c r="C786" s="28" t="s">
        <v>447</v>
      </c>
      <c r="D786" s="3" t="s">
        <v>72</v>
      </c>
      <c r="E786" s="3" t="s">
        <v>41</v>
      </c>
    </row>
    <row r="787" spans="1:5" ht="20" customHeight="1" x14ac:dyDescent="0.2">
      <c r="A787" s="45">
        <v>43199</v>
      </c>
      <c r="B787" s="3">
        <v>2</v>
      </c>
      <c r="C787" s="28" t="s">
        <v>447</v>
      </c>
      <c r="D787" s="3" t="s">
        <v>325</v>
      </c>
      <c r="E787" s="3" t="s">
        <v>41</v>
      </c>
    </row>
    <row r="788" spans="1:5" ht="20" customHeight="1" x14ac:dyDescent="0.2">
      <c r="A788" s="45">
        <v>43200</v>
      </c>
      <c r="B788" s="3">
        <v>0.5</v>
      </c>
      <c r="C788" s="28" t="s">
        <v>447</v>
      </c>
      <c r="D788" s="3" t="s">
        <v>326</v>
      </c>
      <c r="E788" s="3" t="s">
        <v>41</v>
      </c>
    </row>
    <row r="789" spans="1:5" ht="20" customHeight="1" x14ac:dyDescent="0.2">
      <c r="A789" s="45">
        <v>43200</v>
      </c>
      <c r="B789" s="3">
        <v>0.5</v>
      </c>
      <c r="C789" s="28" t="s">
        <v>447</v>
      </c>
      <c r="D789" s="3" t="s">
        <v>41</v>
      </c>
      <c r="E789" s="3" t="s">
        <v>41</v>
      </c>
    </row>
    <row r="790" spans="1:5" ht="20" customHeight="1" x14ac:dyDescent="0.2">
      <c r="A790" s="45">
        <v>43201</v>
      </c>
      <c r="B790" s="3">
        <v>2</v>
      </c>
      <c r="C790" s="28" t="s">
        <v>447</v>
      </c>
      <c r="D790" s="3" t="s">
        <v>45</v>
      </c>
      <c r="E790" s="3" t="s">
        <v>41</v>
      </c>
    </row>
    <row r="791" spans="1:5" ht="20" customHeight="1" x14ac:dyDescent="0.2">
      <c r="A791" s="45">
        <v>43201</v>
      </c>
      <c r="B791" s="3">
        <v>1</v>
      </c>
      <c r="C791" s="28" t="s">
        <v>447</v>
      </c>
      <c r="D791" s="3" t="s">
        <v>145</v>
      </c>
      <c r="E791" s="3" t="s">
        <v>41</v>
      </c>
    </row>
    <row r="792" spans="1:5" ht="20" customHeight="1" x14ac:dyDescent="0.2">
      <c r="A792" s="45">
        <v>43202</v>
      </c>
      <c r="B792" s="3">
        <v>3.75</v>
      </c>
      <c r="C792" s="28" t="s">
        <v>447</v>
      </c>
      <c r="D792" s="3" t="s">
        <v>41</v>
      </c>
      <c r="E792" s="3" t="s">
        <v>41</v>
      </c>
    </row>
    <row r="793" spans="1:5" ht="20" customHeight="1" x14ac:dyDescent="0.2">
      <c r="A793" s="45">
        <v>43202</v>
      </c>
      <c r="B793" s="3">
        <v>2</v>
      </c>
      <c r="C793" s="28" t="s">
        <v>447</v>
      </c>
      <c r="D793" s="3" t="s">
        <v>323</v>
      </c>
      <c r="E793" s="3" t="s">
        <v>41</v>
      </c>
    </row>
    <row r="794" spans="1:5" ht="20" customHeight="1" x14ac:dyDescent="0.2">
      <c r="A794" s="45">
        <v>43202</v>
      </c>
      <c r="B794" s="3">
        <v>1</v>
      </c>
      <c r="C794" s="28" t="s">
        <v>447</v>
      </c>
      <c r="D794" s="3" t="s">
        <v>246</v>
      </c>
      <c r="E794" s="3" t="s">
        <v>41</v>
      </c>
    </row>
    <row r="795" spans="1:5" ht="20" customHeight="1" x14ac:dyDescent="0.2">
      <c r="A795" s="45">
        <v>43203</v>
      </c>
      <c r="B795" s="3">
        <v>0.75</v>
      </c>
      <c r="C795" s="28" t="s">
        <v>447</v>
      </c>
      <c r="D795" s="3" t="s">
        <v>45</v>
      </c>
      <c r="E795" s="3" t="s">
        <v>41</v>
      </c>
    </row>
    <row r="796" spans="1:5" ht="20" customHeight="1" x14ac:dyDescent="0.2">
      <c r="A796" s="45">
        <v>43203</v>
      </c>
      <c r="B796" s="3">
        <v>3</v>
      </c>
      <c r="C796" s="28" t="s">
        <v>447</v>
      </c>
      <c r="D796" s="3" t="s">
        <v>41</v>
      </c>
      <c r="E796" s="3" t="s">
        <v>41</v>
      </c>
    </row>
    <row r="797" spans="1:5" ht="20" customHeight="1" x14ac:dyDescent="0.2">
      <c r="A797" s="45">
        <v>43206</v>
      </c>
      <c r="B797" s="3">
        <v>1.25</v>
      </c>
      <c r="C797" s="28" t="s">
        <v>447</v>
      </c>
      <c r="D797" s="3" t="s">
        <v>45</v>
      </c>
      <c r="E797" s="3" t="s">
        <v>41</v>
      </c>
    </row>
    <row r="798" spans="1:5" ht="20" customHeight="1" x14ac:dyDescent="0.2">
      <c r="A798" s="45">
        <v>43206</v>
      </c>
      <c r="B798" s="3">
        <v>5.75</v>
      </c>
      <c r="C798" s="28" t="s">
        <v>447</v>
      </c>
      <c r="D798" s="3" t="s">
        <v>41</v>
      </c>
      <c r="E798" s="3" t="s">
        <v>41</v>
      </c>
    </row>
    <row r="799" spans="1:5" ht="20" customHeight="1" x14ac:dyDescent="0.2">
      <c r="A799" s="45">
        <v>43207</v>
      </c>
      <c r="B799" s="3">
        <v>5</v>
      </c>
      <c r="C799" s="28" t="s">
        <v>447</v>
      </c>
      <c r="D799" s="3" t="s">
        <v>41</v>
      </c>
      <c r="E799" s="3" t="s">
        <v>41</v>
      </c>
    </row>
    <row r="800" spans="1:5" ht="20" customHeight="1" x14ac:dyDescent="0.2">
      <c r="A800" s="45">
        <v>43207</v>
      </c>
      <c r="B800" s="3">
        <v>1</v>
      </c>
      <c r="C800" s="28" t="s">
        <v>447</v>
      </c>
      <c r="D800" s="3" t="s">
        <v>45</v>
      </c>
      <c r="E800" s="3" t="s">
        <v>41</v>
      </c>
    </row>
    <row r="801" spans="1:5" ht="20" customHeight="1" x14ac:dyDescent="0.2">
      <c r="A801" s="45">
        <v>43208</v>
      </c>
      <c r="B801" s="3">
        <v>0.5</v>
      </c>
      <c r="C801" s="28" t="s">
        <v>447</v>
      </c>
      <c r="D801" s="3" t="s">
        <v>45</v>
      </c>
      <c r="E801" s="3" t="s">
        <v>41</v>
      </c>
    </row>
    <row r="802" spans="1:5" ht="20" customHeight="1" x14ac:dyDescent="0.2">
      <c r="A802" s="45">
        <v>43208</v>
      </c>
      <c r="B802" s="3">
        <v>0.5</v>
      </c>
      <c r="C802" s="28" t="s">
        <v>447</v>
      </c>
      <c r="D802" s="3" t="s">
        <v>331</v>
      </c>
      <c r="E802" s="3" t="s">
        <v>41</v>
      </c>
    </row>
    <row r="803" spans="1:5" ht="20" customHeight="1" x14ac:dyDescent="0.2">
      <c r="A803" s="45">
        <v>43208</v>
      </c>
      <c r="B803" s="3">
        <v>2</v>
      </c>
      <c r="C803" s="28" t="s">
        <v>447</v>
      </c>
      <c r="D803" s="3" t="s">
        <v>41</v>
      </c>
      <c r="E803" s="3" t="s">
        <v>41</v>
      </c>
    </row>
    <row r="804" spans="1:5" ht="20" customHeight="1" x14ac:dyDescent="0.2">
      <c r="A804" s="45">
        <v>43208</v>
      </c>
      <c r="B804" s="3">
        <v>0.5</v>
      </c>
      <c r="C804" s="28" t="s">
        <v>447</v>
      </c>
      <c r="D804" s="3" t="s">
        <v>46</v>
      </c>
      <c r="E804" s="3" t="s">
        <v>41</v>
      </c>
    </row>
    <row r="805" spans="1:5" ht="20" customHeight="1" x14ac:dyDescent="0.2">
      <c r="A805" s="45">
        <v>43209</v>
      </c>
      <c r="B805" s="3">
        <v>3</v>
      </c>
      <c r="C805" s="28" t="s">
        <v>447</v>
      </c>
      <c r="D805" s="3" t="s">
        <v>41</v>
      </c>
      <c r="E805" s="3" t="s">
        <v>41</v>
      </c>
    </row>
    <row r="806" spans="1:5" ht="20" customHeight="1" x14ac:dyDescent="0.2">
      <c r="A806" s="45">
        <v>43209</v>
      </c>
      <c r="B806" s="3">
        <v>1</v>
      </c>
      <c r="C806" s="28" t="s">
        <v>447</v>
      </c>
      <c r="D806" s="3" t="s">
        <v>333</v>
      </c>
      <c r="E806" s="3" t="s">
        <v>41</v>
      </c>
    </row>
    <row r="807" spans="1:5" ht="20" customHeight="1" x14ac:dyDescent="0.2">
      <c r="A807" s="45">
        <v>43210</v>
      </c>
      <c r="B807" s="3">
        <v>0.5</v>
      </c>
      <c r="C807" s="28" t="s">
        <v>447</v>
      </c>
      <c r="D807" s="3" t="s">
        <v>41</v>
      </c>
      <c r="E807" s="3" t="s">
        <v>41</v>
      </c>
    </row>
    <row r="808" spans="1:5" ht="20" customHeight="1" x14ac:dyDescent="0.2">
      <c r="A808" s="45">
        <v>43213</v>
      </c>
      <c r="B808" s="3">
        <v>3.5</v>
      </c>
      <c r="C808" s="28" t="s">
        <v>447</v>
      </c>
      <c r="D808" s="3" t="s">
        <v>41</v>
      </c>
      <c r="E808" s="3" t="s">
        <v>41</v>
      </c>
    </row>
    <row r="809" spans="1:5" ht="20" customHeight="1" x14ac:dyDescent="0.2">
      <c r="A809" s="45">
        <v>43213</v>
      </c>
      <c r="B809" s="3">
        <v>2</v>
      </c>
      <c r="C809" s="28" t="s">
        <v>447</v>
      </c>
      <c r="D809" s="3" t="s">
        <v>45</v>
      </c>
      <c r="E809" s="3" t="s">
        <v>41</v>
      </c>
    </row>
    <row r="810" spans="1:5" ht="20" customHeight="1" x14ac:dyDescent="0.2">
      <c r="A810" s="45">
        <v>43215</v>
      </c>
      <c r="B810" s="3">
        <v>1</v>
      </c>
      <c r="C810" s="28" t="s">
        <v>447</v>
      </c>
      <c r="D810" s="3" t="s">
        <v>41</v>
      </c>
      <c r="E810" s="3" t="s">
        <v>41</v>
      </c>
    </row>
    <row r="811" spans="1:5" ht="20" customHeight="1" x14ac:dyDescent="0.2">
      <c r="A811" s="45">
        <v>43215</v>
      </c>
      <c r="B811" s="3">
        <v>1</v>
      </c>
      <c r="C811" s="28" t="s">
        <v>447</v>
      </c>
      <c r="D811" s="3" t="s">
        <v>41</v>
      </c>
      <c r="E811" s="3" t="s">
        <v>41</v>
      </c>
    </row>
    <row r="812" spans="1:5" ht="20" customHeight="1" x14ac:dyDescent="0.2">
      <c r="A812" s="45">
        <v>43221</v>
      </c>
      <c r="B812" s="3">
        <v>0.25</v>
      </c>
      <c r="C812" s="28" t="s">
        <v>447</v>
      </c>
      <c r="D812" s="3" t="s">
        <v>45</v>
      </c>
      <c r="E812" s="3" t="s">
        <v>41</v>
      </c>
    </row>
    <row r="813" spans="1:5" ht="20" customHeight="1" x14ac:dyDescent="0.2">
      <c r="A813" s="45">
        <v>43221</v>
      </c>
      <c r="B813" s="3">
        <v>0.5</v>
      </c>
      <c r="C813" s="28" t="s">
        <v>447</v>
      </c>
      <c r="D813" s="3" t="s">
        <v>246</v>
      </c>
      <c r="E813" s="28" t="s">
        <v>402</v>
      </c>
    </row>
    <row r="814" spans="1:5" ht="20" customHeight="1" x14ac:dyDescent="0.2">
      <c r="A814" s="45">
        <v>43222</v>
      </c>
      <c r="B814" s="3">
        <v>1</v>
      </c>
      <c r="C814" s="28" t="s">
        <v>447</v>
      </c>
      <c r="D814" s="3" t="s">
        <v>45</v>
      </c>
      <c r="E814" s="28" t="s">
        <v>402</v>
      </c>
    </row>
    <row r="815" spans="1:5" ht="20" customHeight="1" x14ac:dyDescent="0.2">
      <c r="A815" s="45">
        <v>43222</v>
      </c>
      <c r="B815" s="3">
        <v>1</v>
      </c>
      <c r="C815" s="28" t="s">
        <v>447</v>
      </c>
      <c r="D815" s="3" t="s">
        <v>323</v>
      </c>
      <c r="E815" s="28" t="s">
        <v>402</v>
      </c>
    </row>
    <row r="816" spans="1:5" ht="20" customHeight="1" x14ac:dyDescent="0.2">
      <c r="A816" s="45">
        <v>43222</v>
      </c>
      <c r="B816" s="3">
        <v>1</v>
      </c>
      <c r="C816" s="28" t="s">
        <v>447</v>
      </c>
      <c r="D816" s="3" t="s">
        <v>41</v>
      </c>
      <c r="E816" s="28" t="s">
        <v>402</v>
      </c>
    </row>
    <row r="817" spans="1:5" ht="20" customHeight="1" x14ac:dyDescent="0.2">
      <c r="A817" s="45">
        <v>43223</v>
      </c>
      <c r="B817" s="3">
        <v>0.5</v>
      </c>
      <c r="C817" s="28" t="s">
        <v>447</v>
      </c>
      <c r="D817" s="3" t="s">
        <v>45</v>
      </c>
      <c r="E817" s="28" t="s">
        <v>402</v>
      </c>
    </row>
    <row r="818" spans="1:5" ht="20" customHeight="1" x14ac:dyDescent="0.2">
      <c r="A818" s="45">
        <v>43223</v>
      </c>
      <c r="B818" s="3">
        <v>3</v>
      </c>
      <c r="C818" s="28" t="s">
        <v>447</v>
      </c>
      <c r="D818" s="3" t="s">
        <v>41</v>
      </c>
      <c r="E818" s="28" t="s">
        <v>402</v>
      </c>
    </row>
    <row r="819" spans="1:5" ht="20" customHeight="1" x14ac:dyDescent="0.2">
      <c r="A819" s="45">
        <v>43224</v>
      </c>
      <c r="B819" s="3">
        <v>3.5</v>
      </c>
      <c r="C819" s="28" t="s">
        <v>447</v>
      </c>
      <c r="D819" s="3" t="s">
        <v>41</v>
      </c>
      <c r="E819" s="28" t="s">
        <v>402</v>
      </c>
    </row>
    <row r="820" spans="1:5" ht="20" customHeight="1" x14ac:dyDescent="0.2">
      <c r="A820" s="45">
        <v>43227</v>
      </c>
      <c r="B820" s="3">
        <v>3.5</v>
      </c>
      <c r="C820" s="28" t="s">
        <v>447</v>
      </c>
      <c r="D820" s="3" t="s">
        <v>41</v>
      </c>
      <c r="E820" s="28" t="s">
        <v>402</v>
      </c>
    </row>
    <row r="821" spans="1:5" ht="20" customHeight="1" x14ac:dyDescent="0.2">
      <c r="A821" s="45">
        <v>43229</v>
      </c>
      <c r="B821" s="3">
        <v>1</v>
      </c>
      <c r="C821" s="28" t="s">
        <v>447</v>
      </c>
      <c r="D821" s="3" t="s">
        <v>45</v>
      </c>
      <c r="E821" s="28" t="s">
        <v>402</v>
      </c>
    </row>
    <row r="822" spans="1:5" ht="20" customHeight="1" x14ac:dyDescent="0.2">
      <c r="A822" s="45">
        <v>43231</v>
      </c>
      <c r="B822" s="3">
        <v>1</v>
      </c>
      <c r="C822" s="28" t="s">
        <v>447</v>
      </c>
      <c r="D822" s="3" t="s">
        <v>325</v>
      </c>
      <c r="E822" s="28" t="s">
        <v>402</v>
      </c>
    </row>
    <row r="823" spans="1:5" ht="20" customHeight="1" x14ac:dyDescent="0.2">
      <c r="A823" s="45">
        <v>43234</v>
      </c>
      <c r="B823" s="3">
        <v>2</v>
      </c>
      <c r="C823" s="28" t="s">
        <v>447</v>
      </c>
      <c r="D823" s="3" t="s">
        <v>41</v>
      </c>
      <c r="E823" s="28" t="s">
        <v>402</v>
      </c>
    </row>
    <row r="824" spans="1:5" ht="20" customHeight="1" x14ac:dyDescent="0.2">
      <c r="A824" s="45">
        <v>43235</v>
      </c>
      <c r="B824" s="3">
        <v>2</v>
      </c>
      <c r="C824" s="28" t="s">
        <v>447</v>
      </c>
      <c r="D824" s="3" t="s">
        <v>325</v>
      </c>
      <c r="E824" s="28" t="s">
        <v>402</v>
      </c>
    </row>
    <row r="825" spans="1:5" ht="20" customHeight="1" x14ac:dyDescent="0.2">
      <c r="A825" s="45">
        <v>43235</v>
      </c>
      <c r="B825" s="3">
        <v>1</v>
      </c>
      <c r="C825" s="28" t="s">
        <v>447</v>
      </c>
      <c r="D825" s="3" t="s">
        <v>41</v>
      </c>
      <c r="E825" s="28" t="s">
        <v>402</v>
      </c>
    </row>
    <row r="826" spans="1:5" ht="20" customHeight="1" x14ac:dyDescent="0.2">
      <c r="A826" s="45">
        <v>43236</v>
      </c>
      <c r="B826" s="3">
        <v>2.5</v>
      </c>
      <c r="C826" s="28" t="s">
        <v>447</v>
      </c>
      <c r="D826" s="3" t="s">
        <v>45</v>
      </c>
      <c r="E826" s="28" t="s">
        <v>402</v>
      </c>
    </row>
    <row r="827" spans="1:5" ht="20" customHeight="1" x14ac:dyDescent="0.2">
      <c r="A827" s="45">
        <v>43236</v>
      </c>
      <c r="B827" s="3">
        <v>2</v>
      </c>
      <c r="C827" s="28" t="s">
        <v>447</v>
      </c>
      <c r="D827" s="3" t="s">
        <v>41</v>
      </c>
      <c r="E827" s="28" t="s">
        <v>402</v>
      </c>
    </row>
    <row r="828" spans="1:5" ht="20" customHeight="1" x14ac:dyDescent="0.2">
      <c r="A828" s="45">
        <v>43237</v>
      </c>
      <c r="B828" s="3">
        <v>1</v>
      </c>
      <c r="C828" s="28" t="s">
        <v>447</v>
      </c>
      <c r="D828" s="3" t="s">
        <v>325</v>
      </c>
      <c r="E828" s="28" t="s">
        <v>402</v>
      </c>
    </row>
    <row r="829" spans="1:5" ht="20" customHeight="1" x14ac:dyDescent="0.2">
      <c r="A829" s="45">
        <v>43237</v>
      </c>
      <c r="B829" s="3">
        <v>1</v>
      </c>
      <c r="C829" s="28" t="s">
        <v>447</v>
      </c>
      <c r="D829" s="3" t="s">
        <v>41</v>
      </c>
      <c r="E829" s="28" t="s">
        <v>402</v>
      </c>
    </row>
    <row r="830" spans="1:5" ht="20" customHeight="1" x14ac:dyDescent="0.2">
      <c r="A830" s="45">
        <v>43241</v>
      </c>
      <c r="B830" s="3">
        <v>0.25</v>
      </c>
      <c r="C830" s="28" t="s">
        <v>447</v>
      </c>
      <c r="D830" s="3" t="s">
        <v>246</v>
      </c>
      <c r="E830" s="28" t="s">
        <v>402</v>
      </c>
    </row>
    <row r="831" spans="1:5" ht="20" customHeight="1" x14ac:dyDescent="0.2">
      <c r="A831" s="45">
        <v>43241</v>
      </c>
      <c r="B831" s="3">
        <v>0.5</v>
      </c>
      <c r="C831" s="28" t="s">
        <v>447</v>
      </c>
      <c r="D831" s="3" t="s">
        <v>41</v>
      </c>
      <c r="E831" s="28" t="s">
        <v>402</v>
      </c>
    </row>
    <row r="832" spans="1:5" ht="20" customHeight="1" x14ac:dyDescent="0.2">
      <c r="A832" s="45">
        <v>43241</v>
      </c>
      <c r="B832" s="3">
        <v>1</v>
      </c>
      <c r="C832" s="28" t="s">
        <v>447</v>
      </c>
      <c r="D832" s="3" t="s">
        <v>45</v>
      </c>
      <c r="E832" s="28" t="s">
        <v>402</v>
      </c>
    </row>
    <row r="833" spans="1:5" ht="20" customHeight="1" x14ac:dyDescent="0.2">
      <c r="A833" s="45">
        <v>43241</v>
      </c>
      <c r="B833" s="3">
        <v>1.75</v>
      </c>
      <c r="C833" s="28" t="s">
        <v>447</v>
      </c>
      <c r="D833" s="3" t="s">
        <v>325</v>
      </c>
      <c r="E833" s="28" t="s">
        <v>402</v>
      </c>
    </row>
    <row r="834" spans="1:5" ht="20" customHeight="1" x14ac:dyDescent="0.2">
      <c r="A834" s="45">
        <v>43249</v>
      </c>
      <c r="B834" s="3">
        <v>2</v>
      </c>
      <c r="C834" s="28" t="s">
        <v>447</v>
      </c>
      <c r="D834" s="3" t="s">
        <v>325</v>
      </c>
      <c r="E834" s="28" t="s">
        <v>402</v>
      </c>
    </row>
    <row r="835" spans="1:5" ht="20" customHeight="1" x14ac:dyDescent="0.2">
      <c r="A835" s="45">
        <v>43249</v>
      </c>
      <c r="B835" s="3">
        <v>0.75</v>
      </c>
      <c r="C835" s="28" t="s">
        <v>447</v>
      </c>
      <c r="D835" s="3" t="s">
        <v>41</v>
      </c>
      <c r="E835" s="28" t="s">
        <v>402</v>
      </c>
    </row>
    <row r="836" spans="1:5" ht="20" customHeight="1" x14ac:dyDescent="0.2">
      <c r="A836" s="45">
        <v>43250</v>
      </c>
      <c r="B836" s="3">
        <v>1.5</v>
      </c>
      <c r="C836" s="28" t="s">
        <v>447</v>
      </c>
      <c r="D836" s="3" t="s">
        <v>325</v>
      </c>
      <c r="E836" s="28" t="s">
        <v>402</v>
      </c>
    </row>
    <row r="837" spans="1:5" ht="20" customHeight="1" x14ac:dyDescent="0.2">
      <c r="A837" s="45">
        <v>43251</v>
      </c>
      <c r="B837" s="3">
        <v>6.5</v>
      </c>
      <c r="C837" s="28" t="s">
        <v>447</v>
      </c>
      <c r="D837" s="3" t="s">
        <v>325</v>
      </c>
      <c r="E837" s="28" t="s">
        <v>402</v>
      </c>
    </row>
    <row r="838" spans="1:5" ht="20" customHeight="1" x14ac:dyDescent="0.2">
      <c r="A838" s="45">
        <v>43255</v>
      </c>
      <c r="B838" s="3">
        <v>3</v>
      </c>
      <c r="C838" s="28" t="s">
        <v>447</v>
      </c>
      <c r="D838" s="3" t="s">
        <v>325</v>
      </c>
      <c r="E838" s="28" t="s">
        <v>402</v>
      </c>
    </row>
    <row r="839" spans="1:5" ht="20" customHeight="1" x14ac:dyDescent="0.2">
      <c r="A839" s="45">
        <v>43255</v>
      </c>
      <c r="B839" s="3">
        <v>0.75</v>
      </c>
      <c r="C839" s="28" t="s">
        <v>447</v>
      </c>
      <c r="D839" s="3" t="s">
        <v>45</v>
      </c>
      <c r="E839" s="28" t="s">
        <v>402</v>
      </c>
    </row>
    <row r="840" spans="1:5" ht="20" customHeight="1" x14ac:dyDescent="0.2">
      <c r="A840" s="45">
        <v>43255</v>
      </c>
      <c r="B840" s="3">
        <v>1</v>
      </c>
      <c r="C840" s="28" t="s">
        <v>447</v>
      </c>
      <c r="D840" s="3" t="s">
        <v>41</v>
      </c>
      <c r="E840" s="28" t="s">
        <v>402</v>
      </c>
    </row>
    <row r="841" spans="1:5" ht="20" customHeight="1" x14ac:dyDescent="0.2">
      <c r="A841" s="45">
        <v>43256</v>
      </c>
      <c r="B841" s="3">
        <v>1</v>
      </c>
      <c r="C841" s="28" t="s">
        <v>447</v>
      </c>
      <c r="D841" s="3" t="s">
        <v>325</v>
      </c>
      <c r="E841" s="28" t="s">
        <v>402</v>
      </c>
    </row>
    <row r="842" spans="1:5" ht="20" customHeight="1" x14ac:dyDescent="0.2">
      <c r="A842" s="45">
        <v>43257</v>
      </c>
      <c r="B842" s="3">
        <v>0.5</v>
      </c>
      <c r="C842" s="28" t="s">
        <v>447</v>
      </c>
      <c r="D842" s="3" t="s">
        <v>325</v>
      </c>
      <c r="E842" s="28" t="s">
        <v>402</v>
      </c>
    </row>
    <row r="843" spans="1:5" ht="20" customHeight="1" x14ac:dyDescent="0.2">
      <c r="A843" s="45">
        <v>43259</v>
      </c>
      <c r="B843" s="3">
        <v>1.25</v>
      </c>
      <c r="C843" s="28" t="s">
        <v>447</v>
      </c>
      <c r="D843" s="3" t="s">
        <v>325</v>
      </c>
      <c r="E843" s="28" t="s">
        <v>402</v>
      </c>
    </row>
    <row r="844" spans="1:5" ht="20" customHeight="1" x14ac:dyDescent="0.2">
      <c r="A844" s="45">
        <v>43292</v>
      </c>
      <c r="B844" s="3">
        <v>1</v>
      </c>
      <c r="C844" s="28" t="s">
        <v>447</v>
      </c>
      <c r="D844" s="3" t="s">
        <v>72</v>
      </c>
      <c r="E844" s="28" t="s">
        <v>402</v>
      </c>
    </row>
    <row r="845" spans="1:5" ht="20" customHeight="1" x14ac:dyDescent="0.2">
      <c r="A845" s="45">
        <v>43292</v>
      </c>
      <c r="B845" s="3">
        <v>3</v>
      </c>
      <c r="C845" s="28" t="s">
        <v>447</v>
      </c>
      <c r="D845" s="3" t="s">
        <v>341</v>
      </c>
      <c r="E845" s="28" t="s">
        <v>402</v>
      </c>
    </row>
    <row r="846" spans="1:5" ht="20" customHeight="1" x14ac:dyDescent="0.2">
      <c r="A846" s="45">
        <v>43292</v>
      </c>
      <c r="B846" s="3">
        <v>1</v>
      </c>
      <c r="C846" s="28" t="s">
        <v>447</v>
      </c>
      <c r="D846" s="3" t="s">
        <v>325</v>
      </c>
      <c r="E846" s="28" t="s">
        <v>402</v>
      </c>
    </row>
    <row r="847" spans="1:5" ht="20" customHeight="1" x14ac:dyDescent="0.2">
      <c r="A847" s="45">
        <v>43293</v>
      </c>
      <c r="B847" s="3">
        <v>1.5</v>
      </c>
      <c r="C847" s="28" t="s">
        <v>447</v>
      </c>
      <c r="D847" s="3" t="s">
        <v>325</v>
      </c>
      <c r="E847" s="28" t="s">
        <v>402</v>
      </c>
    </row>
    <row r="848" spans="1:5" ht="20" customHeight="1" x14ac:dyDescent="0.2">
      <c r="A848" s="45">
        <v>43293</v>
      </c>
      <c r="B848" s="3">
        <v>1.5</v>
      </c>
      <c r="C848" s="28" t="s">
        <v>447</v>
      </c>
      <c r="D848" s="3" t="s">
        <v>72</v>
      </c>
      <c r="E848" s="28" t="s">
        <v>402</v>
      </c>
    </row>
    <row r="849" spans="1:5" ht="20" customHeight="1" x14ac:dyDescent="0.2">
      <c r="A849" s="45">
        <v>43297</v>
      </c>
      <c r="B849" s="3">
        <v>3</v>
      </c>
      <c r="C849" s="28" t="s">
        <v>447</v>
      </c>
      <c r="D849" s="3" t="s">
        <v>72</v>
      </c>
      <c r="E849" s="28" t="s">
        <v>402</v>
      </c>
    </row>
    <row r="850" spans="1:5" ht="20" customHeight="1" x14ac:dyDescent="0.2">
      <c r="A850" s="45">
        <v>43298</v>
      </c>
      <c r="B850" s="3">
        <v>2</v>
      </c>
      <c r="C850" s="28" t="s">
        <v>447</v>
      </c>
      <c r="D850" s="3" t="s">
        <v>72</v>
      </c>
      <c r="E850" s="28" t="s">
        <v>402</v>
      </c>
    </row>
    <row r="851" spans="1:5" ht="20" customHeight="1" x14ac:dyDescent="0.2">
      <c r="A851" s="45">
        <v>43298</v>
      </c>
      <c r="B851" s="3">
        <v>0.25</v>
      </c>
      <c r="C851" s="28" t="s">
        <v>447</v>
      </c>
      <c r="D851" s="3" t="s">
        <v>325</v>
      </c>
      <c r="E851" s="28" t="s">
        <v>402</v>
      </c>
    </row>
    <row r="852" spans="1:5" ht="20" customHeight="1" x14ac:dyDescent="0.2">
      <c r="A852" s="45">
        <v>43348</v>
      </c>
      <c r="B852" s="3">
        <v>1</v>
      </c>
      <c r="C852" s="28" t="s">
        <v>447</v>
      </c>
      <c r="D852" s="3" t="s">
        <v>45</v>
      </c>
      <c r="E852" s="3" t="s">
        <v>401</v>
      </c>
    </row>
    <row r="853" spans="1:5" ht="20" customHeight="1" x14ac:dyDescent="0.2">
      <c r="A853" s="45">
        <v>43348</v>
      </c>
      <c r="B853" s="3">
        <v>1</v>
      </c>
      <c r="C853" s="28" t="s">
        <v>447</v>
      </c>
      <c r="D853" s="3" t="s">
        <v>348</v>
      </c>
      <c r="E853" s="3" t="s">
        <v>401</v>
      </c>
    </row>
    <row r="854" spans="1:5" ht="20" customHeight="1" x14ac:dyDescent="0.2">
      <c r="A854" s="45">
        <v>43353</v>
      </c>
      <c r="B854" s="3">
        <v>3</v>
      </c>
      <c r="C854" s="28" t="s">
        <v>447</v>
      </c>
      <c r="D854" s="3" t="s">
        <v>348</v>
      </c>
      <c r="E854" s="3" t="s">
        <v>401</v>
      </c>
    </row>
    <row r="855" spans="1:5" ht="20" customHeight="1" x14ac:dyDescent="0.2">
      <c r="A855" s="45">
        <v>43356</v>
      </c>
      <c r="B855" s="3">
        <v>2</v>
      </c>
      <c r="C855" s="28" t="s">
        <v>447</v>
      </c>
      <c r="D855" s="3" t="s">
        <v>348</v>
      </c>
      <c r="E855" s="3" t="s">
        <v>401</v>
      </c>
    </row>
    <row r="856" spans="1:5" ht="20" customHeight="1" x14ac:dyDescent="0.2">
      <c r="A856" s="45">
        <v>43357</v>
      </c>
      <c r="B856" s="3">
        <v>0.5</v>
      </c>
      <c r="C856" s="28" t="s">
        <v>447</v>
      </c>
      <c r="D856" s="3" t="s">
        <v>348</v>
      </c>
      <c r="E856" s="3" t="s">
        <v>401</v>
      </c>
    </row>
    <row r="857" spans="1:5" ht="20" customHeight="1" x14ac:dyDescent="0.2">
      <c r="A857" s="45">
        <v>43367</v>
      </c>
      <c r="B857" s="3">
        <v>1</v>
      </c>
      <c r="C857" s="28" t="s">
        <v>447</v>
      </c>
      <c r="D857" s="3" t="s">
        <v>325</v>
      </c>
      <c r="E857" s="3" t="s">
        <v>401</v>
      </c>
    </row>
    <row r="858" spans="1:5" ht="20" customHeight="1" x14ac:dyDescent="0.2">
      <c r="A858" s="45">
        <v>43368</v>
      </c>
      <c r="B858" s="3">
        <v>1.5</v>
      </c>
      <c r="C858" s="28" t="s">
        <v>447</v>
      </c>
      <c r="D858" s="3" t="s">
        <v>391</v>
      </c>
      <c r="E858" s="3" t="s">
        <v>401</v>
      </c>
    </row>
    <row r="859" spans="1:5" ht="20" customHeight="1" x14ac:dyDescent="0.2">
      <c r="A859" s="45">
        <v>43369</v>
      </c>
      <c r="B859" s="3">
        <v>1</v>
      </c>
      <c r="C859" s="28" t="s">
        <v>447</v>
      </c>
      <c r="D859" s="3" t="s">
        <v>325</v>
      </c>
      <c r="E859" s="3" t="s">
        <v>401</v>
      </c>
    </row>
    <row r="860" spans="1:5" ht="20" customHeight="1" x14ac:dyDescent="0.2">
      <c r="A860" s="45">
        <v>43423</v>
      </c>
      <c r="B860" s="3">
        <v>1.5</v>
      </c>
      <c r="C860" s="28" t="s">
        <v>447</v>
      </c>
      <c r="D860" s="3" t="s">
        <v>408</v>
      </c>
      <c r="E860" s="3" t="s">
        <v>401</v>
      </c>
    </row>
    <row r="861" spans="1:5" ht="20" customHeight="1" x14ac:dyDescent="0.2">
      <c r="A861" s="45">
        <v>43537</v>
      </c>
      <c r="B861" s="57">
        <v>2.5</v>
      </c>
      <c r="C861" s="28" t="s">
        <v>447</v>
      </c>
      <c r="D861" s="57" t="s">
        <v>528</v>
      </c>
      <c r="E861" s="3" t="s">
        <v>276</v>
      </c>
    </row>
    <row r="862" spans="1:5" ht="20" customHeight="1" x14ac:dyDescent="0.2">
      <c r="A862" s="45">
        <v>43546</v>
      </c>
      <c r="B862" s="57">
        <v>0.15</v>
      </c>
      <c r="C862" s="28" t="s">
        <v>447</v>
      </c>
      <c r="D862" s="57" t="s">
        <v>529</v>
      </c>
      <c r="E862" s="3" t="s">
        <v>276</v>
      </c>
    </row>
    <row r="863" spans="1:5" ht="20" customHeight="1" x14ac:dyDescent="0.2">
      <c r="A863" s="45">
        <v>43537</v>
      </c>
      <c r="B863" s="57">
        <v>0.5</v>
      </c>
      <c r="C863" s="28" t="s">
        <v>527</v>
      </c>
      <c r="D863" s="57" t="s">
        <v>45</v>
      </c>
      <c r="E863" s="3" t="s">
        <v>405</v>
      </c>
    </row>
    <row r="864" spans="1:5" ht="20" customHeight="1" x14ac:dyDescent="0.2">
      <c r="A864" s="45">
        <v>43546</v>
      </c>
      <c r="B864" s="57">
        <v>2</v>
      </c>
      <c r="C864" s="3" t="s">
        <v>527</v>
      </c>
      <c r="D864" s="57" t="s">
        <v>41</v>
      </c>
      <c r="E864" s="3" t="s">
        <v>41</v>
      </c>
    </row>
    <row r="865" spans="1:5" ht="20" customHeight="1" x14ac:dyDescent="0.2">
      <c r="A865" s="45">
        <v>43558</v>
      </c>
      <c r="B865" s="57">
        <v>2</v>
      </c>
      <c r="C865" s="28" t="s">
        <v>527</v>
      </c>
      <c r="D865" s="57" t="s">
        <v>41</v>
      </c>
      <c r="E865" s="3" t="s">
        <v>41</v>
      </c>
    </row>
    <row r="866" spans="1:5" ht="20" customHeight="1" x14ac:dyDescent="0.2">
      <c r="A866" s="45">
        <v>43564</v>
      </c>
      <c r="B866" s="57">
        <v>1</v>
      </c>
      <c r="C866" s="28" t="s">
        <v>527</v>
      </c>
      <c r="D866" s="57" t="s">
        <v>45</v>
      </c>
      <c r="E866" s="3" t="s">
        <v>41</v>
      </c>
    </row>
    <row r="867" spans="1:5" ht="20" customHeight="1" x14ac:dyDescent="0.2">
      <c r="A867" s="45">
        <v>43581</v>
      </c>
      <c r="B867" s="3">
        <v>0.75</v>
      </c>
      <c r="C867" s="28" t="s">
        <v>527</v>
      </c>
      <c r="D867" s="3" t="s">
        <v>45</v>
      </c>
      <c r="E867" s="3" t="s">
        <v>41</v>
      </c>
    </row>
    <row r="868" spans="1:5" ht="20" customHeight="1" x14ac:dyDescent="0.2">
      <c r="A868" s="45">
        <v>43595</v>
      </c>
      <c r="B868" s="3">
        <v>0.5</v>
      </c>
      <c r="C868" s="3" t="s">
        <v>527</v>
      </c>
      <c r="D868" s="3" t="s">
        <v>45</v>
      </c>
      <c r="E868" s="3" t="s">
        <v>41</v>
      </c>
    </row>
    <row r="869" spans="1:5" ht="20" customHeight="1" x14ac:dyDescent="0.2">
      <c r="A869" s="45">
        <v>43619</v>
      </c>
      <c r="B869" s="3">
        <v>0.5</v>
      </c>
      <c r="C869" s="3" t="s">
        <v>527</v>
      </c>
      <c r="D869" s="3" t="s">
        <v>41</v>
      </c>
      <c r="E869" s="3" t="s">
        <v>41</v>
      </c>
    </row>
    <row r="870" spans="1:5" ht="20" customHeight="1" x14ac:dyDescent="0.2">
      <c r="A870" s="45">
        <v>43334</v>
      </c>
      <c r="B870" s="3">
        <v>0.75</v>
      </c>
      <c r="C870" s="28" t="s">
        <v>532</v>
      </c>
      <c r="D870" s="3" t="s">
        <v>45</v>
      </c>
      <c r="E870" s="3" t="s">
        <v>402</v>
      </c>
    </row>
    <row r="871" spans="1:5" ht="20" customHeight="1" x14ac:dyDescent="0.2">
      <c r="A871" s="45">
        <v>43335</v>
      </c>
      <c r="B871" s="3">
        <v>5</v>
      </c>
      <c r="C871" s="28" t="s">
        <v>532</v>
      </c>
      <c r="D871" s="3" t="s">
        <v>323</v>
      </c>
      <c r="E871" s="3" t="s">
        <v>402</v>
      </c>
    </row>
    <row r="872" spans="1:5" ht="20" customHeight="1" x14ac:dyDescent="0.2">
      <c r="A872" s="45">
        <v>43340</v>
      </c>
      <c r="B872" s="3">
        <v>1</v>
      </c>
      <c r="C872" s="28" t="s">
        <v>532</v>
      </c>
      <c r="D872" s="3" t="s">
        <v>45</v>
      </c>
      <c r="E872" s="3" t="s">
        <v>402</v>
      </c>
    </row>
    <row r="873" spans="1:5" ht="20" customHeight="1" x14ac:dyDescent="0.2">
      <c r="A873" s="45">
        <v>43340</v>
      </c>
      <c r="B873" s="3">
        <v>2</v>
      </c>
      <c r="C873" s="28" t="s">
        <v>532</v>
      </c>
      <c r="D873" s="3" t="s">
        <v>323</v>
      </c>
      <c r="E873" s="3" t="s">
        <v>402</v>
      </c>
    </row>
    <row r="874" spans="1:5" ht="20" customHeight="1" x14ac:dyDescent="0.2">
      <c r="A874" s="45">
        <v>43360</v>
      </c>
      <c r="B874" s="3">
        <v>2</v>
      </c>
      <c r="C874" s="28" t="s">
        <v>532</v>
      </c>
      <c r="D874" s="3" t="s">
        <v>41</v>
      </c>
      <c r="E874" s="3" t="s">
        <v>402</v>
      </c>
    </row>
    <row r="875" spans="1:5" ht="20" customHeight="1" x14ac:dyDescent="0.2">
      <c r="A875" s="45">
        <v>43360</v>
      </c>
      <c r="B875" s="3">
        <v>2</v>
      </c>
      <c r="C875" s="28" t="s">
        <v>532</v>
      </c>
      <c r="D875" s="3" t="s">
        <v>325</v>
      </c>
      <c r="E875" s="3" t="s">
        <v>402</v>
      </c>
    </row>
    <row r="876" spans="1:5" ht="20" customHeight="1" x14ac:dyDescent="0.2">
      <c r="A876" s="45">
        <v>43367</v>
      </c>
      <c r="B876" s="3">
        <v>1</v>
      </c>
      <c r="C876" s="28" t="s">
        <v>532</v>
      </c>
      <c r="D876" s="3" t="s">
        <v>325</v>
      </c>
      <c r="E876" s="3" t="s">
        <v>402</v>
      </c>
    </row>
    <row r="877" spans="1:5" ht="20" customHeight="1" x14ac:dyDescent="0.2">
      <c r="A877" s="45">
        <v>43368</v>
      </c>
      <c r="B877" s="3">
        <v>0.5</v>
      </c>
      <c r="C877" s="28" t="s">
        <v>532</v>
      </c>
      <c r="D877" s="3" t="s">
        <v>391</v>
      </c>
      <c r="E877" s="3" t="s">
        <v>402</v>
      </c>
    </row>
    <row r="878" spans="1:5" ht="20" customHeight="1" x14ac:dyDescent="0.2">
      <c r="A878" s="45">
        <v>43368</v>
      </c>
      <c r="B878" s="3">
        <v>0.5</v>
      </c>
      <c r="C878" s="28" t="s">
        <v>532</v>
      </c>
      <c r="D878" s="3" t="s">
        <v>325</v>
      </c>
      <c r="E878" s="3" t="s">
        <v>402</v>
      </c>
    </row>
    <row r="879" spans="1:5" ht="20" customHeight="1" x14ac:dyDescent="0.2">
      <c r="A879" s="45">
        <v>43369</v>
      </c>
      <c r="B879" s="3">
        <v>1</v>
      </c>
      <c r="C879" s="28" t="s">
        <v>532</v>
      </c>
      <c r="D879" s="3" t="s">
        <v>325</v>
      </c>
      <c r="E879" s="3" t="s">
        <v>402</v>
      </c>
    </row>
    <row r="880" spans="1:5" ht="20" customHeight="1" x14ac:dyDescent="0.2">
      <c r="A880" s="45">
        <v>43369</v>
      </c>
      <c r="B880" s="3">
        <v>3</v>
      </c>
      <c r="C880" s="28" t="s">
        <v>532</v>
      </c>
      <c r="D880" s="3" t="s">
        <v>391</v>
      </c>
      <c r="E880" s="3" t="s">
        <v>402</v>
      </c>
    </row>
    <row r="881" spans="1:6" ht="20" customHeight="1" x14ac:dyDescent="0.2">
      <c r="A881" s="45">
        <v>43376</v>
      </c>
      <c r="B881" s="3">
        <v>1.5</v>
      </c>
      <c r="C881" s="28" t="s">
        <v>532</v>
      </c>
      <c r="D881" s="3" t="s">
        <v>325</v>
      </c>
      <c r="E881" s="3" t="s">
        <v>402</v>
      </c>
    </row>
    <row r="882" spans="1:6" ht="20" customHeight="1" x14ac:dyDescent="0.2">
      <c r="A882" s="45">
        <v>43377</v>
      </c>
      <c r="B882" s="3">
        <v>0.5</v>
      </c>
      <c r="C882" s="28" t="s">
        <v>532</v>
      </c>
      <c r="D882" s="3" t="s">
        <v>323</v>
      </c>
      <c r="E882" s="3" t="s">
        <v>402</v>
      </c>
    </row>
    <row r="883" spans="1:6" ht="20" customHeight="1" x14ac:dyDescent="0.2">
      <c r="A883" s="45">
        <v>43377</v>
      </c>
      <c r="B883" s="3">
        <v>2</v>
      </c>
      <c r="C883" s="28" t="s">
        <v>532</v>
      </c>
      <c r="D883" s="3" t="s">
        <v>325</v>
      </c>
      <c r="E883" s="3" t="s">
        <v>402</v>
      </c>
    </row>
    <row r="884" spans="1:6" ht="20" customHeight="1" x14ac:dyDescent="0.2">
      <c r="A884" s="45">
        <v>43378</v>
      </c>
      <c r="B884" s="3">
        <v>0.5</v>
      </c>
      <c r="C884" s="28" t="s">
        <v>532</v>
      </c>
      <c r="D884" s="3" t="s">
        <v>45</v>
      </c>
      <c r="E884" s="3" t="s">
        <v>402</v>
      </c>
    </row>
    <row r="885" spans="1:6" ht="20" customHeight="1" x14ac:dyDescent="0.2">
      <c r="A885" s="45">
        <v>43378</v>
      </c>
      <c r="B885" s="3">
        <v>0.5</v>
      </c>
      <c r="C885" s="28" t="s">
        <v>532</v>
      </c>
      <c r="D885" s="3" t="s">
        <v>325</v>
      </c>
      <c r="E885" s="3" t="s">
        <v>402</v>
      </c>
    </row>
    <row r="886" spans="1:6" ht="20" customHeight="1" x14ac:dyDescent="0.2">
      <c r="A886" s="45">
        <v>43378</v>
      </c>
      <c r="B886" s="3">
        <v>1</v>
      </c>
      <c r="C886" s="28" t="s">
        <v>532</v>
      </c>
      <c r="D886" s="3" t="s">
        <v>396</v>
      </c>
      <c r="E886" s="3" t="s">
        <v>402</v>
      </c>
    </row>
    <row r="887" spans="1:6" ht="20" customHeight="1" x14ac:dyDescent="0.2">
      <c r="A887" s="45">
        <v>43395</v>
      </c>
      <c r="B887" s="3">
        <v>1</v>
      </c>
      <c r="C887" s="28" t="s">
        <v>532</v>
      </c>
      <c r="D887" s="3" t="s">
        <v>325</v>
      </c>
      <c r="E887" s="3" t="s">
        <v>402</v>
      </c>
    </row>
    <row r="888" spans="1:6" ht="20" customHeight="1" x14ac:dyDescent="0.2">
      <c r="A888" s="45">
        <v>43397</v>
      </c>
      <c r="B888" s="3">
        <v>1</v>
      </c>
      <c r="C888" s="28" t="s">
        <v>532</v>
      </c>
      <c r="D888" s="3" t="s">
        <v>325</v>
      </c>
      <c r="E888" s="3" t="s">
        <v>402</v>
      </c>
    </row>
    <row r="889" spans="1:6" ht="20" customHeight="1" x14ac:dyDescent="0.2">
      <c r="A889" s="45">
        <v>43411</v>
      </c>
      <c r="B889" s="3">
        <v>1.5</v>
      </c>
      <c r="C889" s="28" t="s">
        <v>532</v>
      </c>
      <c r="D889" s="3" t="s">
        <v>45</v>
      </c>
      <c r="E889" s="3" t="s">
        <v>402</v>
      </c>
    </row>
    <row r="890" spans="1:6" ht="20" customHeight="1" x14ac:dyDescent="0.2">
      <c r="A890" s="45">
        <v>43413</v>
      </c>
      <c r="B890" s="3">
        <v>1</v>
      </c>
      <c r="C890" s="28" t="s">
        <v>532</v>
      </c>
      <c r="D890" s="3" t="s">
        <v>325</v>
      </c>
      <c r="E890" s="3" t="s">
        <v>402</v>
      </c>
    </row>
    <row r="891" spans="1:6" ht="20" customHeight="1" x14ac:dyDescent="0.2">
      <c r="A891" s="45">
        <v>43413</v>
      </c>
      <c r="B891" s="3">
        <v>1.5</v>
      </c>
      <c r="C891" s="28" t="s">
        <v>532</v>
      </c>
      <c r="D891" s="3" t="s">
        <v>396</v>
      </c>
      <c r="E891" s="3" t="s">
        <v>402</v>
      </c>
    </row>
    <row r="892" spans="1:6" ht="20" customHeight="1" x14ac:dyDescent="0.2">
      <c r="A892" s="45">
        <v>43430</v>
      </c>
      <c r="B892" s="3">
        <v>0.25</v>
      </c>
      <c r="C892" s="28" t="s">
        <v>532</v>
      </c>
      <c r="D892" s="3" t="s">
        <v>45</v>
      </c>
      <c r="E892" s="3" t="s">
        <v>402</v>
      </c>
      <c r="F892" s="3" t="s">
        <v>416</v>
      </c>
    </row>
    <row r="893" spans="1:6" ht="20" customHeight="1" x14ac:dyDescent="0.2">
      <c r="A893" s="45">
        <v>43556</v>
      </c>
      <c r="B893" s="57">
        <v>4</v>
      </c>
      <c r="C893" s="28" t="s">
        <v>532</v>
      </c>
      <c r="D893" s="57" t="s">
        <v>325</v>
      </c>
      <c r="E893" s="3" t="s">
        <v>401</v>
      </c>
    </row>
    <row r="894" spans="1:6" ht="20" customHeight="1" x14ac:dyDescent="0.2">
      <c r="A894" s="45">
        <v>43557</v>
      </c>
      <c r="B894" s="57">
        <v>4</v>
      </c>
      <c r="C894" s="28" t="s">
        <v>532</v>
      </c>
      <c r="D894" s="57" t="s">
        <v>325</v>
      </c>
      <c r="E894" s="3" t="s">
        <v>401</v>
      </c>
    </row>
    <row r="895" spans="1:6" ht="20" customHeight="1" x14ac:dyDescent="0.2">
      <c r="A895" s="45">
        <v>43558</v>
      </c>
      <c r="B895" s="57">
        <v>3</v>
      </c>
      <c r="C895" s="28" t="s">
        <v>532</v>
      </c>
      <c r="D895" s="57" t="s">
        <v>325</v>
      </c>
      <c r="E895" s="3" t="s">
        <v>401</v>
      </c>
    </row>
    <row r="896" spans="1:6" ht="20" customHeight="1" x14ac:dyDescent="0.2">
      <c r="A896" s="45">
        <v>43559</v>
      </c>
      <c r="B896" s="57">
        <v>7</v>
      </c>
      <c r="C896" s="28" t="s">
        <v>532</v>
      </c>
      <c r="D896" s="57" t="s">
        <v>325</v>
      </c>
      <c r="E896" s="3" t="s">
        <v>401</v>
      </c>
    </row>
    <row r="897" spans="1:5" ht="20" customHeight="1" x14ac:dyDescent="0.2">
      <c r="A897" s="45">
        <v>43564</v>
      </c>
      <c r="B897" s="57">
        <v>2.25</v>
      </c>
      <c r="C897" s="28" t="s">
        <v>532</v>
      </c>
      <c r="D897" s="57" t="s">
        <v>325</v>
      </c>
      <c r="E897" s="3" t="s">
        <v>401</v>
      </c>
    </row>
    <row r="898" spans="1:5" ht="20" customHeight="1" x14ac:dyDescent="0.2">
      <c r="A898" s="45">
        <v>43567</v>
      </c>
      <c r="B898" s="57">
        <v>3</v>
      </c>
      <c r="C898" s="28" t="s">
        <v>532</v>
      </c>
      <c r="D898" s="57" t="s">
        <v>325</v>
      </c>
      <c r="E898" s="3" t="s">
        <v>401</v>
      </c>
    </row>
    <row r="899" spans="1:5" ht="20" customHeight="1" x14ac:dyDescent="0.2">
      <c r="A899" s="45">
        <v>43573</v>
      </c>
      <c r="B899" s="57">
        <v>0.75</v>
      </c>
      <c r="C899" s="28" t="s">
        <v>532</v>
      </c>
      <c r="D899" s="57" t="s">
        <v>539</v>
      </c>
      <c r="E899" s="3" t="s">
        <v>402</v>
      </c>
    </row>
    <row r="900" spans="1:5" ht="20" customHeight="1" x14ac:dyDescent="0.2">
      <c r="A900" s="45">
        <v>43585</v>
      </c>
      <c r="B900" s="3">
        <v>1.5</v>
      </c>
      <c r="C900" s="28" t="s">
        <v>532</v>
      </c>
      <c r="D900" s="3" t="s">
        <v>408</v>
      </c>
      <c r="E900" s="3" t="s">
        <v>409</v>
      </c>
    </row>
    <row r="901" spans="1:5" ht="20" customHeight="1" x14ac:dyDescent="0.2">
      <c r="A901" s="45">
        <v>43258</v>
      </c>
      <c r="B901" s="3">
        <v>2</v>
      </c>
      <c r="C901" s="28" t="s">
        <v>352</v>
      </c>
      <c r="D901" s="3" t="s">
        <v>311</v>
      </c>
      <c r="E901" s="28" t="s">
        <v>405</v>
      </c>
    </row>
    <row r="902" spans="1:5" ht="20" customHeight="1" x14ac:dyDescent="0.2">
      <c r="A902" s="45">
        <v>43258</v>
      </c>
      <c r="B902" s="3">
        <v>2</v>
      </c>
      <c r="C902" s="28" t="s">
        <v>352</v>
      </c>
      <c r="D902" s="3" t="s">
        <v>145</v>
      </c>
      <c r="E902" s="28" t="s">
        <v>405</v>
      </c>
    </row>
    <row r="903" spans="1:5" ht="20" customHeight="1" x14ac:dyDescent="0.2">
      <c r="A903" s="45">
        <v>43263</v>
      </c>
      <c r="B903" s="3">
        <v>6</v>
      </c>
      <c r="C903" s="28" t="s">
        <v>352</v>
      </c>
      <c r="D903" s="3" t="s">
        <v>145</v>
      </c>
      <c r="E903" s="28" t="s">
        <v>405</v>
      </c>
    </row>
    <row r="904" spans="1:5" ht="20" customHeight="1" x14ac:dyDescent="0.2">
      <c r="A904" s="45">
        <v>43264</v>
      </c>
      <c r="B904" s="3">
        <v>3</v>
      </c>
      <c r="C904" s="28" t="s">
        <v>352</v>
      </c>
      <c r="D904" s="3" t="s">
        <v>145</v>
      </c>
      <c r="E904" s="28" t="s">
        <v>405</v>
      </c>
    </row>
    <row r="905" spans="1:5" ht="20" customHeight="1" x14ac:dyDescent="0.2">
      <c r="A905" s="45">
        <v>43264</v>
      </c>
      <c r="B905" s="3">
        <v>1.5</v>
      </c>
      <c r="C905" s="28" t="s">
        <v>352</v>
      </c>
      <c r="D905" s="3" t="s">
        <v>246</v>
      </c>
      <c r="E905" s="28" t="s">
        <v>405</v>
      </c>
    </row>
    <row r="906" spans="1:5" ht="20" customHeight="1" x14ac:dyDescent="0.2">
      <c r="A906" s="45">
        <v>43265</v>
      </c>
      <c r="B906" s="3">
        <v>3</v>
      </c>
      <c r="C906" s="28" t="s">
        <v>352</v>
      </c>
      <c r="D906" s="3" t="s">
        <v>145</v>
      </c>
      <c r="E906" s="28" t="s">
        <v>405</v>
      </c>
    </row>
    <row r="907" spans="1:5" ht="20" customHeight="1" x14ac:dyDescent="0.2">
      <c r="A907" s="45">
        <v>43265</v>
      </c>
      <c r="B907" s="3">
        <v>2.5</v>
      </c>
      <c r="C907" s="28" t="s">
        <v>352</v>
      </c>
      <c r="D907" s="3" t="s">
        <v>246</v>
      </c>
      <c r="E907" s="28" t="s">
        <v>405</v>
      </c>
    </row>
    <row r="908" spans="1:5" ht="20" customHeight="1" x14ac:dyDescent="0.2">
      <c r="A908" s="45">
        <v>43276</v>
      </c>
      <c r="B908" s="3">
        <v>5</v>
      </c>
      <c r="C908" s="28" t="s">
        <v>352</v>
      </c>
      <c r="D908" s="3" t="s">
        <v>145</v>
      </c>
      <c r="E908" s="28" t="s">
        <v>41</v>
      </c>
    </row>
    <row r="909" spans="1:5" ht="20" customHeight="1" x14ac:dyDescent="0.2">
      <c r="A909" s="45">
        <v>43277</v>
      </c>
      <c r="B909" s="3">
        <v>5</v>
      </c>
      <c r="C909" s="28" t="s">
        <v>352</v>
      </c>
      <c r="D909" s="3" t="s">
        <v>41</v>
      </c>
      <c r="E909" s="28" t="s">
        <v>41</v>
      </c>
    </row>
    <row r="910" spans="1:5" ht="20" customHeight="1" x14ac:dyDescent="0.2">
      <c r="A910" s="45">
        <v>43278</v>
      </c>
      <c r="B910" s="3">
        <v>0.5</v>
      </c>
      <c r="C910" s="28" t="s">
        <v>352</v>
      </c>
      <c r="D910" s="3" t="s">
        <v>45</v>
      </c>
      <c r="E910" s="28" t="s">
        <v>41</v>
      </c>
    </row>
    <row r="911" spans="1:5" ht="20" customHeight="1" x14ac:dyDescent="0.2">
      <c r="A911" s="45">
        <v>43278</v>
      </c>
      <c r="B911" s="3">
        <v>4</v>
      </c>
      <c r="C911" s="28" t="s">
        <v>352</v>
      </c>
      <c r="D911" s="3" t="s">
        <v>41</v>
      </c>
      <c r="E911" s="28" t="s">
        <v>41</v>
      </c>
    </row>
    <row r="912" spans="1:5" ht="20" customHeight="1" x14ac:dyDescent="0.2">
      <c r="A912" s="45">
        <v>43283</v>
      </c>
      <c r="B912" s="3">
        <v>2</v>
      </c>
      <c r="C912" s="28" t="s">
        <v>352</v>
      </c>
      <c r="D912" s="3" t="s">
        <v>41</v>
      </c>
      <c r="E912" s="28" t="s">
        <v>41</v>
      </c>
    </row>
    <row r="913" spans="1:6" ht="20" customHeight="1" x14ac:dyDescent="0.2">
      <c r="A913" s="45">
        <v>43283</v>
      </c>
      <c r="B913" s="3">
        <v>4</v>
      </c>
      <c r="C913" s="28" t="s">
        <v>352</v>
      </c>
      <c r="D913" s="3" t="s">
        <v>145</v>
      </c>
      <c r="E913" s="28" t="s">
        <v>41</v>
      </c>
    </row>
    <row r="914" spans="1:6" ht="20" customHeight="1" x14ac:dyDescent="0.2">
      <c r="A914" s="45">
        <v>43286</v>
      </c>
      <c r="B914" s="3">
        <v>2</v>
      </c>
      <c r="C914" s="28" t="s">
        <v>352</v>
      </c>
      <c r="D914" s="3" t="s">
        <v>246</v>
      </c>
      <c r="E914" s="28" t="s">
        <v>41</v>
      </c>
    </row>
    <row r="915" spans="1:6" ht="20" customHeight="1" x14ac:dyDescent="0.2">
      <c r="A915" s="45">
        <v>43287</v>
      </c>
      <c r="B915" s="3">
        <v>2</v>
      </c>
      <c r="C915" s="28" t="s">
        <v>352</v>
      </c>
      <c r="D915" s="3" t="s">
        <v>41</v>
      </c>
      <c r="E915" s="28" t="s">
        <v>41</v>
      </c>
    </row>
    <row r="916" spans="1:6" ht="20" customHeight="1" x14ac:dyDescent="0.2">
      <c r="A916" s="45">
        <v>43287</v>
      </c>
      <c r="B916" s="3">
        <v>3.25</v>
      </c>
      <c r="C916" s="28" t="s">
        <v>352</v>
      </c>
      <c r="D916" s="3" t="s">
        <v>41</v>
      </c>
      <c r="E916" s="28" t="s">
        <v>41</v>
      </c>
    </row>
    <row r="917" spans="1:6" ht="20" customHeight="1" x14ac:dyDescent="0.2">
      <c r="A917" s="45">
        <v>43298</v>
      </c>
      <c r="B917" s="3">
        <v>2</v>
      </c>
      <c r="C917" s="28" t="s">
        <v>352</v>
      </c>
      <c r="D917" s="3" t="s">
        <v>72</v>
      </c>
      <c r="E917" s="28" t="s">
        <v>41</v>
      </c>
    </row>
    <row r="918" spans="1:6" ht="20" customHeight="1" x14ac:dyDescent="0.2">
      <c r="A918" s="45">
        <v>43299</v>
      </c>
      <c r="B918" s="3">
        <v>4</v>
      </c>
      <c r="C918" s="28" t="s">
        <v>352</v>
      </c>
      <c r="D918" s="3" t="s">
        <v>41</v>
      </c>
      <c r="E918" s="28" t="s">
        <v>41</v>
      </c>
    </row>
    <row r="919" spans="1:6" ht="20" customHeight="1" x14ac:dyDescent="0.2">
      <c r="A919" s="45">
        <v>43304</v>
      </c>
      <c r="B919" s="3">
        <v>0.5</v>
      </c>
      <c r="C919" s="28" t="s">
        <v>352</v>
      </c>
      <c r="D919" s="3" t="s">
        <v>45</v>
      </c>
      <c r="E919" s="28" t="s">
        <v>41</v>
      </c>
    </row>
    <row r="920" spans="1:6" ht="20" customHeight="1" x14ac:dyDescent="0.2">
      <c r="A920" s="45">
        <v>43305</v>
      </c>
      <c r="B920" s="3">
        <v>1</v>
      </c>
      <c r="C920" s="28" t="s">
        <v>352</v>
      </c>
      <c r="D920" s="3" t="s">
        <v>41</v>
      </c>
      <c r="E920" s="28" t="s">
        <v>41</v>
      </c>
    </row>
    <row r="921" spans="1:6" ht="20" customHeight="1" x14ac:dyDescent="0.2">
      <c r="A921" s="45">
        <v>43306</v>
      </c>
      <c r="B921" s="3">
        <v>1</v>
      </c>
      <c r="C921" s="28" t="s">
        <v>352</v>
      </c>
      <c r="D921" s="3" t="s">
        <v>41</v>
      </c>
      <c r="E921" s="28" t="s">
        <v>41</v>
      </c>
    </row>
    <row r="922" spans="1:6" ht="20" customHeight="1" x14ac:dyDescent="0.2">
      <c r="A922" s="45">
        <v>43307</v>
      </c>
      <c r="B922" s="3">
        <v>1</v>
      </c>
      <c r="C922" s="28" t="s">
        <v>352</v>
      </c>
      <c r="D922" s="3" t="s">
        <v>41</v>
      </c>
      <c r="E922" s="28" t="s">
        <v>41</v>
      </c>
    </row>
    <row r="923" spans="1:6" ht="20" customHeight="1" x14ac:dyDescent="0.2">
      <c r="A923" s="45">
        <v>43329</v>
      </c>
      <c r="B923" s="3">
        <v>0.25</v>
      </c>
      <c r="C923" s="28" t="s">
        <v>352</v>
      </c>
      <c r="D923" s="3" t="s">
        <v>368</v>
      </c>
      <c r="E923" s="28" t="s">
        <v>41</v>
      </c>
    </row>
    <row r="924" spans="1:6" ht="20" customHeight="1" x14ac:dyDescent="0.2">
      <c r="A924" s="45">
        <v>43329</v>
      </c>
      <c r="B924" s="3">
        <v>0.75</v>
      </c>
      <c r="C924" s="28" t="s">
        <v>352</v>
      </c>
      <c r="D924" s="3" t="s">
        <v>72</v>
      </c>
      <c r="E924" s="28" t="s">
        <v>41</v>
      </c>
    </row>
    <row r="925" spans="1:6" ht="20" customHeight="1" x14ac:dyDescent="0.2">
      <c r="A925" s="45">
        <v>43462</v>
      </c>
      <c r="B925" s="3">
        <v>4</v>
      </c>
      <c r="C925" s="3" t="s">
        <v>540</v>
      </c>
      <c r="D925" s="3" t="s">
        <v>246</v>
      </c>
      <c r="E925" s="3" t="s">
        <v>405</v>
      </c>
    </row>
    <row r="926" spans="1:6" ht="20" customHeight="1" x14ac:dyDescent="0.2">
      <c r="A926" s="45">
        <v>43494</v>
      </c>
      <c r="B926" s="57">
        <v>0.5</v>
      </c>
      <c r="C926" s="3" t="s">
        <v>540</v>
      </c>
      <c r="D926" s="57" t="s">
        <v>246</v>
      </c>
      <c r="E926" s="3" t="s">
        <v>405</v>
      </c>
    </row>
    <row r="927" spans="1:6" ht="20" customHeight="1" x14ac:dyDescent="0.2">
      <c r="A927" s="45">
        <v>43500</v>
      </c>
      <c r="B927" s="57">
        <v>1</v>
      </c>
      <c r="C927" s="3" t="s">
        <v>540</v>
      </c>
      <c r="D927" s="57" t="s">
        <v>393</v>
      </c>
      <c r="E927" s="3" t="s">
        <v>405</v>
      </c>
      <c r="F927" s="3" t="s">
        <v>489</v>
      </c>
    </row>
    <row r="928" spans="1:6" ht="20" customHeight="1" x14ac:dyDescent="0.2">
      <c r="A928" s="45">
        <v>43502</v>
      </c>
      <c r="B928" s="57">
        <v>1</v>
      </c>
      <c r="C928" s="28" t="s">
        <v>540</v>
      </c>
      <c r="D928" s="57" t="s">
        <v>495</v>
      </c>
      <c r="E928" s="28" t="s">
        <v>405</v>
      </c>
    </row>
    <row r="929" spans="1:5" ht="20" customHeight="1" x14ac:dyDescent="0.2">
      <c r="A929" s="45">
        <v>43504</v>
      </c>
      <c r="B929" s="57">
        <v>1</v>
      </c>
      <c r="C929" s="28" t="s">
        <v>540</v>
      </c>
      <c r="D929" s="57" t="s">
        <v>495</v>
      </c>
      <c r="E929" s="28" t="s">
        <v>405</v>
      </c>
    </row>
    <row r="930" spans="1:5" ht="20" customHeight="1" x14ac:dyDescent="0.2">
      <c r="A930" s="45">
        <v>43522</v>
      </c>
      <c r="B930" s="57">
        <v>1</v>
      </c>
      <c r="C930" s="28" t="s">
        <v>540</v>
      </c>
      <c r="D930" s="57" t="s">
        <v>41</v>
      </c>
      <c r="E930" s="3" t="s">
        <v>41</v>
      </c>
    </row>
    <row r="931" spans="1:5" ht="20" customHeight="1" x14ac:dyDescent="0.2">
      <c r="A931" s="45">
        <v>43532</v>
      </c>
      <c r="B931" s="57">
        <v>1</v>
      </c>
      <c r="C931" s="28" t="s">
        <v>540</v>
      </c>
      <c r="D931" s="57" t="s">
        <v>41</v>
      </c>
      <c r="E931" s="3" t="s">
        <v>41</v>
      </c>
    </row>
    <row r="932" spans="1:5" ht="20" customHeight="1" x14ac:dyDescent="0.2">
      <c r="A932" s="45">
        <v>43546</v>
      </c>
      <c r="B932" s="57">
        <v>4</v>
      </c>
      <c r="C932" s="28" t="s">
        <v>540</v>
      </c>
      <c r="D932" s="57" t="s">
        <v>41</v>
      </c>
      <c r="E932" s="3" t="s">
        <v>41</v>
      </c>
    </row>
    <row r="933" spans="1:5" ht="20" customHeight="1" x14ac:dyDescent="0.2">
      <c r="A933" s="45">
        <v>43574</v>
      </c>
      <c r="B933" s="57">
        <v>1.5</v>
      </c>
      <c r="C933" s="28" t="s">
        <v>540</v>
      </c>
      <c r="D933" s="57" t="s">
        <v>45</v>
      </c>
      <c r="E933" s="3" t="s">
        <v>405</v>
      </c>
    </row>
    <row r="934" spans="1:5" ht="20" customHeight="1" x14ac:dyDescent="0.2">
      <c r="A934" s="45">
        <v>43574</v>
      </c>
      <c r="B934" s="57">
        <v>2</v>
      </c>
      <c r="C934" s="28" t="s">
        <v>540</v>
      </c>
      <c r="D934" s="57" t="s">
        <v>41</v>
      </c>
      <c r="E934" s="3" t="s">
        <v>41</v>
      </c>
    </row>
    <row r="935" spans="1:5" ht="20" customHeight="1" x14ac:dyDescent="0.2">
      <c r="A935" s="45">
        <v>43581</v>
      </c>
      <c r="B935" s="3">
        <v>3.5</v>
      </c>
      <c r="C935" s="28" t="s">
        <v>540</v>
      </c>
      <c r="D935" s="3" t="s">
        <v>41</v>
      </c>
      <c r="E935" s="3" t="s">
        <v>41</v>
      </c>
    </row>
    <row r="936" spans="1:5" ht="20" customHeight="1" x14ac:dyDescent="0.2">
      <c r="A936" s="45">
        <v>43586</v>
      </c>
      <c r="B936" s="3">
        <v>2</v>
      </c>
      <c r="C936" s="28" t="s">
        <v>540</v>
      </c>
      <c r="D936" s="3" t="s">
        <v>41</v>
      </c>
      <c r="E936" s="3" t="s">
        <v>41</v>
      </c>
    </row>
    <row r="937" spans="1:5" ht="20" customHeight="1" x14ac:dyDescent="0.2">
      <c r="A937" s="45">
        <v>43588</v>
      </c>
      <c r="B937" s="3">
        <v>0.75</v>
      </c>
      <c r="C937" s="28" t="s">
        <v>540</v>
      </c>
      <c r="D937" s="3" t="s">
        <v>45</v>
      </c>
      <c r="E937" s="3" t="s">
        <v>41</v>
      </c>
    </row>
    <row r="938" spans="1:5" ht="20" customHeight="1" x14ac:dyDescent="0.2">
      <c r="A938" s="45">
        <v>43595</v>
      </c>
      <c r="B938" s="3">
        <v>4</v>
      </c>
      <c r="C938" s="3" t="s">
        <v>540</v>
      </c>
      <c r="D938" s="3" t="s">
        <v>41</v>
      </c>
      <c r="E938" s="3" t="s">
        <v>41</v>
      </c>
    </row>
    <row r="939" spans="1:5" ht="20" customHeight="1" x14ac:dyDescent="0.2">
      <c r="A939" s="45">
        <v>43598</v>
      </c>
      <c r="B939" s="3">
        <v>4</v>
      </c>
      <c r="C939" s="3" t="s">
        <v>540</v>
      </c>
      <c r="D939" s="3" t="s">
        <v>41</v>
      </c>
      <c r="E939" s="3" t="s">
        <v>41</v>
      </c>
    </row>
    <row r="940" spans="1:5" ht="20" customHeight="1" x14ac:dyDescent="0.2">
      <c r="A940" s="45">
        <v>43598</v>
      </c>
      <c r="B940" s="3">
        <v>3</v>
      </c>
      <c r="C940" s="3" t="s">
        <v>540</v>
      </c>
      <c r="D940" s="3" t="s">
        <v>41</v>
      </c>
      <c r="E940" s="3" t="s">
        <v>41</v>
      </c>
    </row>
    <row r="941" spans="1:5" ht="20" customHeight="1" x14ac:dyDescent="0.2">
      <c r="A941" s="45">
        <v>43599</v>
      </c>
      <c r="B941" s="3">
        <v>3</v>
      </c>
      <c r="C941" s="3" t="s">
        <v>540</v>
      </c>
      <c r="D941" s="3" t="s">
        <v>41</v>
      </c>
      <c r="E941" s="3" t="s">
        <v>41</v>
      </c>
    </row>
    <row r="942" spans="1:5" ht="20" customHeight="1" x14ac:dyDescent="0.2">
      <c r="A942" s="45">
        <v>43600</v>
      </c>
      <c r="B942" s="3">
        <v>1.5</v>
      </c>
      <c r="C942" s="3" t="s">
        <v>540</v>
      </c>
      <c r="D942" s="3" t="s">
        <v>41</v>
      </c>
      <c r="E942" s="3" t="s">
        <v>41</v>
      </c>
    </row>
    <row r="943" spans="1:5" ht="20" customHeight="1" x14ac:dyDescent="0.2">
      <c r="A943" s="45">
        <v>43600</v>
      </c>
      <c r="B943" s="3">
        <v>1.5</v>
      </c>
      <c r="C943" s="3" t="s">
        <v>540</v>
      </c>
      <c r="D943" s="3" t="s">
        <v>246</v>
      </c>
      <c r="E943" s="3" t="s">
        <v>41</v>
      </c>
    </row>
    <row r="944" spans="1:5" ht="20" customHeight="1" x14ac:dyDescent="0.2">
      <c r="A944" s="45">
        <v>43601</v>
      </c>
      <c r="B944" s="3">
        <v>1.5</v>
      </c>
      <c r="C944" s="3" t="s">
        <v>540</v>
      </c>
      <c r="D944" s="3" t="s">
        <v>41</v>
      </c>
      <c r="E944" s="3" t="s">
        <v>41</v>
      </c>
    </row>
    <row r="945" spans="1:5" ht="20" customHeight="1" x14ac:dyDescent="0.2">
      <c r="A945" s="45">
        <v>43601</v>
      </c>
      <c r="B945" s="3">
        <v>1.5</v>
      </c>
      <c r="C945" s="3" t="s">
        <v>540</v>
      </c>
      <c r="D945" s="3" t="s">
        <v>246</v>
      </c>
      <c r="E945" s="3" t="s">
        <v>41</v>
      </c>
    </row>
    <row r="946" spans="1:5" ht="20" customHeight="1" x14ac:dyDescent="0.2">
      <c r="A946" s="45">
        <v>43602</v>
      </c>
      <c r="B946" s="3">
        <v>6</v>
      </c>
      <c r="C946" s="3" t="s">
        <v>540</v>
      </c>
      <c r="D946" s="3" t="s">
        <v>246</v>
      </c>
      <c r="E946" s="3" t="s">
        <v>41</v>
      </c>
    </row>
    <row r="947" spans="1:5" ht="20" customHeight="1" x14ac:dyDescent="0.2">
      <c r="A947" s="45">
        <v>43608</v>
      </c>
      <c r="B947" s="3">
        <v>3</v>
      </c>
      <c r="C947" s="3" t="s">
        <v>540</v>
      </c>
      <c r="D947" s="3" t="s">
        <v>246</v>
      </c>
      <c r="E947" s="3" t="s">
        <v>276</v>
      </c>
    </row>
    <row r="948" spans="1:5" ht="20" customHeight="1" x14ac:dyDescent="0.2">
      <c r="A948" s="45">
        <v>43613</v>
      </c>
      <c r="B948" s="3">
        <v>2</v>
      </c>
      <c r="C948" s="3" t="s">
        <v>540</v>
      </c>
      <c r="D948" s="3" t="s">
        <v>41</v>
      </c>
      <c r="E948" s="3" t="s">
        <v>41</v>
      </c>
    </row>
    <row r="949" spans="1:5" ht="20" customHeight="1" x14ac:dyDescent="0.2">
      <c r="A949" s="45">
        <v>43614</v>
      </c>
      <c r="B949" s="3">
        <v>4</v>
      </c>
      <c r="C949" s="3" t="s">
        <v>540</v>
      </c>
      <c r="D949" s="3" t="s">
        <v>41</v>
      </c>
      <c r="E949" s="3" t="s">
        <v>41</v>
      </c>
    </row>
    <row r="950" spans="1:5" ht="20" customHeight="1" x14ac:dyDescent="0.2">
      <c r="A950" s="45">
        <v>43621</v>
      </c>
      <c r="B950" s="3">
        <v>5</v>
      </c>
      <c r="C950" s="3" t="s">
        <v>540</v>
      </c>
      <c r="D950" s="3" t="s">
        <v>41</v>
      </c>
      <c r="E950" s="3" t="s">
        <v>41</v>
      </c>
    </row>
    <row r="951" spans="1:5" ht="20" customHeight="1" x14ac:dyDescent="0.2">
      <c r="A951" s="45">
        <v>43621</v>
      </c>
      <c r="B951" s="3">
        <v>2</v>
      </c>
      <c r="C951" s="3" t="s">
        <v>540</v>
      </c>
      <c r="D951" s="3" t="s">
        <v>45</v>
      </c>
      <c r="E951" s="3" t="s">
        <v>41</v>
      </c>
    </row>
    <row r="952" spans="1:5" ht="20" customHeight="1" x14ac:dyDescent="0.2">
      <c r="A952" s="45">
        <v>43623</v>
      </c>
      <c r="B952" s="3">
        <v>0.5</v>
      </c>
      <c r="C952" s="3" t="s">
        <v>540</v>
      </c>
      <c r="D952" s="3" t="s">
        <v>45</v>
      </c>
      <c r="E952" s="3" t="s">
        <v>41</v>
      </c>
    </row>
    <row r="953" spans="1:5" ht="20" customHeight="1" x14ac:dyDescent="0.2">
      <c r="A953" s="45">
        <v>43633</v>
      </c>
      <c r="B953" s="3">
        <v>2</v>
      </c>
      <c r="C953" s="3" t="s">
        <v>540</v>
      </c>
      <c r="D953" s="3" t="s">
        <v>246</v>
      </c>
      <c r="E953" s="3" t="s">
        <v>405</v>
      </c>
    </row>
    <row r="954" spans="1:5" ht="20" customHeight="1" x14ac:dyDescent="0.2">
      <c r="A954" s="45">
        <v>43635</v>
      </c>
      <c r="B954" s="3">
        <v>2</v>
      </c>
      <c r="C954" s="3" t="s">
        <v>540</v>
      </c>
      <c r="D954" s="3" t="s">
        <v>246</v>
      </c>
      <c r="E954" s="3" t="s">
        <v>405</v>
      </c>
    </row>
    <row r="955" spans="1:5" ht="20" customHeight="1" x14ac:dyDescent="0.2">
      <c r="A955" s="45">
        <v>43637</v>
      </c>
      <c r="B955" s="3">
        <v>5</v>
      </c>
      <c r="C955" s="3" t="s">
        <v>540</v>
      </c>
      <c r="D955" s="3" t="s">
        <v>41</v>
      </c>
      <c r="E955" s="3" t="s">
        <v>41</v>
      </c>
    </row>
    <row r="956" spans="1:5" ht="20" customHeight="1" x14ac:dyDescent="0.2">
      <c r="A956" s="45">
        <v>43637</v>
      </c>
      <c r="B956" s="3">
        <v>1</v>
      </c>
      <c r="C956" s="3" t="s">
        <v>540</v>
      </c>
      <c r="D956" s="3" t="s">
        <v>45</v>
      </c>
      <c r="E956" s="3" t="s">
        <v>41</v>
      </c>
    </row>
    <row r="957" spans="1:5" ht="20" customHeight="1" x14ac:dyDescent="0.2">
      <c r="A957" s="45">
        <v>43640</v>
      </c>
      <c r="B957" s="3">
        <v>2</v>
      </c>
      <c r="C957" s="3" t="s">
        <v>540</v>
      </c>
      <c r="D957" s="3" t="s">
        <v>41</v>
      </c>
      <c r="E957" s="3" t="s">
        <v>41</v>
      </c>
    </row>
    <row r="958" spans="1:5" ht="20" customHeight="1" x14ac:dyDescent="0.2">
      <c r="A958" s="45">
        <v>43641</v>
      </c>
      <c r="B958" s="3">
        <v>1</v>
      </c>
      <c r="C958" s="3" t="s">
        <v>540</v>
      </c>
      <c r="D958" s="3" t="s">
        <v>41</v>
      </c>
      <c r="E958" s="3" t="s">
        <v>41</v>
      </c>
    </row>
    <row r="959" spans="1:5" ht="20" customHeight="1" x14ac:dyDescent="0.2">
      <c r="A959" s="45">
        <v>43642</v>
      </c>
      <c r="B959" s="3">
        <v>1</v>
      </c>
      <c r="C959" s="3" t="s">
        <v>540</v>
      </c>
      <c r="D959" s="3" t="s">
        <v>45</v>
      </c>
      <c r="E959" s="3" t="s">
        <v>41</v>
      </c>
    </row>
    <row r="960" spans="1:5" ht="20" customHeight="1" x14ac:dyDescent="0.2">
      <c r="A960" s="45">
        <v>43658</v>
      </c>
      <c r="B960" s="3">
        <v>5</v>
      </c>
      <c r="C960" s="3" t="s">
        <v>540</v>
      </c>
      <c r="D960" s="3" t="s">
        <v>339</v>
      </c>
      <c r="E960" s="3" t="s">
        <v>276</v>
      </c>
    </row>
    <row r="961" spans="1:5" ht="20" customHeight="1" x14ac:dyDescent="0.2">
      <c r="A961" s="45">
        <v>43661</v>
      </c>
      <c r="B961" s="3">
        <v>1</v>
      </c>
      <c r="C961" s="3" t="s">
        <v>540</v>
      </c>
      <c r="D961" s="3" t="s">
        <v>45</v>
      </c>
      <c r="E961" s="3" t="s">
        <v>276</v>
      </c>
    </row>
    <row r="962" spans="1:5" ht="20" customHeight="1" x14ac:dyDescent="0.2">
      <c r="A962" s="45">
        <v>43664</v>
      </c>
      <c r="B962" s="3">
        <v>0.75</v>
      </c>
      <c r="C962" s="3" t="s">
        <v>540</v>
      </c>
      <c r="D962" s="3" t="s">
        <v>45</v>
      </c>
      <c r="E962" s="3" t="s">
        <v>276</v>
      </c>
    </row>
    <row r="963" spans="1:5" ht="20" customHeight="1" x14ac:dyDescent="0.2">
      <c r="A963" s="45">
        <v>43640</v>
      </c>
      <c r="B963" s="3">
        <v>0.5</v>
      </c>
      <c r="C963" s="3" t="s">
        <v>575</v>
      </c>
      <c r="D963" s="3" t="s">
        <v>576</v>
      </c>
      <c r="E963" s="3" t="s">
        <v>276</v>
      </c>
    </row>
    <row r="964" spans="1:5" ht="20" customHeight="1" x14ac:dyDescent="0.2">
      <c r="A964" s="45">
        <v>43641</v>
      </c>
      <c r="B964" s="3">
        <v>1</v>
      </c>
      <c r="C964" s="3" t="s">
        <v>575</v>
      </c>
      <c r="D964" s="3" t="s">
        <v>576</v>
      </c>
      <c r="E964" s="3" t="s">
        <v>276</v>
      </c>
    </row>
    <row r="965" spans="1:5" ht="20" customHeight="1" x14ac:dyDescent="0.2">
      <c r="A965" s="45">
        <v>43808</v>
      </c>
      <c r="B965" s="3">
        <v>2</v>
      </c>
      <c r="C965" s="3" t="s">
        <v>575</v>
      </c>
      <c r="D965" s="3" t="s">
        <v>666</v>
      </c>
      <c r="E965" s="3" t="s">
        <v>276</v>
      </c>
    </row>
    <row r="966" spans="1:5" ht="20" customHeight="1" x14ac:dyDescent="0.2">
      <c r="A966" s="45">
        <v>42879</v>
      </c>
      <c r="B966" s="3">
        <v>1</v>
      </c>
      <c r="C966" s="3" t="s">
        <v>48</v>
      </c>
      <c r="D966" s="3" t="s">
        <v>30</v>
      </c>
      <c r="E966" s="3" t="s">
        <v>405</v>
      </c>
    </row>
    <row r="967" spans="1:5" ht="20" customHeight="1" x14ac:dyDescent="0.2">
      <c r="A967" s="45">
        <v>42893</v>
      </c>
      <c r="B967" s="3">
        <v>4</v>
      </c>
      <c r="C967" s="3" t="s">
        <v>48</v>
      </c>
      <c r="D967" s="3" t="s">
        <v>69</v>
      </c>
      <c r="E967" s="3" t="s">
        <v>405</v>
      </c>
    </row>
    <row r="968" spans="1:5" ht="20" customHeight="1" x14ac:dyDescent="0.2">
      <c r="A968" s="45">
        <v>42898</v>
      </c>
      <c r="B968" s="3">
        <v>1.5</v>
      </c>
      <c r="C968" s="3" t="s">
        <v>48</v>
      </c>
      <c r="D968" s="3" t="s">
        <v>45</v>
      </c>
      <c r="E968" s="3" t="s">
        <v>405</v>
      </c>
    </row>
    <row r="969" spans="1:5" ht="20" customHeight="1" x14ac:dyDescent="0.2">
      <c r="A969" s="45">
        <v>42898</v>
      </c>
      <c r="B969" s="3">
        <v>1</v>
      </c>
      <c r="C969" s="3" t="s">
        <v>48</v>
      </c>
      <c r="D969" s="3" t="s">
        <v>69</v>
      </c>
      <c r="E969" s="3" t="s">
        <v>405</v>
      </c>
    </row>
    <row r="970" spans="1:5" ht="20" customHeight="1" x14ac:dyDescent="0.2">
      <c r="A970" s="45">
        <v>42902</v>
      </c>
      <c r="B970" s="3">
        <v>1</v>
      </c>
      <c r="C970" s="3" t="s">
        <v>48</v>
      </c>
      <c r="D970" s="3" t="s">
        <v>82</v>
      </c>
      <c r="E970" s="3" t="s">
        <v>405</v>
      </c>
    </row>
    <row r="971" spans="1:5" ht="20" customHeight="1" x14ac:dyDescent="0.2">
      <c r="A971" s="45">
        <v>42907</v>
      </c>
      <c r="B971" s="3">
        <v>1.25</v>
      </c>
      <c r="C971" s="3" t="s">
        <v>48</v>
      </c>
      <c r="D971" s="3" t="s">
        <v>45</v>
      </c>
      <c r="E971" s="3" t="s">
        <v>405</v>
      </c>
    </row>
    <row r="972" spans="1:5" ht="20" customHeight="1" x14ac:dyDescent="0.2">
      <c r="A972" s="45">
        <v>42921</v>
      </c>
      <c r="B972" s="3">
        <v>1</v>
      </c>
      <c r="C972" s="3" t="s">
        <v>48</v>
      </c>
      <c r="D972" s="3" t="s">
        <v>45</v>
      </c>
      <c r="E972" s="3" t="s">
        <v>405</v>
      </c>
    </row>
    <row r="973" spans="1:5" ht="20" customHeight="1" x14ac:dyDescent="0.2">
      <c r="A973" s="45">
        <v>42922</v>
      </c>
      <c r="B973" s="3">
        <v>1</v>
      </c>
      <c r="C973" s="3" t="s">
        <v>48</v>
      </c>
      <c r="D973" s="3" t="s">
        <v>125</v>
      </c>
      <c r="E973" s="3" t="s">
        <v>405</v>
      </c>
    </row>
    <row r="974" spans="1:5" ht="20" customHeight="1" x14ac:dyDescent="0.2">
      <c r="A974" s="45">
        <v>42923</v>
      </c>
      <c r="B974" s="3">
        <v>5</v>
      </c>
      <c r="C974" s="3" t="s">
        <v>48</v>
      </c>
      <c r="D974" s="3" t="s">
        <v>125</v>
      </c>
      <c r="E974" s="3" t="s">
        <v>405</v>
      </c>
    </row>
    <row r="975" spans="1:5" ht="20" customHeight="1" x14ac:dyDescent="0.2">
      <c r="A975" s="45">
        <v>42926</v>
      </c>
      <c r="B975" s="3">
        <v>2</v>
      </c>
      <c r="C975" s="3" t="s">
        <v>48</v>
      </c>
      <c r="D975" s="3" t="s">
        <v>125</v>
      </c>
      <c r="E975" s="3" t="s">
        <v>405</v>
      </c>
    </row>
    <row r="976" spans="1:5" ht="20" customHeight="1" x14ac:dyDescent="0.2">
      <c r="A976" s="45">
        <v>42930</v>
      </c>
      <c r="B976" s="3">
        <v>0.5</v>
      </c>
      <c r="C976" s="3" t="s">
        <v>48</v>
      </c>
      <c r="D976" s="3" t="s">
        <v>132</v>
      </c>
      <c r="E976" s="3" t="s">
        <v>405</v>
      </c>
    </row>
    <row r="977" spans="1:6" ht="20" customHeight="1" x14ac:dyDescent="0.2">
      <c r="A977" s="45">
        <v>42934</v>
      </c>
      <c r="B977" s="3">
        <v>1.5</v>
      </c>
      <c r="C977" s="3" t="s">
        <v>48</v>
      </c>
      <c r="D977" s="3" t="s">
        <v>125</v>
      </c>
      <c r="E977" s="3" t="s">
        <v>405</v>
      </c>
    </row>
    <row r="978" spans="1:6" ht="20" customHeight="1" x14ac:dyDescent="0.2">
      <c r="A978" s="45">
        <v>42936</v>
      </c>
      <c r="B978" s="3">
        <v>0.5</v>
      </c>
      <c r="C978" s="3" t="s">
        <v>48</v>
      </c>
      <c r="D978" s="3" t="s">
        <v>45</v>
      </c>
      <c r="E978" s="3" t="s">
        <v>405</v>
      </c>
    </row>
    <row r="979" spans="1:6" ht="20" customHeight="1" x14ac:dyDescent="0.2">
      <c r="A979" s="45">
        <v>42936</v>
      </c>
      <c r="B979" s="3">
        <v>1.5</v>
      </c>
      <c r="C979" s="3" t="s">
        <v>48</v>
      </c>
      <c r="D979" s="3" t="s">
        <v>136</v>
      </c>
      <c r="E979" s="3" t="s">
        <v>405</v>
      </c>
    </row>
    <row r="980" spans="1:6" ht="20" customHeight="1" x14ac:dyDescent="0.2">
      <c r="A980" s="45">
        <v>42940</v>
      </c>
      <c r="B980" s="3">
        <v>0.5</v>
      </c>
      <c r="C980" s="3" t="s">
        <v>48</v>
      </c>
      <c r="D980" s="3" t="s">
        <v>45</v>
      </c>
      <c r="E980" s="3" t="s">
        <v>405</v>
      </c>
    </row>
    <row r="981" spans="1:6" ht="20" customHeight="1" x14ac:dyDescent="0.2">
      <c r="A981" s="45">
        <v>42941</v>
      </c>
      <c r="B981" s="3">
        <v>1</v>
      </c>
      <c r="C981" s="3" t="s">
        <v>48</v>
      </c>
      <c r="D981" s="3" t="s">
        <v>45</v>
      </c>
      <c r="E981" s="3" t="s">
        <v>405</v>
      </c>
    </row>
    <row r="982" spans="1:6" ht="20" customHeight="1" x14ac:dyDescent="0.2">
      <c r="A982" s="45">
        <v>42965</v>
      </c>
      <c r="B982" s="3">
        <v>1</v>
      </c>
      <c r="C982" s="28" t="s">
        <v>48</v>
      </c>
      <c r="D982" s="3" t="s">
        <v>156</v>
      </c>
      <c r="E982" s="3" t="s">
        <v>405</v>
      </c>
    </row>
    <row r="983" spans="1:6" ht="20" customHeight="1" x14ac:dyDescent="0.2">
      <c r="A983" s="45">
        <v>42965</v>
      </c>
      <c r="B983" s="3">
        <v>1</v>
      </c>
      <c r="C983" s="28" t="s">
        <v>48</v>
      </c>
      <c r="D983" s="3" t="s">
        <v>157</v>
      </c>
      <c r="E983" s="3" t="s">
        <v>405</v>
      </c>
    </row>
    <row r="984" spans="1:6" ht="20" customHeight="1" x14ac:dyDescent="0.2">
      <c r="A984" s="45">
        <v>42969</v>
      </c>
      <c r="B984" s="3">
        <v>7</v>
      </c>
      <c r="C984" s="28" t="s">
        <v>48</v>
      </c>
      <c r="D984" s="3" t="s">
        <v>159</v>
      </c>
      <c r="E984" s="3" t="s">
        <v>405</v>
      </c>
    </row>
    <row r="985" spans="1:6" ht="20" customHeight="1" x14ac:dyDescent="0.2">
      <c r="A985" s="45">
        <v>42970</v>
      </c>
      <c r="B985" s="3">
        <v>7</v>
      </c>
      <c r="C985" s="28" t="s">
        <v>48</v>
      </c>
      <c r="D985" s="3" t="s">
        <v>161</v>
      </c>
      <c r="E985" s="3" t="s">
        <v>405</v>
      </c>
    </row>
    <row r="986" spans="1:6" ht="20" customHeight="1" x14ac:dyDescent="0.2">
      <c r="A986" s="45">
        <v>42971</v>
      </c>
      <c r="B986" s="3">
        <v>3</v>
      </c>
      <c r="C986" s="28" t="s">
        <v>48</v>
      </c>
      <c r="D986" s="3" t="s">
        <v>161</v>
      </c>
      <c r="E986" s="3" t="s">
        <v>405</v>
      </c>
    </row>
    <row r="987" spans="1:6" ht="20" customHeight="1" x14ac:dyDescent="0.2">
      <c r="A987" s="45">
        <v>42976</v>
      </c>
      <c r="B987" s="3">
        <v>6</v>
      </c>
      <c r="C987" s="28" t="s">
        <v>48</v>
      </c>
      <c r="D987" s="3" t="s">
        <v>161</v>
      </c>
      <c r="E987" s="3" t="s">
        <v>405</v>
      </c>
    </row>
    <row r="988" spans="1:6" ht="20" customHeight="1" x14ac:dyDescent="0.2">
      <c r="A988" s="45">
        <v>42977</v>
      </c>
      <c r="B988" s="3">
        <v>2</v>
      </c>
      <c r="C988" s="28" t="s">
        <v>48</v>
      </c>
      <c r="D988" s="3" t="s">
        <v>79</v>
      </c>
      <c r="E988" s="3" t="s">
        <v>405</v>
      </c>
    </row>
    <row r="989" spans="1:6" ht="20" customHeight="1" x14ac:dyDescent="0.2">
      <c r="A989" s="45">
        <v>42977</v>
      </c>
      <c r="B989" s="3">
        <v>1</v>
      </c>
      <c r="C989" s="28" t="s">
        <v>48</v>
      </c>
      <c r="D989" s="3" t="s">
        <v>45</v>
      </c>
      <c r="E989" s="3" t="s">
        <v>405</v>
      </c>
    </row>
    <row r="990" spans="1:6" ht="20" customHeight="1" x14ac:dyDescent="0.2">
      <c r="A990" s="45">
        <v>42978</v>
      </c>
      <c r="B990" s="3">
        <v>3</v>
      </c>
      <c r="C990" s="28" t="s">
        <v>48</v>
      </c>
      <c r="D990" s="3" t="s">
        <v>45</v>
      </c>
      <c r="E990" s="3" t="s">
        <v>405</v>
      </c>
    </row>
    <row r="991" spans="1:6" ht="20" customHeight="1" x14ac:dyDescent="0.2">
      <c r="A991" s="45">
        <v>42978</v>
      </c>
      <c r="B991" s="3">
        <v>0.5</v>
      </c>
      <c r="C991" s="28" t="s">
        <v>48</v>
      </c>
      <c r="D991" s="3" t="s">
        <v>163</v>
      </c>
      <c r="E991" s="3" t="s">
        <v>405</v>
      </c>
    </row>
    <row r="992" spans="1:6" ht="20" customHeight="1" x14ac:dyDescent="0.2">
      <c r="A992" s="45">
        <v>42983</v>
      </c>
      <c r="B992" s="3">
        <v>2.75</v>
      </c>
      <c r="C992" s="28" t="s">
        <v>48</v>
      </c>
      <c r="D992" s="3" t="s">
        <v>79</v>
      </c>
      <c r="E992" s="3" t="s">
        <v>405</v>
      </c>
      <c r="F992" s="3" t="s">
        <v>168</v>
      </c>
    </row>
    <row r="993" spans="1:6" ht="20" customHeight="1" x14ac:dyDescent="0.2">
      <c r="A993" s="45">
        <v>42983</v>
      </c>
      <c r="B993" s="3">
        <v>0.25</v>
      </c>
      <c r="C993" s="28" t="s">
        <v>48</v>
      </c>
      <c r="D993" s="3" t="s">
        <v>45</v>
      </c>
      <c r="E993" s="3" t="s">
        <v>405</v>
      </c>
    </row>
    <row r="994" spans="1:6" ht="20" customHeight="1" x14ac:dyDescent="0.2">
      <c r="A994" s="45">
        <v>42984</v>
      </c>
      <c r="B994" s="3">
        <v>1.5</v>
      </c>
      <c r="C994" s="28" t="s">
        <v>48</v>
      </c>
      <c r="D994" s="3" t="s">
        <v>79</v>
      </c>
      <c r="E994" s="3" t="s">
        <v>405</v>
      </c>
      <c r="F994" s="3" t="s">
        <v>168</v>
      </c>
    </row>
    <row r="995" spans="1:6" ht="20" customHeight="1" x14ac:dyDescent="0.2">
      <c r="A995" s="45">
        <v>42984</v>
      </c>
      <c r="B995" s="3">
        <v>2.5</v>
      </c>
      <c r="C995" s="28" t="s">
        <v>48</v>
      </c>
      <c r="D995" s="3" t="s">
        <v>170</v>
      </c>
      <c r="E995" s="3" t="s">
        <v>405</v>
      </c>
      <c r="F995" s="3" t="s">
        <v>171</v>
      </c>
    </row>
    <row r="996" spans="1:6" ht="20" customHeight="1" x14ac:dyDescent="0.2">
      <c r="A996" s="45">
        <v>42984</v>
      </c>
      <c r="B996" s="3">
        <v>0.75</v>
      </c>
      <c r="C996" s="28" t="s">
        <v>48</v>
      </c>
      <c r="D996" s="3" t="s">
        <v>45</v>
      </c>
      <c r="E996" s="3" t="s">
        <v>405</v>
      </c>
    </row>
    <row r="997" spans="1:6" ht="20" customHeight="1" x14ac:dyDescent="0.2">
      <c r="A997" s="45">
        <v>42985</v>
      </c>
      <c r="B997" s="3">
        <v>1.25</v>
      </c>
      <c r="C997" s="28" t="s">
        <v>48</v>
      </c>
      <c r="D997" s="3" t="s">
        <v>45</v>
      </c>
      <c r="E997" s="3" t="s">
        <v>405</v>
      </c>
    </row>
    <row r="998" spans="1:6" ht="20" customHeight="1" x14ac:dyDescent="0.2">
      <c r="A998" s="45">
        <v>42985</v>
      </c>
      <c r="B998" s="3">
        <v>0.5</v>
      </c>
      <c r="C998" s="28" t="s">
        <v>48</v>
      </c>
      <c r="D998" s="3" t="s">
        <v>79</v>
      </c>
      <c r="E998" s="3" t="s">
        <v>405</v>
      </c>
      <c r="F998" s="3" t="s">
        <v>174</v>
      </c>
    </row>
    <row r="999" spans="1:6" ht="20" customHeight="1" x14ac:dyDescent="0.2">
      <c r="A999" s="45">
        <v>42985</v>
      </c>
      <c r="B999" s="3">
        <v>1.75</v>
      </c>
      <c r="C999" s="28" t="s">
        <v>48</v>
      </c>
      <c r="D999" s="3" t="s">
        <v>129</v>
      </c>
      <c r="E999" s="3" t="s">
        <v>405</v>
      </c>
      <c r="F999" s="3" t="s">
        <v>175</v>
      </c>
    </row>
    <row r="1000" spans="1:6" ht="20" customHeight="1" x14ac:dyDescent="0.2">
      <c r="A1000" s="45">
        <v>42989</v>
      </c>
      <c r="B1000" s="3">
        <v>0.75</v>
      </c>
      <c r="C1000" s="28" t="s">
        <v>48</v>
      </c>
      <c r="D1000" s="3" t="s">
        <v>79</v>
      </c>
      <c r="E1000" s="3" t="s">
        <v>405</v>
      </c>
      <c r="F1000" s="3" t="s">
        <v>176</v>
      </c>
    </row>
    <row r="1001" spans="1:6" ht="20" customHeight="1" x14ac:dyDescent="0.2">
      <c r="A1001" s="45">
        <v>42989</v>
      </c>
      <c r="B1001" s="3">
        <v>3</v>
      </c>
      <c r="C1001" s="28" t="s">
        <v>48</v>
      </c>
      <c r="D1001" s="3" t="s">
        <v>177</v>
      </c>
      <c r="E1001" s="3" t="s">
        <v>405</v>
      </c>
    </row>
    <row r="1002" spans="1:6" ht="20" customHeight="1" x14ac:dyDescent="0.2">
      <c r="A1002" s="45">
        <v>42989</v>
      </c>
      <c r="B1002" s="3">
        <v>1</v>
      </c>
      <c r="C1002" s="28" t="s">
        <v>48</v>
      </c>
      <c r="D1002" s="3" t="s">
        <v>45</v>
      </c>
      <c r="E1002" s="3" t="s">
        <v>405</v>
      </c>
    </row>
    <row r="1003" spans="1:6" ht="20" customHeight="1" x14ac:dyDescent="0.2">
      <c r="A1003" s="45">
        <v>42989</v>
      </c>
      <c r="B1003" s="3">
        <v>2.25</v>
      </c>
      <c r="C1003" s="28" t="s">
        <v>48</v>
      </c>
      <c r="D1003" s="3" t="s">
        <v>178</v>
      </c>
      <c r="E1003" s="3" t="s">
        <v>405</v>
      </c>
    </row>
    <row r="1004" spans="1:6" ht="20" customHeight="1" x14ac:dyDescent="0.2">
      <c r="A1004" s="45">
        <v>42990</v>
      </c>
      <c r="B1004" s="3">
        <v>7</v>
      </c>
      <c r="C1004" s="28" t="s">
        <v>48</v>
      </c>
      <c r="E1004" s="3" t="s">
        <v>405</v>
      </c>
    </row>
    <row r="1005" spans="1:6" ht="20" customHeight="1" x14ac:dyDescent="0.2">
      <c r="A1005" s="45">
        <v>42991</v>
      </c>
      <c r="B1005" s="3">
        <v>1.5</v>
      </c>
      <c r="C1005" s="28" t="s">
        <v>48</v>
      </c>
      <c r="D1005" s="3" t="s">
        <v>45</v>
      </c>
      <c r="E1005" s="3" t="s">
        <v>405</v>
      </c>
    </row>
    <row r="1006" spans="1:6" ht="20" customHeight="1" x14ac:dyDescent="0.2">
      <c r="A1006" s="45">
        <v>42991</v>
      </c>
      <c r="B1006" s="3">
        <v>1</v>
      </c>
      <c r="C1006" s="28" t="s">
        <v>48</v>
      </c>
      <c r="D1006" s="3" t="s">
        <v>179</v>
      </c>
      <c r="E1006" s="3" t="s">
        <v>405</v>
      </c>
    </row>
    <row r="1007" spans="1:6" ht="20" customHeight="1" x14ac:dyDescent="0.2">
      <c r="A1007" s="45">
        <v>42991</v>
      </c>
      <c r="B1007" s="3">
        <v>1.5</v>
      </c>
      <c r="C1007" s="28" t="s">
        <v>48</v>
      </c>
      <c r="D1007" s="3" t="s">
        <v>79</v>
      </c>
      <c r="E1007" s="3" t="s">
        <v>405</v>
      </c>
    </row>
    <row r="1008" spans="1:6" ht="20" customHeight="1" x14ac:dyDescent="0.2">
      <c r="A1008" s="45">
        <v>42992</v>
      </c>
      <c r="B1008" s="3">
        <v>2</v>
      </c>
      <c r="C1008" s="28" t="s">
        <v>48</v>
      </c>
      <c r="D1008" s="3" t="s">
        <v>79</v>
      </c>
      <c r="E1008" s="3" t="s">
        <v>405</v>
      </c>
    </row>
    <row r="1009" spans="1:6" ht="20" customHeight="1" x14ac:dyDescent="0.2">
      <c r="A1009" s="45">
        <v>42992</v>
      </c>
      <c r="B1009" s="3">
        <v>1.5</v>
      </c>
      <c r="C1009" s="28" t="s">
        <v>48</v>
      </c>
      <c r="D1009" s="3" t="s">
        <v>86</v>
      </c>
      <c r="E1009" s="3" t="s">
        <v>405</v>
      </c>
    </row>
    <row r="1010" spans="1:6" ht="20" customHeight="1" x14ac:dyDescent="0.2">
      <c r="A1010" s="45">
        <v>42993</v>
      </c>
      <c r="B1010" s="3">
        <v>1</v>
      </c>
      <c r="C1010" s="28" t="s">
        <v>48</v>
      </c>
      <c r="D1010" s="3" t="s">
        <v>179</v>
      </c>
      <c r="E1010" s="3" t="s">
        <v>405</v>
      </c>
    </row>
    <row r="1011" spans="1:6" ht="20" customHeight="1" x14ac:dyDescent="0.2">
      <c r="A1011" s="45">
        <v>42993</v>
      </c>
      <c r="B1011" s="3">
        <v>2</v>
      </c>
      <c r="C1011" s="28" t="s">
        <v>48</v>
      </c>
      <c r="D1011" s="3" t="s">
        <v>184</v>
      </c>
      <c r="E1011" s="3" t="s">
        <v>405</v>
      </c>
    </row>
    <row r="1012" spans="1:6" ht="20" customHeight="1" x14ac:dyDescent="0.2">
      <c r="A1012" s="45">
        <v>42996</v>
      </c>
      <c r="B1012" s="3">
        <v>1</v>
      </c>
      <c r="C1012" s="28" t="s">
        <v>48</v>
      </c>
      <c r="D1012" s="3" t="s">
        <v>184</v>
      </c>
      <c r="E1012" s="3" t="s">
        <v>405</v>
      </c>
    </row>
    <row r="1013" spans="1:6" ht="20" customHeight="1" x14ac:dyDescent="0.2">
      <c r="A1013" s="45">
        <v>42996</v>
      </c>
      <c r="B1013" s="3">
        <v>1.5</v>
      </c>
      <c r="C1013" s="28" t="s">
        <v>48</v>
      </c>
      <c r="D1013" s="3" t="s">
        <v>45</v>
      </c>
      <c r="E1013" s="3" t="s">
        <v>405</v>
      </c>
    </row>
    <row r="1014" spans="1:6" ht="20" customHeight="1" x14ac:dyDescent="0.2">
      <c r="A1014" s="45">
        <v>42996</v>
      </c>
      <c r="B1014" s="3">
        <v>3</v>
      </c>
      <c r="C1014" s="28" t="s">
        <v>48</v>
      </c>
      <c r="D1014" s="3" t="s">
        <v>79</v>
      </c>
      <c r="E1014" s="28" t="s">
        <v>41</v>
      </c>
    </row>
    <row r="1015" spans="1:6" ht="20" customHeight="1" x14ac:dyDescent="0.2">
      <c r="A1015" s="45">
        <v>42997</v>
      </c>
      <c r="B1015" s="3">
        <v>3</v>
      </c>
      <c r="C1015" s="28" t="s">
        <v>48</v>
      </c>
      <c r="D1015" s="3" t="s">
        <v>41</v>
      </c>
      <c r="E1015" s="28" t="s">
        <v>41</v>
      </c>
    </row>
    <row r="1016" spans="1:6" ht="20" customHeight="1" x14ac:dyDescent="0.2">
      <c r="A1016" s="45">
        <v>42998</v>
      </c>
      <c r="B1016" s="3">
        <v>5.25</v>
      </c>
      <c r="C1016" s="28" t="s">
        <v>48</v>
      </c>
      <c r="D1016" s="3" t="s">
        <v>41</v>
      </c>
      <c r="E1016" s="28" t="s">
        <v>41</v>
      </c>
    </row>
    <row r="1017" spans="1:6" ht="20" customHeight="1" x14ac:dyDescent="0.2">
      <c r="A1017" s="45">
        <v>42998</v>
      </c>
      <c r="B1017" s="3">
        <v>1.5</v>
      </c>
      <c r="C1017" s="28" t="s">
        <v>48</v>
      </c>
      <c r="D1017" s="3" t="s">
        <v>45</v>
      </c>
      <c r="E1017" s="28" t="s">
        <v>41</v>
      </c>
    </row>
    <row r="1018" spans="1:6" ht="20" customHeight="1" x14ac:dyDescent="0.2">
      <c r="A1018" s="45">
        <v>42999</v>
      </c>
      <c r="B1018" s="3">
        <v>6</v>
      </c>
      <c r="C1018" s="28" t="s">
        <v>48</v>
      </c>
      <c r="D1018" s="3" t="s">
        <v>41</v>
      </c>
      <c r="E1018" s="28" t="s">
        <v>41</v>
      </c>
    </row>
    <row r="1019" spans="1:6" ht="20" customHeight="1" x14ac:dyDescent="0.2">
      <c r="A1019" s="45">
        <v>43000</v>
      </c>
      <c r="B1019" s="3">
        <v>5</v>
      </c>
      <c r="C1019" s="28" t="s">
        <v>48</v>
      </c>
      <c r="D1019" s="3" t="s">
        <v>41</v>
      </c>
      <c r="E1019" s="28" t="s">
        <v>41</v>
      </c>
    </row>
    <row r="1020" spans="1:6" ht="20" customHeight="1" x14ac:dyDescent="0.2">
      <c r="A1020" s="45">
        <v>43003</v>
      </c>
      <c r="B1020" s="3">
        <v>1.5</v>
      </c>
      <c r="C1020" s="28" t="s">
        <v>48</v>
      </c>
      <c r="D1020" s="3" t="s">
        <v>45</v>
      </c>
      <c r="E1020" s="28" t="s">
        <v>41</v>
      </c>
    </row>
    <row r="1021" spans="1:6" ht="20" customHeight="1" x14ac:dyDescent="0.2">
      <c r="A1021" s="45">
        <v>43003</v>
      </c>
      <c r="B1021" s="3">
        <v>5.5</v>
      </c>
      <c r="C1021" s="28" t="s">
        <v>48</v>
      </c>
      <c r="D1021" s="3" t="s">
        <v>41</v>
      </c>
      <c r="E1021" s="28" t="s">
        <v>41</v>
      </c>
    </row>
    <row r="1022" spans="1:6" ht="20" customHeight="1" x14ac:dyDescent="0.2">
      <c r="A1022" s="45">
        <v>43004</v>
      </c>
      <c r="B1022" s="3">
        <v>7</v>
      </c>
      <c r="C1022" s="28" t="s">
        <v>48</v>
      </c>
      <c r="D1022" s="3" t="s">
        <v>72</v>
      </c>
      <c r="E1022" s="28" t="s">
        <v>41</v>
      </c>
    </row>
    <row r="1023" spans="1:6" ht="20" customHeight="1" x14ac:dyDescent="0.2">
      <c r="A1023" s="45">
        <v>43005</v>
      </c>
      <c r="B1023" s="3">
        <v>1.5</v>
      </c>
      <c r="C1023" s="28" t="s">
        <v>48</v>
      </c>
      <c r="D1023" s="3" t="s">
        <v>45</v>
      </c>
      <c r="E1023" s="28" t="s">
        <v>41</v>
      </c>
    </row>
    <row r="1024" spans="1:6" ht="20" customHeight="1" x14ac:dyDescent="0.2">
      <c r="A1024" s="45">
        <v>43005</v>
      </c>
      <c r="B1024" s="3">
        <v>4.75</v>
      </c>
      <c r="C1024" s="28" t="s">
        <v>48</v>
      </c>
      <c r="D1024" s="3" t="s">
        <v>145</v>
      </c>
      <c r="E1024" s="28" t="s">
        <v>41</v>
      </c>
      <c r="F1024" s="3" t="s">
        <v>185</v>
      </c>
    </row>
    <row r="1025" spans="1:6" ht="20" customHeight="1" x14ac:dyDescent="0.2">
      <c r="A1025" s="45">
        <v>43006</v>
      </c>
      <c r="B1025" s="3">
        <v>6</v>
      </c>
      <c r="C1025" s="28" t="s">
        <v>48</v>
      </c>
      <c r="D1025" s="3" t="s">
        <v>145</v>
      </c>
      <c r="E1025" s="28" t="s">
        <v>41</v>
      </c>
    </row>
    <row r="1026" spans="1:6" ht="20" customHeight="1" x14ac:dyDescent="0.2">
      <c r="A1026" s="45">
        <v>43010</v>
      </c>
      <c r="B1026" s="3">
        <v>6</v>
      </c>
      <c r="C1026" s="28" t="s">
        <v>48</v>
      </c>
      <c r="D1026" s="3" t="s">
        <v>145</v>
      </c>
      <c r="E1026" s="28" t="s">
        <v>41</v>
      </c>
      <c r="F1026" s="3" t="s">
        <v>186</v>
      </c>
    </row>
    <row r="1027" spans="1:6" ht="20" customHeight="1" x14ac:dyDescent="0.2">
      <c r="A1027" s="45">
        <v>43010</v>
      </c>
      <c r="B1027" s="3">
        <v>1</v>
      </c>
      <c r="C1027" s="28" t="s">
        <v>48</v>
      </c>
      <c r="D1027" s="3" t="s">
        <v>45</v>
      </c>
      <c r="E1027" s="28" t="s">
        <v>41</v>
      </c>
    </row>
    <row r="1028" spans="1:6" ht="20" customHeight="1" x14ac:dyDescent="0.2">
      <c r="A1028" s="45">
        <v>43011</v>
      </c>
      <c r="B1028" s="3">
        <v>8</v>
      </c>
      <c r="C1028" s="28" t="s">
        <v>48</v>
      </c>
      <c r="D1028" s="3" t="s">
        <v>145</v>
      </c>
      <c r="E1028" s="28" t="s">
        <v>41</v>
      </c>
      <c r="F1028" s="3" t="s">
        <v>187</v>
      </c>
    </row>
    <row r="1029" spans="1:6" ht="20" customHeight="1" x14ac:dyDescent="0.2">
      <c r="A1029" s="45">
        <v>43012</v>
      </c>
      <c r="B1029" s="3">
        <v>1</v>
      </c>
      <c r="C1029" s="28" t="s">
        <v>48</v>
      </c>
      <c r="D1029" s="3" t="s">
        <v>45</v>
      </c>
      <c r="E1029" s="28" t="s">
        <v>41</v>
      </c>
    </row>
    <row r="1030" spans="1:6" ht="20" customHeight="1" x14ac:dyDescent="0.2">
      <c r="A1030" s="45">
        <v>43012</v>
      </c>
      <c r="B1030" s="3">
        <v>1</v>
      </c>
      <c r="C1030" s="28" t="s">
        <v>48</v>
      </c>
      <c r="D1030" s="3" t="s">
        <v>145</v>
      </c>
      <c r="E1030" s="28" t="s">
        <v>41</v>
      </c>
      <c r="F1030" s="3" t="s">
        <v>189</v>
      </c>
    </row>
    <row r="1031" spans="1:6" ht="20" customHeight="1" x14ac:dyDescent="0.2">
      <c r="A1031" s="45">
        <v>43014</v>
      </c>
      <c r="B1031" s="3">
        <v>6</v>
      </c>
      <c r="C1031" s="28" t="s">
        <v>48</v>
      </c>
      <c r="D1031" s="3" t="s">
        <v>145</v>
      </c>
      <c r="E1031" s="28" t="s">
        <v>41</v>
      </c>
    </row>
    <row r="1032" spans="1:6" ht="20" customHeight="1" x14ac:dyDescent="0.2">
      <c r="A1032" s="45">
        <v>43014</v>
      </c>
      <c r="B1032" s="3">
        <v>1</v>
      </c>
      <c r="C1032" s="28" t="s">
        <v>48</v>
      </c>
      <c r="D1032" s="3" t="s">
        <v>45</v>
      </c>
      <c r="E1032" s="28" t="s">
        <v>41</v>
      </c>
    </row>
    <row r="1033" spans="1:6" ht="20" customHeight="1" x14ac:dyDescent="0.2">
      <c r="A1033" s="45">
        <v>43017</v>
      </c>
      <c r="B1033" s="3">
        <v>6.5</v>
      </c>
      <c r="C1033" s="28" t="s">
        <v>48</v>
      </c>
      <c r="D1033" s="3" t="s">
        <v>145</v>
      </c>
      <c r="E1033" s="28" t="s">
        <v>41</v>
      </c>
    </row>
    <row r="1034" spans="1:6" ht="20" customHeight="1" x14ac:dyDescent="0.2">
      <c r="A1034" s="45">
        <v>43018</v>
      </c>
      <c r="B1034" s="3">
        <v>5.75</v>
      </c>
      <c r="C1034" s="28" t="s">
        <v>48</v>
      </c>
      <c r="D1034" s="3" t="s">
        <v>145</v>
      </c>
      <c r="E1034" s="28" t="s">
        <v>41</v>
      </c>
    </row>
    <row r="1035" spans="1:6" ht="20" customHeight="1" x14ac:dyDescent="0.2">
      <c r="A1035" s="45">
        <v>43019</v>
      </c>
      <c r="B1035" s="3">
        <v>1.5</v>
      </c>
      <c r="C1035" s="28" t="s">
        <v>48</v>
      </c>
      <c r="D1035" s="3" t="s">
        <v>45</v>
      </c>
      <c r="E1035" s="28" t="s">
        <v>41</v>
      </c>
    </row>
    <row r="1036" spans="1:6" ht="20" customHeight="1" x14ac:dyDescent="0.2">
      <c r="A1036" s="45">
        <v>43019</v>
      </c>
      <c r="B1036" s="3">
        <v>6</v>
      </c>
      <c r="C1036" s="28" t="s">
        <v>48</v>
      </c>
      <c r="D1036" s="3" t="s">
        <v>145</v>
      </c>
      <c r="E1036" s="28" t="s">
        <v>41</v>
      </c>
    </row>
    <row r="1037" spans="1:6" ht="20" customHeight="1" x14ac:dyDescent="0.2">
      <c r="A1037" s="45">
        <v>43020</v>
      </c>
      <c r="B1037" s="3">
        <v>2</v>
      </c>
      <c r="C1037" s="28" t="s">
        <v>48</v>
      </c>
      <c r="D1037" s="3" t="s">
        <v>199</v>
      </c>
      <c r="E1037" s="28" t="s">
        <v>41</v>
      </c>
      <c r="F1037" s="3" t="s">
        <v>200</v>
      </c>
    </row>
    <row r="1038" spans="1:6" ht="20" customHeight="1" x14ac:dyDescent="0.2">
      <c r="A1038" s="45">
        <v>43020</v>
      </c>
      <c r="B1038" s="3">
        <v>5.5</v>
      </c>
      <c r="C1038" s="28" t="s">
        <v>48</v>
      </c>
      <c r="D1038" s="3" t="s">
        <v>145</v>
      </c>
      <c r="E1038" s="28" t="s">
        <v>41</v>
      </c>
    </row>
    <row r="1039" spans="1:6" ht="20" customHeight="1" x14ac:dyDescent="0.2">
      <c r="A1039" s="45">
        <v>43021</v>
      </c>
      <c r="B1039" s="3">
        <v>7</v>
      </c>
      <c r="C1039" s="28" t="s">
        <v>48</v>
      </c>
      <c r="D1039" s="3" t="s">
        <v>145</v>
      </c>
      <c r="E1039" s="28" t="s">
        <v>41</v>
      </c>
    </row>
    <row r="1040" spans="1:6" ht="20" customHeight="1" x14ac:dyDescent="0.2">
      <c r="A1040" s="45">
        <v>43024</v>
      </c>
      <c r="B1040" s="3">
        <v>4.5</v>
      </c>
      <c r="C1040" s="28" t="s">
        <v>48</v>
      </c>
      <c r="D1040" s="3" t="s">
        <v>145</v>
      </c>
      <c r="E1040" s="28" t="s">
        <v>41</v>
      </c>
    </row>
    <row r="1041" spans="1:6" ht="20" customHeight="1" x14ac:dyDescent="0.2">
      <c r="A1041" s="45">
        <v>43024</v>
      </c>
      <c r="B1041" s="3">
        <v>1</v>
      </c>
      <c r="C1041" s="28" t="s">
        <v>48</v>
      </c>
      <c r="D1041" s="3" t="s">
        <v>45</v>
      </c>
      <c r="E1041" s="28" t="s">
        <v>41</v>
      </c>
    </row>
    <row r="1042" spans="1:6" ht="20" customHeight="1" x14ac:dyDescent="0.2">
      <c r="A1042" s="45">
        <v>43025</v>
      </c>
      <c r="B1042" s="3">
        <v>2</v>
      </c>
      <c r="C1042" s="28" t="s">
        <v>48</v>
      </c>
      <c r="E1042" s="28" t="s">
        <v>41</v>
      </c>
    </row>
    <row r="1043" spans="1:6" ht="20" customHeight="1" x14ac:dyDescent="0.2">
      <c r="A1043" s="45">
        <v>43039</v>
      </c>
      <c r="B1043" s="3">
        <v>6</v>
      </c>
      <c r="C1043" s="28" t="s">
        <v>48</v>
      </c>
      <c r="D1043" s="3" t="s">
        <v>41</v>
      </c>
      <c r="E1043" s="28" t="s">
        <v>41</v>
      </c>
    </row>
    <row r="1044" spans="1:6" ht="20" customHeight="1" x14ac:dyDescent="0.2">
      <c r="A1044" s="45">
        <v>43039</v>
      </c>
      <c r="B1044" s="3">
        <v>1.5</v>
      </c>
      <c r="C1044" s="3" t="s">
        <v>48</v>
      </c>
      <c r="D1044" s="3" t="s">
        <v>45</v>
      </c>
      <c r="E1044" s="28" t="s">
        <v>41</v>
      </c>
    </row>
    <row r="1045" spans="1:6" ht="20" customHeight="1" x14ac:dyDescent="0.2">
      <c r="A1045" s="45">
        <v>43040</v>
      </c>
      <c r="B1045" s="3">
        <v>1.5</v>
      </c>
      <c r="C1045" s="3" t="s">
        <v>48</v>
      </c>
      <c r="D1045" s="3" t="s">
        <v>45</v>
      </c>
      <c r="E1045" s="28" t="s">
        <v>41</v>
      </c>
    </row>
    <row r="1046" spans="1:6" ht="20" customHeight="1" x14ac:dyDescent="0.2">
      <c r="A1046" s="45">
        <v>43040</v>
      </c>
      <c r="B1046" s="3">
        <v>4</v>
      </c>
      <c r="C1046" s="3" t="s">
        <v>48</v>
      </c>
      <c r="D1046" s="3" t="s">
        <v>145</v>
      </c>
      <c r="E1046" s="28" t="s">
        <v>41</v>
      </c>
    </row>
    <row r="1047" spans="1:6" ht="20" customHeight="1" x14ac:dyDescent="0.2">
      <c r="A1047" s="45">
        <v>43045</v>
      </c>
      <c r="B1047" s="3">
        <v>5</v>
      </c>
      <c r="C1047" s="3" t="s">
        <v>48</v>
      </c>
      <c r="D1047" s="3" t="s">
        <v>145</v>
      </c>
      <c r="E1047" s="28" t="s">
        <v>41</v>
      </c>
    </row>
    <row r="1048" spans="1:6" ht="20" customHeight="1" x14ac:dyDescent="0.2">
      <c r="A1048" s="45">
        <v>43045</v>
      </c>
      <c r="B1048" s="3">
        <v>1.5</v>
      </c>
      <c r="C1048" s="3" t="s">
        <v>48</v>
      </c>
      <c r="D1048" s="3" t="s">
        <v>45</v>
      </c>
      <c r="E1048" s="28" t="s">
        <v>41</v>
      </c>
    </row>
    <row r="1049" spans="1:6" ht="20" customHeight="1" x14ac:dyDescent="0.2">
      <c r="A1049" s="45">
        <v>43046</v>
      </c>
      <c r="B1049" s="3">
        <v>4</v>
      </c>
      <c r="C1049" s="3" t="s">
        <v>48</v>
      </c>
      <c r="D1049" s="3" t="s">
        <v>145</v>
      </c>
      <c r="E1049" s="28" t="s">
        <v>41</v>
      </c>
      <c r="F1049" s="3" t="s">
        <v>202</v>
      </c>
    </row>
    <row r="1050" spans="1:6" ht="20" customHeight="1" x14ac:dyDescent="0.2">
      <c r="A1050" s="45">
        <v>43047</v>
      </c>
      <c r="B1050" s="3">
        <v>1</v>
      </c>
      <c r="C1050" s="3" t="s">
        <v>48</v>
      </c>
      <c r="D1050" s="3" t="s">
        <v>45</v>
      </c>
      <c r="E1050" s="28" t="s">
        <v>41</v>
      </c>
    </row>
    <row r="1051" spans="1:6" ht="20" customHeight="1" x14ac:dyDescent="0.2">
      <c r="A1051" s="45">
        <v>43047</v>
      </c>
      <c r="B1051" s="3">
        <v>3</v>
      </c>
      <c r="C1051" s="3" t="s">
        <v>48</v>
      </c>
      <c r="D1051" s="3" t="s">
        <v>145</v>
      </c>
      <c r="E1051" s="28" t="s">
        <v>41</v>
      </c>
    </row>
    <row r="1052" spans="1:6" ht="20" customHeight="1" x14ac:dyDescent="0.2">
      <c r="A1052" s="45">
        <v>43053</v>
      </c>
      <c r="B1052" s="3">
        <v>4</v>
      </c>
      <c r="C1052" s="3" t="s">
        <v>48</v>
      </c>
      <c r="D1052" s="3" t="s">
        <v>204</v>
      </c>
      <c r="E1052" s="28" t="s">
        <v>41</v>
      </c>
    </row>
    <row r="1053" spans="1:6" ht="20" customHeight="1" x14ac:dyDescent="0.2">
      <c r="A1053" s="45">
        <v>43054</v>
      </c>
      <c r="B1053" s="3">
        <v>1</v>
      </c>
      <c r="C1053" s="3" t="s">
        <v>48</v>
      </c>
      <c r="D1053" s="3" t="s">
        <v>208</v>
      </c>
      <c r="E1053" s="28" t="s">
        <v>41</v>
      </c>
      <c r="F1053" s="3" t="s">
        <v>209</v>
      </c>
    </row>
    <row r="1054" spans="1:6" ht="20" customHeight="1" x14ac:dyDescent="0.2">
      <c r="A1054" s="45">
        <v>43054</v>
      </c>
      <c r="B1054" s="3">
        <v>4</v>
      </c>
      <c r="C1054" s="3" t="s">
        <v>48</v>
      </c>
      <c r="D1054" s="3" t="s">
        <v>79</v>
      </c>
      <c r="E1054" s="28" t="s">
        <v>41</v>
      </c>
    </row>
    <row r="1055" spans="1:6" ht="20" customHeight="1" x14ac:dyDescent="0.2">
      <c r="A1055" s="45">
        <v>43055</v>
      </c>
      <c r="B1055" s="3">
        <v>1</v>
      </c>
      <c r="C1055" s="3" t="s">
        <v>48</v>
      </c>
      <c r="D1055" s="3" t="s">
        <v>79</v>
      </c>
      <c r="E1055" s="28" t="s">
        <v>41</v>
      </c>
    </row>
    <row r="1056" spans="1:6" ht="20" customHeight="1" x14ac:dyDescent="0.2">
      <c r="A1056" s="45">
        <v>43055</v>
      </c>
      <c r="B1056" s="3">
        <v>0.5</v>
      </c>
      <c r="C1056" s="3" t="s">
        <v>48</v>
      </c>
      <c r="D1056" s="3" t="s">
        <v>46</v>
      </c>
      <c r="E1056" s="28" t="s">
        <v>41</v>
      </c>
      <c r="F1056" s="3" t="s">
        <v>211</v>
      </c>
    </row>
    <row r="1057" spans="1:5" ht="20" customHeight="1" x14ac:dyDescent="0.2">
      <c r="A1057" s="45">
        <v>43056</v>
      </c>
      <c r="B1057" s="3">
        <v>2</v>
      </c>
      <c r="C1057" s="3" t="s">
        <v>48</v>
      </c>
      <c r="D1057" s="3" t="s">
        <v>46</v>
      </c>
      <c r="E1057" s="28" t="s">
        <v>41</v>
      </c>
    </row>
    <row r="1058" spans="1:5" ht="20" customHeight="1" x14ac:dyDescent="0.2">
      <c r="A1058" s="45">
        <v>43056</v>
      </c>
      <c r="B1058" s="3">
        <v>1.5</v>
      </c>
      <c r="C1058" s="3" t="s">
        <v>48</v>
      </c>
      <c r="D1058" s="3" t="s">
        <v>45</v>
      </c>
      <c r="E1058" s="28" t="s">
        <v>41</v>
      </c>
    </row>
    <row r="1059" spans="1:5" ht="20" customHeight="1" x14ac:dyDescent="0.2">
      <c r="A1059" s="45">
        <v>43056</v>
      </c>
      <c r="B1059" s="3">
        <v>2</v>
      </c>
      <c r="C1059" s="3" t="s">
        <v>48</v>
      </c>
      <c r="D1059" s="3" t="s">
        <v>212</v>
      </c>
      <c r="E1059" s="28" t="s">
        <v>41</v>
      </c>
    </row>
    <row r="1060" spans="1:5" ht="20" customHeight="1" x14ac:dyDescent="0.2">
      <c r="A1060" s="45">
        <v>43059</v>
      </c>
      <c r="B1060" s="3">
        <v>1</v>
      </c>
      <c r="C1060" s="3" t="s">
        <v>48</v>
      </c>
      <c r="D1060" s="3" t="s">
        <v>45</v>
      </c>
      <c r="E1060" s="28" t="s">
        <v>41</v>
      </c>
    </row>
    <row r="1061" spans="1:5" ht="20" customHeight="1" x14ac:dyDescent="0.2">
      <c r="A1061" s="45">
        <v>43059</v>
      </c>
      <c r="B1061" s="3">
        <v>1</v>
      </c>
      <c r="C1061" s="3" t="s">
        <v>48</v>
      </c>
      <c r="D1061" s="3" t="s">
        <v>213</v>
      </c>
      <c r="E1061" s="28" t="s">
        <v>41</v>
      </c>
    </row>
    <row r="1062" spans="1:5" ht="20" customHeight="1" x14ac:dyDescent="0.2">
      <c r="A1062" s="45">
        <v>43059</v>
      </c>
      <c r="B1062" s="3">
        <v>1</v>
      </c>
      <c r="C1062" s="3" t="s">
        <v>48</v>
      </c>
      <c r="D1062" s="3" t="s">
        <v>212</v>
      </c>
      <c r="E1062" s="28" t="s">
        <v>41</v>
      </c>
    </row>
    <row r="1063" spans="1:5" ht="20" customHeight="1" x14ac:dyDescent="0.2">
      <c r="A1063" s="45">
        <v>43060</v>
      </c>
      <c r="B1063" s="3">
        <v>5</v>
      </c>
      <c r="C1063" s="3" t="s">
        <v>48</v>
      </c>
      <c r="D1063" s="3" t="s">
        <v>145</v>
      </c>
      <c r="E1063" s="28" t="s">
        <v>41</v>
      </c>
    </row>
    <row r="1064" spans="1:5" ht="20" customHeight="1" x14ac:dyDescent="0.2">
      <c r="A1064" s="45">
        <v>43060</v>
      </c>
      <c r="B1064" s="3">
        <v>1</v>
      </c>
      <c r="C1064" s="3" t="s">
        <v>48</v>
      </c>
      <c r="D1064" s="3" t="s">
        <v>45</v>
      </c>
      <c r="E1064" s="28" t="s">
        <v>41</v>
      </c>
    </row>
    <row r="1065" spans="1:5" ht="20" customHeight="1" x14ac:dyDescent="0.2">
      <c r="A1065" s="45">
        <v>43061</v>
      </c>
      <c r="B1065" s="3">
        <v>2</v>
      </c>
      <c r="C1065" s="3" t="s">
        <v>48</v>
      </c>
      <c r="D1065" s="3" t="s">
        <v>145</v>
      </c>
      <c r="E1065" s="28" t="s">
        <v>41</v>
      </c>
    </row>
    <row r="1066" spans="1:5" ht="20" customHeight="1" x14ac:dyDescent="0.2">
      <c r="A1066" s="45">
        <v>43066</v>
      </c>
      <c r="B1066" s="3">
        <v>1</v>
      </c>
      <c r="C1066" s="3" t="s">
        <v>48</v>
      </c>
      <c r="D1066" s="3" t="s">
        <v>217</v>
      </c>
      <c r="E1066" s="28" t="s">
        <v>41</v>
      </c>
    </row>
    <row r="1067" spans="1:5" ht="20" customHeight="1" x14ac:dyDescent="0.2">
      <c r="A1067" s="45">
        <v>43066</v>
      </c>
      <c r="B1067" s="3">
        <v>1</v>
      </c>
      <c r="C1067" s="3" t="s">
        <v>48</v>
      </c>
      <c r="D1067" s="3" t="s">
        <v>45</v>
      </c>
      <c r="E1067" s="28" t="s">
        <v>41</v>
      </c>
    </row>
    <row r="1068" spans="1:5" ht="20" customHeight="1" x14ac:dyDescent="0.2">
      <c r="A1068" s="45">
        <v>43067</v>
      </c>
      <c r="B1068" s="3">
        <v>1</v>
      </c>
      <c r="C1068" s="3" t="s">
        <v>48</v>
      </c>
      <c r="D1068" s="3" t="s">
        <v>145</v>
      </c>
      <c r="E1068" s="28" t="s">
        <v>41</v>
      </c>
    </row>
    <row r="1069" spans="1:5" ht="20" customHeight="1" x14ac:dyDescent="0.2">
      <c r="A1069" s="45">
        <v>43067</v>
      </c>
      <c r="B1069" s="3">
        <v>2.5</v>
      </c>
      <c r="C1069" s="3" t="s">
        <v>48</v>
      </c>
      <c r="D1069" s="3" t="s">
        <v>41</v>
      </c>
      <c r="E1069" s="28" t="s">
        <v>41</v>
      </c>
    </row>
    <row r="1070" spans="1:5" ht="20" customHeight="1" x14ac:dyDescent="0.2">
      <c r="A1070" s="45">
        <v>43069</v>
      </c>
      <c r="B1070" s="3">
        <v>7</v>
      </c>
      <c r="C1070" s="3" t="s">
        <v>48</v>
      </c>
      <c r="D1070" s="3" t="s">
        <v>224</v>
      </c>
      <c r="E1070" s="28" t="s">
        <v>41</v>
      </c>
    </row>
    <row r="1071" spans="1:5" ht="20" customHeight="1" x14ac:dyDescent="0.2">
      <c r="A1071" s="45">
        <v>43070</v>
      </c>
      <c r="B1071" s="3">
        <v>3</v>
      </c>
      <c r="C1071" s="3" t="s">
        <v>48</v>
      </c>
      <c r="D1071" s="3" t="s">
        <v>145</v>
      </c>
      <c r="E1071" s="28" t="s">
        <v>41</v>
      </c>
    </row>
    <row r="1072" spans="1:5" ht="20" customHeight="1" x14ac:dyDescent="0.2">
      <c r="A1072" s="45">
        <v>43070</v>
      </c>
      <c r="B1072" s="3">
        <v>0.25</v>
      </c>
      <c r="C1072" s="3" t="s">
        <v>48</v>
      </c>
      <c r="D1072" s="3" t="s">
        <v>226</v>
      </c>
      <c r="E1072" s="28" t="s">
        <v>41</v>
      </c>
    </row>
    <row r="1073" spans="1:5" ht="20" customHeight="1" x14ac:dyDescent="0.2">
      <c r="A1073" s="45">
        <v>43073</v>
      </c>
      <c r="B1073" s="3">
        <v>1</v>
      </c>
      <c r="C1073" s="3" t="s">
        <v>48</v>
      </c>
      <c r="D1073" s="3" t="s">
        <v>45</v>
      </c>
      <c r="E1073" s="28" t="s">
        <v>41</v>
      </c>
    </row>
    <row r="1074" spans="1:5" ht="20" customHeight="1" x14ac:dyDescent="0.2">
      <c r="A1074" s="45">
        <v>43073</v>
      </c>
      <c r="B1074" s="3">
        <v>4</v>
      </c>
      <c r="C1074" s="3" t="s">
        <v>48</v>
      </c>
      <c r="D1074" s="3" t="s">
        <v>213</v>
      </c>
      <c r="E1074" s="28" t="s">
        <v>41</v>
      </c>
    </row>
    <row r="1075" spans="1:5" ht="20" customHeight="1" x14ac:dyDescent="0.2">
      <c r="A1075" s="45">
        <v>43075</v>
      </c>
      <c r="B1075" s="3">
        <v>3.5</v>
      </c>
      <c r="C1075" s="3" t="s">
        <v>48</v>
      </c>
      <c r="D1075" s="3" t="s">
        <v>213</v>
      </c>
      <c r="E1075" s="28" t="s">
        <v>41</v>
      </c>
    </row>
    <row r="1076" spans="1:5" ht="20" customHeight="1" x14ac:dyDescent="0.2">
      <c r="A1076" s="45">
        <v>43075</v>
      </c>
      <c r="B1076" s="3">
        <v>2</v>
      </c>
      <c r="C1076" s="3" t="s">
        <v>48</v>
      </c>
      <c r="D1076" s="3" t="s">
        <v>228</v>
      </c>
      <c r="E1076" s="28" t="s">
        <v>41</v>
      </c>
    </row>
    <row r="1077" spans="1:5" ht="20" customHeight="1" x14ac:dyDescent="0.2">
      <c r="A1077" s="45">
        <v>43076</v>
      </c>
      <c r="B1077" s="3">
        <v>3</v>
      </c>
      <c r="C1077" s="3" t="s">
        <v>48</v>
      </c>
      <c r="D1077" s="3" t="s">
        <v>213</v>
      </c>
      <c r="E1077" s="28" t="s">
        <v>41</v>
      </c>
    </row>
    <row r="1078" spans="1:5" ht="20" customHeight="1" x14ac:dyDescent="0.2">
      <c r="A1078" s="45">
        <v>43076</v>
      </c>
      <c r="B1078" s="3">
        <v>2</v>
      </c>
      <c r="C1078" s="3" t="s">
        <v>48</v>
      </c>
      <c r="D1078" s="3" t="s">
        <v>228</v>
      </c>
      <c r="E1078" s="28" t="s">
        <v>41</v>
      </c>
    </row>
    <row r="1079" spans="1:5" ht="20" customHeight="1" x14ac:dyDescent="0.2">
      <c r="A1079" s="45">
        <v>43077</v>
      </c>
      <c r="B1079" s="3">
        <v>1</v>
      </c>
      <c r="C1079" s="3" t="s">
        <v>48</v>
      </c>
      <c r="D1079" s="3" t="s">
        <v>145</v>
      </c>
      <c r="E1079" s="28" t="s">
        <v>41</v>
      </c>
    </row>
    <row r="1080" spans="1:5" ht="20" customHeight="1" x14ac:dyDescent="0.2">
      <c r="A1080" s="45">
        <v>43080</v>
      </c>
      <c r="B1080" s="3">
        <v>1.25</v>
      </c>
      <c r="C1080" s="3" t="s">
        <v>48</v>
      </c>
      <c r="D1080" s="3" t="s">
        <v>45</v>
      </c>
      <c r="E1080" s="28" t="s">
        <v>41</v>
      </c>
    </row>
    <row r="1081" spans="1:5" ht="20" customHeight="1" x14ac:dyDescent="0.2">
      <c r="A1081" s="45">
        <v>43080</v>
      </c>
      <c r="B1081" s="3">
        <v>1</v>
      </c>
      <c r="C1081" s="3" t="s">
        <v>48</v>
      </c>
      <c r="D1081" s="3" t="s">
        <v>228</v>
      </c>
      <c r="E1081" s="28" t="s">
        <v>41</v>
      </c>
    </row>
    <row r="1082" spans="1:5" ht="20" customHeight="1" x14ac:dyDescent="0.2">
      <c r="A1082" s="45">
        <v>43083</v>
      </c>
      <c r="B1082" s="3">
        <v>2</v>
      </c>
      <c r="C1082" s="3" t="s">
        <v>48</v>
      </c>
      <c r="D1082" s="3" t="s">
        <v>228</v>
      </c>
      <c r="E1082" s="28" t="s">
        <v>41</v>
      </c>
    </row>
    <row r="1083" spans="1:5" ht="20" customHeight="1" x14ac:dyDescent="0.2">
      <c r="A1083" s="45">
        <v>43083</v>
      </c>
      <c r="B1083" s="3">
        <v>0.5</v>
      </c>
      <c r="C1083" s="3" t="s">
        <v>48</v>
      </c>
      <c r="D1083" s="3" t="s">
        <v>234</v>
      </c>
      <c r="E1083" s="28" t="s">
        <v>41</v>
      </c>
    </row>
    <row r="1084" spans="1:5" ht="20" customHeight="1" x14ac:dyDescent="0.2">
      <c r="A1084" s="45">
        <v>43084</v>
      </c>
      <c r="B1084" s="3">
        <v>5</v>
      </c>
      <c r="C1084" s="3" t="s">
        <v>48</v>
      </c>
      <c r="D1084" s="3" t="s">
        <v>41</v>
      </c>
      <c r="E1084" s="28" t="s">
        <v>41</v>
      </c>
    </row>
    <row r="1085" spans="1:5" ht="20" customHeight="1" x14ac:dyDescent="0.2">
      <c r="A1085" s="45">
        <v>43087</v>
      </c>
      <c r="B1085" s="3">
        <v>5.75</v>
      </c>
      <c r="C1085" s="3" t="s">
        <v>48</v>
      </c>
      <c r="D1085" s="3" t="s">
        <v>41</v>
      </c>
      <c r="E1085" s="28" t="s">
        <v>41</v>
      </c>
    </row>
    <row r="1086" spans="1:5" ht="20" customHeight="1" x14ac:dyDescent="0.2">
      <c r="A1086" s="45">
        <v>43087</v>
      </c>
      <c r="B1086" s="3">
        <v>1.25</v>
      </c>
      <c r="C1086" s="3" t="s">
        <v>48</v>
      </c>
      <c r="D1086" s="3" t="s">
        <v>45</v>
      </c>
      <c r="E1086" s="28" t="s">
        <v>41</v>
      </c>
    </row>
    <row r="1087" spans="1:5" ht="20" customHeight="1" x14ac:dyDescent="0.2">
      <c r="A1087" s="45">
        <v>43088</v>
      </c>
      <c r="B1087" s="3">
        <v>4</v>
      </c>
      <c r="C1087" s="3" t="s">
        <v>48</v>
      </c>
      <c r="D1087" s="3" t="s">
        <v>41</v>
      </c>
      <c r="E1087" s="28" t="s">
        <v>41</v>
      </c>
    </row>
    <row r="1088" spans="1:5" ht="20" customHeight="1" x14ac:dyDescent="0.2">
      <c r="A1088" s="45">
        <v>43089</v>
      </c>
      <c r="B1088" s="3">
        <v>4</v>
      </c>
      <c r="C1088" s="3" t="s">
        <v>48</v>
      </c>
      <c r="D1088" s="3" t="s">
        <v>41</v>
      </c>
      <c r="E1088" s="28" t="s">
        <v>41</v>
      </c>
    </row>
    <row r="1089" spans="1:6" ht="20" customHeight="1" x14ac:dyDescent="0.2">
      <c r="A1089" s="45">
        <v>43089</v>
      </c>
      <c r="B1089" s="3">
        <v>1.5</v>
      </c>
      <c r="C1089" s="3" t="s">
        <v>48</v>
      </c>
      <c r="D1089" s="3" t="s">
        <v>45</v>
      </c>
      <c r="E1089" s="28" t="s">
        <v>41</v>
      </c>
    </row>
    <row r="1090" spans="1:6" ht="20" customHeight="1" x14ac:dyDescent="0.2">
      <c r="A1090" s="45">
        <v>43090</v>
      </c>
      <c r="B1090" s="3">
        <v>2</v>
      </c>
      <c r="C1090" s="3" t="s">
        <v>48</v>
      </c>
      <c r="D1090" s="3" t="s">
        <v>145</v>
      </c>
      <c r="E1090" s="28" t="s">
        <v>41</v>
      </c>
      <c r="F1090" s="3" t="s">
        <v>240</v>
      </c>
    </row>
    <row r="1091" spans="1:6" ht="20" customHeight="1" x14ac:dyDescent="0.2">
      <c r="A1091" s="45">
        <v>43091</v>
      </c>
      <c r="B1091" s="3">
        <v>3</v>
      </c>
      <c r="C1091" s="3" t="s">
        <v>48</v>
      </c>
      <c r="D1091" s="3" t="s">
        <v>41</v>
      </c>
      <c r="E1091" s="28" t="s">
        <v>41</v>
      </c>
      <c r="F1091" s="3" t="s">
        <v>245</v>
      </c>
    </row>
    <row r="1092" spans="1:6" ht="20" customHeight="1" x14ac:dyDescent="0.2">
      <c r="A1092" s="45">
        <v>43095</v>
      </c>
      <c r="B1092" s="3">
        <v>1.5</v>
      </c>
      <c r="C1092" s="3" t="s">
        <v>48</v>
      </c>
      <c r="D1092" s="3" t="s">
        <v>145</v>
      </c>
      <c r="E1092" s="28" t="s">
        <v>41</v>
      </c>
    </row>
    <row r="1093" spans="1:6" ht="20" customHeight="1" x14ac:dyDescent="0.2">
      <c r="A1093" s="45">
        <v>43095</v>
      </c>
      <c r="B1093" s="3">
        <v>1.5</v>
      </c>
      <c r="C1093" s="3" t="s">
        <v>48</v>
      </c>
      <c r="D1093" s="3" t="s">
        <v>246</v>
      </c>
      <c r="E1093" s="28" t="s">
        <v>41</v>
      </c>
    </row>
    <row r="1094" spans="1:6" ht="20" customHeight="1" x14ac:dyDescent="0.2">
      <c r="A1094" s="45">
        <v>43102</v>
      </c>
      <c r="B1094" s="3">
        <v>1.5</v>
      </c>
      <c r="C1094" s="3" t="s">
        <v>48</v>
      </c>
      <c r="D1094" s="3" t="s">
        <v>45</v>
      </c>
      <c r="E1094" s="28" t="s">
        <v>41</v>
      </c>
    </row>
    <row r="1095" spans="1:6" ht="20" customHeight="1" x14ac:dyDescent="0.2">
      <c r="A1095" s="45">
        <v>43102</v>
      </c>
      <c r="B1095" s="3">
        <v>2</v>
      </c>
      <c r="C1095" s="3" t="s">
        <v>48</v>
      </c>
      <c r="D1095" s="3" t="s">
        <v>246</v>
      </c>
      <c r="E1095" s="28" t="s">
        <v>41</v>
      </c>
    </row>
    <row r="1096" spans="1:6" ht="20" customHeight="1" x14ac:dyDescent="0.2">
      <c r="A1096" s="45">
        <v>43103</v>
      </c>
      <c r="B1096" s="3">
        <v>1.5</v>
      </c>
      <c r="C1096" s="3" t="s">
        <v>48</v>
      </c>
      <c r="D1096" s="3" t="s">
        <v>45</v>
      </c>
      <c r="E1096" s="28" t="s">
        <v>41</v>
      </c>
    </row>
    <row r="1097" spans="1:6" ht="20" customHeight="1" x14ac:dyDescent="0.2">
      <c r="A1097" s="45">
        <v>43103</v>
      </c>
      <c r="B1097" s="3">
        <v>1</v>
      </c>
      <c r="C1097" s="3" t="s">
        <v>48</v>
      </c>
      <c r="D1097" s="3" t="s">
        <v>246</v>
      </c>
      <c r="E1097" s="28" t="s">
        <v>41</v>
      </c>
    </row>
    <row r="1098" spans="1:6" ht="20" customHeight="1" x14ac:dyDescent="0.2">
      <c r="A1098" s="45">
        <v>43103</v>
      </c>
      <c r="B1098" s="3">
        <v>1</v>
      </c>
      <c r="C1098" s="3" t="s">
        <v>48</v>
      </c>
      <c r="D1098" s="3" t="s">
        <v>229</v>
      </c>
      <c r="E1098" s="28" t="s">
        <v>41</v>
      </c>
    </row>
    <row r="1099" spans="1:6" ht="20" customHeight="1" x14ac:dyDescent="0.2">
      <c r="A1099" s="45">
        <v>43108</v>
      </c>
      <c r="B1099" s="3">
        <v>1.5</v>
      </c>
      <c r="C1099" s="3" t="s">
        <v>48</v>
      </c>
      <c r="D1099" s="3" t="s">
        <v>45</v>
      </c>
      <c r="E1099" s="28" t="s">
        <v>41</v>
      </c>
    </row>
    <row r="1100" spans="1:6" ht="20" customHeight="1" x14ac:dyDescent="0.2">
      <c r="A1100" s="45">
        <v>43109</v>
      </c>
      <c r="B1100" s="3">
        <v>1</v>
      </c>
      <c r="C1100" s="3" t="s">
        <v>48</v>
      </c>
      <c r="D1100" s="3" t="s">
        <v>41</v>
      </c>
      <c r="E1100" s="28" t="s">
        <v>41</v>
      </c>
      <c r="F1100" s="3" t="s">
        <v>267</v>
      </c>
    </row>
    <row r="1101" spans="1:6" ht="20" customHeight="1" x14ac:dyDescent="0.2">
      <c r="A1101" s="45">
        <v>43116</v>
      </c>
      <c r="B1101" s="3">
        <v>1</v>
      </c>
      <c r="C1101" s="3" t="s">
        <v>48</v>
      </c>
      <c r="D1101" s="3" t="s">
        <v>246</v>
      </c>
      <c r="E1101" s="28" t="s">
        <v>41</v>
      </c>
    </row>
    <row r="1102" spans="1:6" ht="20" customHeight="1" x14ac:dyDescent="0.2">
      <c r="A1102" s="45">
        <v>43117</v>
      </c>
      <c r="B1102" s="3">
        <v>0.5</v>
      </c>
      <c r="C1102" s="3" t="s">
        <v>48</v>
      </c>
      <c r="D1102" s="3" t="s">
        <v>45</v>
      </c>
      <c r="E1102" s="28" t="s">
        <v>41</v>
      </c>
    </row>
    <row r="1103" spans="1:6" ht="20" customHeight="1" x14ac:dyDescent="0.2">
      <c r="A1103" s="45">
        <v>43117</v>
      </c>
      <c r="B1103" s="3">
        <v>1.5</v>
      </c>
      <c r="C1103" s="3" t="s">
        <v>48</v>
      </c>
      <c r="D1103" s="3" t="s">
        <v>41</v>
      </c>
      <c r="E1103" s="28" t="s">
        <v>41</v>
      </c>
    </row>
    <row r="1104" spans="1:6" ht="20" customHeight="1" x14ac:dyDescent="0.2">
      <c r="A1104" s="45">
        <v>43117</v>
      </c>
      <c r="B1104" s="3">
        <v>1</v>
      </c>
      <c r="C1104" s="3" t="s">
        <v>48</v>
      </c>
      <c r="D1104" s="3" t="s">
        <v>246</v>
      </c>
      <c r="E1104" s="28" t="s">
        <v>41</v>
      </c>
    </row>
    <row r="1105" spans="1:6" ht="20" customHeight="1" x14ac:dyDescent="0.2">
      <c r="A1105" s="45">
        <v>43122</v>
      </c>
      <c r="B1105" s="3">
        <v>1.25</v>
      </c>
      <c r="C1105" s="3" t="s">
        <v>48</v>
      </c>
      <c r="D1105" s="3" t="s">
        <v>45</v>
      </c>
      <c r="E1105" s="28" t="s">
        <v>41</v>
      </c>
    </row>
    <row r="1106" spans="1:6" ht="20" customHeight="1" x14ac:dyDescent="0.2">
      <c r="A1106" s="45">
        <v>43123</v>
      </c>
      <c r="B1106" s="3">
        <v>5.5</v>
      </c>
      <c r="C1106" s="3" t="s">
        <v>48</v>
      </c>
      <c r="D1106" s="3" t="s">
        <v>41</v>
      </c>
      <c r="E1106" s="28" t="s">
        <v>41</v>
      </c>
    </row>
    <row r="1107" spans="1:6" ht="20" customHeight="1" x14ac:dyDescent="0.2">
      <c r="A1107" s="45">
        <v>43124</v>
      </c>
      <c r="B1107" s="3">
        <v>6</v>
      </c>
      <c r="C1107" s="3" t="s">
        <v>48</v>
      </c>
      <c r="D1107" s="3" t="s">
        <v>41</v>
      </c>
      <c r="E1107" s="28" t="s">
        <v>41</v>
      </c>
    </row>
    <row r="1108" spans="1:6" ht="20" customHeight="1" x14ac:dyDescent="0.2">
      <c r="A1108" s="45">
        <v>43125</v>
      </c>
      <c r="B1108" s="3">
        <v>4</v>
      </c>
      <c r="C1108" s="3" t="s">
        <v>48</v>
      </c>
      <c r="D1108" s="3" t="s">
        <v>41</v>
      </c>
      <c r="E1108" s="28" t="s">
        <v>41</v>
      </c>
    </row>
    <row r="1109" spans="1:6" ht="20" customHeight="1" x14ac:dyDescent="0.2">
      <c r="A1109" s="45">
        <v>43126</v>
      </c>
      <c r="B1109" s="3">
        <v>2</v>
      </c>
      <c r="C1109" s="3" t="s">
        <v>48</v>
      </c>
      <c r="D1109" s="3" t="s">
        <v>41</v>
      </c>
      <c r="E1109" s="28" t="s">
        <v>41</v>
      </c>
    </row>
    <row r="1110" spans="1:6" ht="20" customHeight="1" x14ac:dyDescent="0.2">
      <c r="A1110" s="45">
        <v>43129</v>
      </c>
      <c r="B1110" s="3">
        <v>1.25</v>
      </c>
      <c r="C1110" s="3" t="s">
        <v>48</v>
      </c>
      <c r="D1110" s="3" t="s">
        <v>45</v>
      </c>
      <c r="E1110" s="28" t="s">
        <v>41</v>
      </c>
    </row>
    <row r="1111" spans="1:6" ht="20" customHeight="1" x14ac:dyDescent="0.2">
      <c r="A1111" s="45">
        <v>43131</v>
      </c>
      <c r="B1111" s="3">
        <v>1</v>
      </c>
      <c r="C1111" s="3" t="s">
        <v>48</v>
      </c>
      <c r="D1111" s="3" t="s">
        <v>41</v>
      </c>
      <c r="E1111" s="28" t="s">
        <v>41</v>
      </c>
    </row>
    <row r="1112" spans="1:6" ht="20" customHeight="1" x14ac:dyDescent="0.2">
      <c r="A1112" s="45">
        <v>43131</v>
      </c>
      <c r="B1112" s="3">
        <v>1</v>
      </c>
      <c r="C1112" s="3" t="s">
        <v>48</v>
      </c>
      <c r="D1112" s="3" t="s">
        <v>41</v>
      </c>
      <c r="E1112" s="28" t="s">
        <v>41</v>
      </c>
      <c r="F1112" s="3" t="s">
        <v>283</v>
      </c>
    </row>
    <row r="1113" spans="1:6" ht="20" customHeight="1" x14ac:dyDescent="0.2">
      <c r="A1113" s="45">
        <v>43132</v>
      </c>
      <c r="B1113" s="3">
        <v>0.5</v>
      </c>
      <c r="C1113" s="3" t="s">
        <v>48</v>
      </c>
      <c r="D1113" s="3" t="s">
        <v>45</v>
      </c>
      <c r="E1113" s="28" t="s">
        <v>41</v>
      </c>
    </row>
    <row r="1114" spans="1:6" ht="20" customHeight="1" x14ac:dyDescent="0.2">
      <c r="A1114" s="45">
        <v>43132</v>
      </c>
      <c r="B1114" s="3">
        <v>1</v>
      </c>
      <c r="C1114" s="3" t="s">
        <v>48</v>
      </c>
      <c r="D1114" s="3" t="s">
        <v>41</v>
      </c>
      <c r="E1114" s="28" t="s">
        <v>41</v>
      </c>
    </row>
    <row r="1115" spans="1:6" ht="20" customHeight="1" x14ac:dyDescent="0.2">
      <c r="A1115" s="45">
        <v>43133</v>
      </c>
      <c r="B1115" s="3">
        <v>3</v>
      </c>
      <c r="C1115" s="3" t="s">
        <v>48</v>
      </c>
      <c r="D1115" s="3" t="s">
        <v>41</v>
      </c>
      <c r="E1115" s="28" t="s">
        <v>41</v>
      </c>
    </row>
    <row r="1116" spans="1:6" ht="20" customHeight="1" x14ac:dyDescent="0.2">
      <c r="A1116" s="45">
        <v>43133</v>
      </c>
      <c r="B1116" s="3">
        <v>1.5</v>
      </c>
      <c r="C1116" s="3" t="s">
        <v>48</v>
      </c>
      <c r="D1116" s="3" t="s">
        <v>45</v>
      </c>
      <c r="E1116" s="28" t="s">
        <v>41</v>
      </c>
    </row>
    <row r="1117" spans="1:6" ht="20" customHeight="1" x14ac:dyDescent="0.2">
      <c r="A1117" s="45">
        <v>43135</v>
      </c>
      <c r="B1117" s="3">
        <v>3.5</v>
      </c>
      <c r="C1117" s="3" t="s">
        <v>48</v>
      </c>
      <c r="D1117" s="3" t="s">
        <v>41</v>
      </c>
      <c r="E1117" s="28" t="s">
        <v>41</v>
      </c>
    </row>
    <row r="1118" spans="1:6" ht="20" customHeight="1" x14ac:dyDescent="0.2">
      <c r="A1118" s="45">
        <v>43136</v>
      </c>
      <c r="B1118" s="3">
        <v>2</v>
      </c>
      <c r="C1118" s="3" t="s">
        <v>48</v>
      </c>
      <c r="D1118" s="3" t="s">
        <v>45</v>
      </c>
      <c r="E1118" s="28" t="s">
        <v>41</v>
      </c>
    </row>
    <row r="1119" spans="1:6" ht="20" customHeight="1" x14ac:dyDescent="0.2">
      <c r="A1119" s="45">
        <v>43136</v>
      </c>
      <c r="B1119" s="3">
        <v>2</v>
      </c>
      <c r="C1119" s="3" t="s">
        <v>48</v>
      </c>
      <c r="D1119" s="3" t="s">
        <v>41</v>
      </c>
      <c r="E1119" s="28" t="s">
        <v>41</v>
      </c>
    </row>
    <row r="1120" spans="1:6" ht="20" customHeight="1" x14ac:dyDescent="0.2">
      <c r="A1120" s="45">
        <v>43139</v>
      </c>
      <c r="B1120" s="3">
        <v>1</v>
      </c>
      <c r="C1120" s="3" t="s">
        <v>48</v>
      </c>
      <c r="D1120" s="3" t="s">
        <v>45</v>
      </c>
      <c r="E1120" s="28" t="s">
        <v>41</v>
      </c>
      <c r="F1120" s="3" t="s">
        <v>285</v>
      </c>
    </row>
    <row r="1121" spans="1:6" ht="20" customHeight="1" x14ac:dyDescent="0.2">
      <c r="A1121" s="45">
        <v>43140</v>
      </c>
      <c r="B1121" s="3">
        <v>0.5</v>
      </c>
      <c r="C1121" s="3" t="s">
        <v>48</v>
      </c>
      <c r="D1121" s="3" t="s">
        <v>45</v>
      </c>
      <c r="E1121" s="28" t="s">
        <v>41</v>
      </c>
    </row>
    <row r="1122" spans="1:6" ht="20" customHeight="1" x14ac:dyDescent="0.2">
      <c r="A1122" s="45">
        <v>43143</v>
      </c>
      <c r="B1122" s="3">
        <v>2</v>
      </c>
      <c r="C1122" s="3" t="s">
        <v>48</v>
      </c>
      <c r="D1122" s="3" t="s">
        <v>41</v>
      </c>
      <c r="E1122" s="28" t="s">
        <v>41</v>
      </c>
    </row>
    <row r="1123" spans="1:6" ht="20" customHeight="1" x14ac:dyDescent="0.2">
      <c r="A1123" s="45">
        <v>43145</v>
      </c>
      <c r="B1123" s="3">
        <v>1.5</v>
      </c>
      <c r="C1123" s="3" t="s">
        <v>48</v>
      </c>
      <c r="D1123" s="3" t="s">
        <v>41</v>
      </c>
      <c r="E1123" s="28" t="s">
        <v>41</v>
      </c>
    </row>
    <row r="1124" spans="1:6" ht="20" customHeight="1" x14ac:dyDescent="0.2">
      <c r="A1124" s="45">
        <v>43151</v>
      </c>
      <c r="B1124" s="3">
        <v>6</v>
      </c>
      <c r="C1124" s="3" t="s">
        <v>48</v>
      </c>
      <c r="D1124" s="3" t="s">
        <v>246</v>
      </c>
      <c r="E1124" s="28" t="s">
        <v>41</v>
      </c>
    </row>
    <row r="1125" spans="1:6" ht="20" customHeight="1" x14ac:dyDescent="0.2">
      <c r="A1125" s="45">
        <v>43151</v>
      </c>
      <c r="B1125" s="3">
        <v>0.5</v>
      </c>
      <c r="C1125" s="3" t="s">
        <v>48</v>
      </c>
      <c r="D1125" s="3" t="s">
        <v>45</v>
      </c>
      <c r="E1125" s="28" t="s">
        <v>41</v>
      </c>
    </row>
    <row r="1126" spans="1:6" ht="20" customHeight="1" x14ac:dyDescent="0.2">
      <c r="A1126" s="45">
        <v>43152</v>
      </c>
      <c r="B1126" s="3">
        <v>1</v>
      </c>
      <c r="C1126" s="3" t="s">
        <v>48</v>
      </c>
      <c r="D1126" s="3" t="s">
        <v>45</v>
      </c>
      <c r="E1126" s="28" t="s">
        <v>41</v>
      </c>
    </row>
    <row r="1127" spans="1:6" ht="20" customHeight="1" x14ac:dyDescent="0.2">
      <c r="A1127" s="45">
        <v>43157</v>
      </c>
      <c r="B1127" s="3">
        <v>3.5</v>
      </c>
      <c r="C1127" s="3" t="s">
        <v>48</v>
      </c>
      <c r="D1127" s="3" t="s">
        <v>246</v>
      </c>
      <c r="E1127" s="28" t="s">
        <v>41</v>
      </c>
    </row>
    <row r="1128" spans="1:6" ht="20" customHeight="1" x14ac:dyDescent="0.2">
      <c r="A1128" s="45">
        <v>43157</v>
      </c>
      <c r="B1128" s="3">
        <v>2.5</v>
      </c>
      <c r="C1128" s="3" t="s">
        <v>48</v>
      </c>
      <c r="D1128" s="3" t="s">
        <v>45</v>
      </c>
      <c r="E1128" s="28" t="s">
        <v>41</v>
      </c>
      <c r="F1128" s="3" t="s">
        <v>296</v>
      </c>
    </row>
    <row r="1129" spans="1:6" ht="20" customHeight="1" x14ac:dyDescent="0.2">
      <c r="A1129" s="45">
        <v>43159</v>
      </c>
      <c r="B1129" s="3">
        <v>1</v>
      </c>
      <c r="C1129" s="3" t="s">
        <v>48</v>
      </c>
      <c r="D1129" s="3" t="s">
        <v>45</v>
      </c>
      <c r="E1129" s="28" t="s">
        <v>41</v>
      </c>
    </row>
    <row r="1130" spans="1:6" ht="20" customHeight="1" x14ac:dyDescent="0.2">
      <c r="A1130" s="45">
        <v>43159</v>
      </c>
      <c r="B1130" s="3">
        <v>0.5</v>
      </c>
      <c r="C1130" s="3" t="s">
        <v>48</v>
      </c>
      <c r="D1130" s="3" t="s">
        <v>45</v>
      </c>
      <c r="E1130" s="28" t="s">
        <v>41</v>
      </c>
      <c r="F1130" s="3" t="s">
        <v>299</v>
      </c>
    </row>
    <row r="1131" spans="1:6" ht="20" customHeight="1" x14ac:dyDescent="0.2">
      <c r="A1131" s="45">
        <v>43164</v>
      </c>
      <c r="B1131" s="3">
        <v>1</v>
      </c>
      <c r="C1131" s="28" t="s">
        <v>48</v>
      </c>
      <c r="D1131" s="3" t="s">
        <v>45</v>
      </c>
      <c r="E1131" s="28" t="s">
        <v>41</v>
      </c>
    </row>
    <row r="1132" spans="1:6" ht="20" customHeight="1" x14ac:dyDescent="0.2">
      <c r="A1132" s="45">
        <v>43166</v>
      </c>
      <c r="B1132" s="3">
        <v>0.75</v>
      </c>
      <c r="C1132" s="28" t="s">
        <v>48</v>
      </c>
      <c r="D1132" s="3" t="s">
        <v>45</v>
      </c>
      <c r="E1132" s="28" t="s">
        <v>41</v>
      </c>
    </row>
    <row r="1133" spans="1:6" ht="20" customHeight="1" x14ac:dyDescent="0.2">
      <c r="A1133" s="45">
        <v>43171</v>
      </c>
      <c r="B1133" s="3">
        <v>1.5</v>
      </c>
      <c r="C1133" s="28" t="s">
        <v>48</v>
      </c>
      <c r="D1133" s="3" t="s">
        <v>45</v>
      </c>
      <c r="E1133" s="28" t="s">
        <v>41</v>
      </c>
    </row>
    <row r="1134" spans="1:6" ht="20" customHeight="1" x14ac:dyDescent="0.2">
      <c r="A1134" s="45">
        <v>43173</v>
      </c>
      <c r="B1134" s="3">
        <v>1</v>
      </c>
      <c r="C1134" s="28" t="s">
        <v>48</v>
      </c>
      <c r="D1134" s="3" t="s">
        <v>45</v>
      </c>
      <c r="E1134" s="28" t="s">
        <v>41</v>
      </c>
    </row>
    <row r="1135" spans="1:6" ht="20" customHeight="1" x14ac:dyDescent="0.2">
      <c r="A1135" s="45">
        <v>43180</v>
      </c>
      <c r="B1135" s="3">
        <v>0.5</v>
      </c>
      <c r="C1135" s="28" t="s">
        <v>48</v>
      </c>
      <c r="D1135" s="3" t="s">
        <v>45</v>
      </c>
      <c r="E1135" s="28" t="s">
        <v>41</v>
      </c>
    </row>
    <row r="1136" spans="1:6" ht="20" customHeight="1" x14ac:dyDescent="0.2">
      <c r="A1136" s="45">
        <v>43182</v>
      </c>
      <c r="B1136" s="3">
        <v>0.5</v>
      </c>
      <c r="C1136" s="28" t="s">
        <v>48</v>
      </c>
      <c r="D1136" s="3" t="s">
        <v>45</v>
      </c>
      <c r="E1136" s="28" t="s">
        <v>41</v>
      </c>
      <c r="F1136" s="3" t="s">
        <v>321</v>
      </c>
    </row>
    <row r="1137" spans="1:6" ht="20" customHeight="1" x14ac:dyDescent="0.2">
      <c r="A1137" s="45">
        <v>43185</v>
      </c>
      <c r="B1137" s="3">
        <v>1</v>
      </c>
      <c r="C1137" s="28" t="s">
        <v>48</v>
      </c>
      <c r="D1137" s="3" t="s">
        <v>45</v>
      </c>
      <c r="E1137" s="28" t="s">
        <v>41</v>
      </c>
    </row>
    <row r="1138" spans="1:6" ht="20" customHeight="1" x14ac:dyDescent="0.2">
      <c r="A1138" s="45">
        <v>43192</v>
      </c>
      <c r="B1138" s="3">
        <v>1.5</v>
      </c>
      <c r="C1138" s="28" t="s">
        <v>48</v>
      </c>
      <c r="D1138" s="3" t="s">
        <v>45</v>
      </c>
      <c r="E1138" s="28" t="s">
        <v>41</v>
      </c>
    </row>
    <row r="1139" spans="1:6" ht="20" customHeight="1" x14ac:dyDescent="0.2">
      <c r="A1139" s="45">
        <v>43195</v>
      </c>
      <c r="B1139" s="3">
        <v>0.25</v>
      </c>
      <c r="C1139" s="28" t="s">
        <v>48</v>
      </c>
      <c r="D1139" s="3" t="s">
        <v>46</v>
      </c>
      <c r="E1139" s="28" t="s">
        <v>41</v>
      </c>
      <c r="F1139" s="3" t="s">
        <v>324</v>
      </c>
    </row>
    <row r="1140" spans="1:6" ht="20" customHeight="1" x14ac:dyDescent="0.2">
      <c r="A1140" s="45">
        <v>43195</v>
      </c>
      <c r="B1140" s="3">
        <v>0.5</v>
      </c>
      <c r="C1140" s="28" t="s">
        <v>48</v>
      </c>
      <c r="D1140" s="3" t="s">
        <v>45</v>
      </c>
      <c r="E1140" s="28" t="s">
        <v>41</v>
      </c>
    </row>
    <row r="1141" spans="1:6" ht="20" customHeight="1" x14ac:dyDescent="0.2">
      <c r="A1141" s="45">
        <v>43196</v>
      </c>
      <c r="B1141" s="3">
        <v>3</v>
      </c>
      <c r="C1141" s="28" t="s">
        <v>48</v>
      </c>
      <c r="D1141" s="3" t="s">
        <v>325</v>
      </c>
      <c r="E1141" s="28" t="s">
        <v>41</v>
      </c>
    </row>
    <row r="1142" spans="1:6" ht="20" customHeight="1" x14ac:dyDescent="0.2">
      <c r="A1142" s="45">
        <v>43196</v>
      </c>
      <c r="B1142" s="3">
        <v>1</v>
      </c>
      <c r="C1142" s="28" t="s">
        <v>48</v>
      </c>
      <c r="D1142" s="3" t="s">
        <v>72</v>
      </c>
      <c r="E1142" s="28" t="s">
        <v>41</v>
      </c>
    </row>
    <row r="1143" spans="1:6" ht="20" customHeight="1" x14ac:dyDescent="0.2">
      <c r="A1143" s="45">
        <v>43199</v>
      </c>
      <c r="B1143" s="3">
        <v>1.5</v>
      </c>
      <c r="C1143" s="28" t="s">
        <v>48</v>
      </c>
      <c r="D1143" s="3" t="s">
        <v>45</v>
      </c>
      <c r="E1143" s="28" t="s">
        <v>41</v>
      </c>
    </row>
    <row r="1144" spans="1:6" ht="20" customHeight="1" x14ac:dyDescent="0.2">
      <c r="A1144" s="45">
        <v>43201</v>
      </c>
      <c r="B1144" s="3">
        <v>2</v>
      </c>
      <c r="C1144" s="28" t="s">
        <v>48</v>
      </c>
      <c r="D1144" s="3" t="s">
        <v>246</v>
      </c>
      <c r="E1144" s="28" t="s">
        <v>41</v>
      </c>
      <c r="F1144" s="3" t="s">
        <v>330</v>
      </c>
    </row>
    <row r="1145" spans="1:6" ht="20" customHeight="1" x14ac:dyDescent="0.2">
      <c r="A1145" s="45">
        <v>43215</v>
      </c>
      <c r="B1145" s="3">
        <v>0.75</v>
      </c>
      <c r="C1145" s="28" t="s">
        <v>48</v>
      </c>
      <c r="D1145" s="3" t="s">
        <v>45</v>
      </c>
      <c r="E1145" s="28" t="s">
        <v>41</v>
      </c>
    </row>
    <row r="1146" spans="1:6" ht="20" customHeight="1" x14ac:dyDescent="0.2">
      <c r="A1146" s="45">
        <v>43215</v>
      </c>
      <c r="B1146" s="3">
        <v>3</v>
      </c>
      <c r="C1146" s="28" t="s">
        <v>48</v>
      </c>
      <c r="D1146" s="3" t="s">
        <v>41</v>
      </c>
      <c r="E1146" s="28" t="s">
        <v>41</v>
      </c>
      <c r="F1146" s="3" t="s">
        <v>337</v>
      </c>
    </row>
    <row r="1147" spans="1:6" ht="20" customHeight="1" x14ac:dyDescent="0.2">
      <c r="A1147" s="45">
        <v>43217</v>
      </c>
      <c r="B1147" s="3">
        <v>4</v>
      </c>
      <c r="C1147" s="28" t="s">
        <v>48</v>
      </c>
      <c r="D1147" s="3" t="s">
        <v>339</v>
      </c>
      <c r="E1147" s="28" t="s">
        <v>41</v>
      </c>
      <c r="F1147" s="3" t="s">
        <v>337</v>
      </c>
    </row>
    <row r="1148" spans="1:6" ht="20" customHeight="1" x14ac:dyDescent="0.2">
      <c r="A1148" s="45">
        <v>43224</v>
      </c>
      <c r="B1148" s="3">
        <v>2</v>
      </c>
      <c r="C1148" s="3" t="s">
        <v>48</v>
      </c>
      <c r="D1148" s="3" t="s">
        <v>246</v>
      </c>
      <c r="E1148" s="28" t="s">
        <v>41</v>
      </c>
    </row>
    <row r="1149" spans="1:6" ht="20" customHeight="1" x14ac:dyDescent="0.2">
      <c r="A1149" s="45">
        <v>43227</v>
      </c>
      <c r="B1149" s="3">
        <v>1.5</v>
      </c>
      <c r="C1149" s="3" t="s">
        <v>48</v>
      </c>
      <c r="D1149" s="3" t="s">
        <v>45</v>
      </c>
      <c r="E1149" s="28" t="s">
        <v>41</v>
      </c>
    </row>
    <row r="1150" spans="1:6" ht="20" customHeight="1" x14ac:dyDescent="0.2">
      <c r="A1150" s="45">
        <v>43227</v>
      </c>
      <c r="B1150" s="3">
        <v>0.5</v>
      </c>
      <c r="C1150" s="3" t="s">
        <v>48</v>
      </c>
      <c r="D1150" s="3" t="s">
        <v>46</v>
      </c>
      <c r="E1150" s="28" t="s">
        <v>41</v>
      </c>
    </row>
    <row r="1151" spans="1:6" ht="20" customHeight="1" x14ac:dyDescent="0.2">
      <c r="A1151" s="45">
        <v>43228</v>
      </c>
      <c r="B1151" s="3">
        <v>2</v>
      </c>
      <c r="C1151" s="3" t="s">
        <v>48</v>
      </c>
      <c r="D1151" s="3" t="s">
        <v>246</v>
      </c>
      <c r="E1151" s="28" t="s">
        <v>41</v>
      </c>
    </row>
    <row r="1152" spans="1:6" ht="20" customHeight="1" x14ac:dyDescent="0.2">
      <c r="A1152" s="45">
        <v>43228</v>
      </c>
      <c r="B1152" s="3">
        <v>1</v>
      </c>
      <c r="C1152" s="3" t="s">
        <v>48</v>
      </c>
      <c r="D1152" s="3" t="s">
        <v>41</v>
      </c>
      <c r="E1152" s="28" t="s">
        <v>41</v>
      </c>
    </row>
    <row r="1153" spans="1:6" ht="20" customHeight="1" x14ac:dyDescent="0.2">
      <c r="A1153" s="45">
        <v>43229</v>
      </c>
      <c r="B1153" s="3">
        <v>2</v>
      </c>
      <c r="C1153" s="3" t="s">
        <v>48</v>
      </c>
      <c r="D1153" s="3" t="s">
        <v>246</v>
      </c>
      <c r="E1153" s="28" t="s">
        <v>41</v>
      </c>
    </row>
    <row r="1154" spans="1:6" ht="20" customHeight="1" x14ac:dyDescent="0.2">
      <c r="A1154" s="45">
        <v>43230</v>
      </c>
      <c r="B1154" s="3">
        <v>3</v>
      </c>
      <c r="C1154" s="3" t="s">
        <v>48</v>
      </c>
      <c r="D1154" s="3" t="s">
        <v>246</v>
      </c>
      <c r="E1154" s="28" t="s">
        <v>41</v>
      </c>
    </row>
    <row r="1155" spans="1:6" ht="20" customHeight="1" x14ac:dyDescent="0.2">
      <c r="A1155" s="45">
        <v>43230</v>
      </c>
      <c r="B1155" s="3">
        <v>1</v>
      </c>
      <c r="C1155" s="3" t="s">
        <v>48</v>
      </c>
      <c r="D1155" s="3" t="s">
        <v>41</v>
      </c>
      <c r="E1155" s="28" t="s">
        <v>41</v>
      </c>
    </row>
    <row r="1156" spans="1:6" ht="20" customHeight="1" x14ac:dyDescent="0.2">
      <c r="A1156" s="45">
        <v>43234</v>
      </c>
      <c r="B1156" s="3">
        <v>1</v>
      </c>
      <c r="C1156" s="3" t="s">
        <v>48</v>
      </c>
      <c r="D1156" s="3" t="s">
        <v>45</v>
      </c>
      <c r="E1156" s="28" t="s">
        <v>41</v>
      </c>
    </row>
    <row r="1157" spans="1:6" ht="20" customHeight="1" x14ac:dyDescent="0.2">
      <c r="A1157" s="45">
        <v>43235</v>
      </c>
      <c r="B1157" s="3">
        <v>0.5</v>
      </c>
      <c r="C1157" s="3" t="s">
        <v>48</v>
      </c>
      <c r="D1157" s="3" t="s">
        <v>246</v>
      </c>
      <c r="E1157" s="28" t="s">
        <v>41</v>
      </c>
    </row>
    <row r="1158" spans="1:6" ht="20" customHeight="1" x14ac:dyDescent="0.2">
      <c r="A1158" s="45">
        <v>43237</v>
      </c>
      <c r="B1158" s="3">
        <v>2</v>
      </c>
      <c r="C1158" s="3" t="s">
        <v>48</v>
      </c>
      <c r="D1158" s="3" t="s">
        <v>196</v>
      </c>
      <c r="E1158" s="28" t="s">
        <v>41</v>
      </c>
      <c r="F1158" s="3" t="s">
        <v>343</v>
      </c>
    </row>
    <row r="1159" spans="1:6" ht="20" customHeight="1" x14ac:dyDescent="0.2">
      <c r="A1159" s="45">
        <v>43250</v>
      </c>
      <c r="B1159" s="3">
        <v>3</v>
      </c>
      <c r="C1159" s="3" t="s">
        <v>48</v>
      </c>
      <c r="D1159" s="3" t="s">
        <v>246</v>
      </c>
      <c r="E1159" s="28" t="s">
        <v>41</v>
      </c>
    </row>
    <row r="1160" spans="1:6" ht="20" customHeight="1" x14ac:dyDescent="0.2">
      <c r="A1160" s="45">
        <v>43250</v>
      </c>
      <c r="B1160" s="3">
        <v>1</v>
      </c>
      <c r="C1160" s="3" t="s">
        <v>48</v>
      </c>
      <c r="D1160" s="3" t="s">
        <v>45</v>
      </c>
      <c r="E1160" s="28" t="s">
        <v>41</v>
      </c>
    </row>
    <row r="1161" spans="1:6" ht="20" customHeight="1" x14ac:dyDescent="0.2">
      <c r="A1161" s="45">
        <v>43256</v>
      </c>
      <c r="B1161" s="3">
        <v>0.5</v>
      </c>
      <c r="C1161" s="3" t="s">
        <v>48</v>
      </c>
      <c r="D1161" s="3" t="s">
        <v>246</v>
      </c>
      <c r="E1161" s="28" t="s">
        <v>41</v>
      </c>
    </row>
    <row r="1162" spans="1:6" ht="20" customHeight="1" x14ac:dyDescent="0.2">
      <c r="A1162" s="45">
        <v>43257</v>
      </c>
      <c r="B1162" s="3">
        <v>2</v>
      </c>
      <c r="C1162" s="3" t="s">
        <v>48</v>
      </c>
      <c r="D1162" s="3" t="s">
        <v>246</v>
      </c>
      <c r="E1162" s="28" t="s">
        <v>41</v>
      </c>
    </row>
    <row r="1163" spans="1:6" ht="20" customHeight="1" x14ac:dyDescent="0.2">
      <c r="A1163" s="45">
        <v>43258</v>
      </c>
      <c r="B1163" s="3">
        <v>0.75</v>
      </c>
      <c r="C1163" s="3" t="s">
        <v>48</v>
      </c>
      <c r="D1163" s="3" t="s">
        <v>45</v>
      </c>
      <c r="E1163" s="28" t="s">
        <v>41</v>
      </c>
    </row>
    <row r="1164" spans="1:6" ht="20" customHeight="1" x14ac:dyDescent="0.2">
      <c r="A1164" s="45">
        <v>43259</v>
      </c>
      <c r="B1164" s="3">
        <v>1.25</v>
      </c>
      <c r="C1164" s="3" t="s">
        <v>48</v>
      </c>
      <c r="D1164" s="3" t="s">
        <v>45</v>
      </c>
      <c r="E1164" s="28" t="s">
        <v>41</v>
      </c>
    </row>
    <row r="1165" spans="1:6" ht="20" customHeight="1" x14ac:dyDescent="0.2">
      <c r="A1165" s="45">
        <v>43262</v>
      </c>
      <c r="B1165" s="3">
        <v>1.25</v>
      </c>
      <c r="C1165" s="3" t="s">
        <v>48</v>
      </c>
      <c r="D1165" s="3" t="s">
        <v>45</v>
      </c>
      <c r="E1165" s="28" t="s">
        <v>41</v>
      </c>
    </row>
    <row r="1166" spans="1:6" ht="20" customHeight="1" x14ac:dyDescent="0.2">
      <c r="A1166" s="45">
        <v>43262</v>
      </c>
      <c r="B1166" s="3">
        <v>0.75</v>
      </c>
      <c r="C1166" s="3" t="s">
        <v>48</v>
      </c>
      <c r="D1166" s="3" t="s">
        <v>46</v>
      </c>
      <c r="E1166" s="28" t="s">
        <v>41</v>
      </c>
    </row>
    <row r="1167" spans="1:6" ht="20" customHeight="1" x14ac:dyDescent="0.2">
      <c r="A1167" s="45">
        <v>43264</v>
      </c>
      <c r="B1167" s="3">
        <v>1</v>
      </c>
      <c r="C1167" s="28" t="s">
        <v>48</v>
      </c>
      <c r="D1167" s="3" t="s">
        <v>45</v>
      </c>
      <c r="E1167" s="28" t="s">
        <v>41</v>
      </c>
    </row>
    <row r="1168" spans="1:6" ht="20" customHeight="1" x14ac:dyDescent="0.2">
      <c r="A1168" s="45">
        <v>43269</v>
      </c>
      <c r="B1168" s="3">
        <v>0.75</v>
      </c>
      <c r="C1168" s="28" t="s">
        <v>48</v>
      </c>
      <c r="D1168" s="3" t="s">
        <v>45</v>
      </c>
      <c r="E1168" s="28" t="s">
        <v>41</v>
      </c>
      <c r="F1168" s="3" t="s">
        <v>353</v>
      </c>
    </row>
    <row r="1169" spans="1:6" ht="20" customHeight="1" x14ac:dyDescent="0.2">
      <c r="A1169" s="45">
        <v>43269</v>
      </c>
      <c r="B1169" s="3">
        <v>0.75</v>
      </c>
      <c r="C1169" s="28" t="s">
        <v>48</v>
      </c>
      <c r="D1169" s="3" t="s">
        <v>46</v>
      </c>
      <c r="E1169" s="28" t="s">
        <v>41</v>
      </c>
      <c r="F1169" s="3" t="s">
        <v>353</v>
      </c>
    </row>
    <row r="1170" spans="1:6" ht="20" customHeight="1" x14ac:dyDescent="0.2">
      <c r="A1170" s="45">
        <v>43269</v>
      </c>
      <c r="B1170" s="3">
        <v>1.25</v>
      </c>
      <c r="C1170" s="28" t="s">
        <v>48</v>
      </c>
      <c r="D1170" s="3" t="s">
        <v>45</v>
      </c>
      <c r="E1170" s="28" t="s">
        <v>41</v>
      </c>
    </row>
    <row r="1171" spans="1:6" ht="20" customHeight="1" x14ac:dyDescent="0.2">
      <c r="A1171" s="45">
        <v>43269</v>
      </c>
      <c r="B1171" s="3">
        <v>2.5</v>
      </c>
      <c r="C1171" s="28" t="s">
        <v>48</v>
      </c>
      <c r="D1171" s="3" t="s">
        <v>246</v>
      </c>
      <c r="E1171" s="28" t="s">
        <v>41</v>
      </c>
    </row>
    <row r="1172" spans="1:6" ht="20" customHeight="1" x14ac:dyDescent="0.2">
      <c r="A1172" s="45">
        <v>43271</v>
      </c>
      <c r="B1172" s="3">
        <v>1.5</v>
      </c>
      <c r="C1172" s="28" t="s">
        <v>48</v>
      </c>
      <c r="D1172" s="3" t="s">
        <v>45</v>
      </c>
      <c r="E1172" s="28" t="s">
        <v>41</v>
      </c>
    </row>
    <row r="1173" spans="1:6" ht="20" customHeight="1" x14ac:dyDescent="0.2">
      <c r="A1173" s="45">
        <v>43271</v>
      </c>
      <c r="B1173" s="3">
        <v>2</v>
      </c>
      <c r="C1173" s="28" t="s">
        <v>48</v>
      </c>
      <c r="D1173" s="3" t="s">
        <v>354</v>
      </c>
      <c r="E1173" s="28" t="s">
        <v>41</v>
      </c>
    </row>
    <row r="1174" spans="1:6" ht="20" customHeight="1" x14ac:dyDescent="0.2">
      <c r="A1174" s="45">
        <v>43272</v>
      </c>
      <c r="B1174" s="3">
        <v>3</v>
      </c>
      <c r="C1174" s="28" t="s">
        <v>48</v>
      </c>
      <c r="D1174" s="3" t="s">
        <v>354</v>
      </c>
      <c r="E1174" s="28" t="s">
        <v>41</v>
      </c>
    </row>
    <row r="1175" spans="1:6" ht="20" customHeight="1" x14ac:dyDescent="0.2">
      <c r="A1175" s="45">
        <v>43283</v>
      </c>
      <c r="B1175" s="3">
        <v>1</v>
      </c>
      <c r="C1175" s="28" t="s">
        <v>48</v>
      </c>
      <c r="D1175" s="3" t="s">
        <v>45</v>
      </c>
      <c r="E1175" s="28" t="s">
        <v>41</v>
      </c>
    </row>
    <row r="1176" spans="1:6" ht="20" customHeight="1" x14ac:dyDescent="0.2">
      <c r="A1176" s="45">
        <v>43284</v>
      </c>
      <c r="B1176" s="3">
        <v>2</v>
      </c>
      <c r="C1176" s="28" t="s">
        <v>48</v>
      </c>
      <c r="D1176" s="3" t="s">
        <v>354</v>
      </c>
      <c r="E1176" s="28" t="s">
        <v>41</v>
      </c>
    </row>
    <row r="1177" spans="1:6" ht="20" customHeight="1" x14ac:dyDescent="0.2">
      <c r="A1177" s="45">
        <v>43284</v>
      </c>
      <c r="B1177" s="3">
        <v>0.75</v>
      </c>
      <c r="C1177" s="28" t="s">
        <v>48</v>
      </c>
      <c r="D1177" s="3" t="s">
        <v>45</v>
      </c>
      <c r="E1177" s="28" t="s">
        <v>41</v>
      </c>
    </row>
    <row r="1178" spans="1:6" ht="20" customHeight="1" x14ac:dyDescent="0.2">
      <c r="A1178" s="45">
        <v>43284</v>
      </c>
      <c r="B1178" s="3">
        <v>2</v>
      </c>
      <c r="C1178" s="28" t="s">
        <v>48</v>
      </c>
      <c r="D1178" s="3" t="s">
        <v>355</v>
      </c>
      <c r="E1178" s="28" t="s">
        <v>41</v>
      </c>
    </row>
    <row r="1179" spans="1:6" ht="20" customHeight="1" x14ac:dyDescent="0.2">
      <c r="A1179" s="45">
        <v>43286</v>
      </c>
      <c r="B1179" s="3">
        <v>2</v>
      </c>
      <c r="C1179" s="28" t="s">
        <v>48</v>
      </c>
      <c r="D1179" s="3" t="s">
        <v>354</v>
      </c>
      <c r="E1179" s="28" t="s">
        <v>41</v>
      </c>
    </row>
    <row r="1180" spans="1:6" ht="20" customHeight="1" x14ac:dyDescent="0.2">
      <c r="A1180" s="45">
        <v>43286</v>
      </c>
      <c r="B1180" s="3">
        <v>0.25</v>
      </c>
      <c r="C1180" s="28" t="s">
        <v>48</v>
      </c>
      <c r="D1180" s="3" t="s">
        <v>41</v>
      </c>
      <c r="E1180" s="28" t="s">
        <v>41</v>
      </c>
    </row>
    <row r="1181" spans="1:6" ht="20" customHeight="1" x14ac:dyDescent="0.2">
      <c r="A1181" s="45">
        <v>43287</v>
      </c>
      <c r="B1181" s="3">
        <v>0.75</v>
      </c>
      <c r="C1181" s="28" t="s">
        <v>48</v>
      </c>
      <c r="D1181" s="3" t="s">
        <v>45</v>
      </c>
      <c r="E1181" s="28" t="s">
        <v>41</v>
      </c>
    </row>
    <row r="1182" spans="1:6" ht="20" customHeight="1" x14ac:dyDescent="0.2">
      <c r="A1182" s="45">
        <v>43290</v>
      </c>
      <c r="B1182" s="3">
        <v>1</v>
      </c>
      <c r="C1182" s="28" t="s">
        <v>48</v>
      </c>
      <c r="D1182" s="3" t="s">
        <v>45</v>
      </c>
      <c r="E1182" s="28" t="s">
        <v>41</v>
      </c>
    </row>
    <row r="1183" spans="1:6" ht="20" customHeight="1" x14ac:dyDescent="0.2">
      <c r="A1183" s="45">
        <v>43290</v>
      </c>
      <c r="B1183" s="3">
        <v>2</v>
      </c>
      <c r="C1183" s="28" t="s">
        <v>48</v>
      </c>
      <c r="D1183" s="3" t="s">
        <v>354</v>
      </c>
      <c r="E1183" s="28" t="s">
        <v>41</v>
      </c>
    </row>
    <row r="1184" spans="1:6" ht="20" customHeight="1" x14ac:dyDescent="0.2">
      <c r="A1184" s="45">
        <v>43291</v>
      </c>
      <c r="B1184" s="3">
        <v>6</v>
      </c>
      <c r="C1184" s="28" t="s">
        <v>48</v>
      </c>
      <c r="D1184" s="3" t="s">
        <v>354</v>
      </c>
      <c r="E1184" s="28" t="s">
        <v>41</v>
      </c>
    </row>
    <row r="1185" spans="1:5" ht="20" customHeight="1" x14ac:dyDescent="0.2">
      <c r="A1185" s="45">
        <v>43292</v>
      </c>
      <c r="B1185" s="3">
        <v>1</v>
      </c>
      <c r="C1185" s="28" t="s">
        <v>48</v>
      </c>
      <c r="D1185" s="3" t="s">
        <v>45</v>
      </c>
      <c r="E1185" s="28" t="s">
        <v>41</v>
      </c>
    </row>
    <row r="1186" spans="1:5" ht="20" customHeight="1" x14ac:dyDescent="0.2">
      <c r="A1186" s="45">
        <v>43298</v>
      </c>
      <c r="B1186" s="3">
        <v>0.25</v>
      </c>
      <c r="C1186" s="28" t="s">
        <v>48</v>
      </c>
      <c r="D1186" s="3" t="s">
        <v>354</v>
      </c>
      <c r="E1186" s="28" t="s">
        <v>41</v>
      </c>
    </row>
    <row r="1187" spans="1:5" ht="20" customHeight="1" x14ac:dyDescent="0.2">
      <c r="A1187" s="45">
        <v>43299</v>
      </c>
      <c r="B1187" s="3">
        <v>3</v>
      </c>
      <c r="C1187" s="28" t="s">
        <v>48</v>
      </c>
      <c r="D1187" s="3" t="s">
        <v>72</v>
      </c>
      <c r="E1187" s="28" t="s">
        <v>41</v>
      </c>
    </row>
    <row r="1188" spans="1:5" ht="20" customHeight="1" x14ac:dyDescent="0.2">
      <c r="A1188" s="45">
        <v>43304</v>
      </c>
      <c r="B1188" s="3">
        <v>1.5</v>
      </c>
      <c r="C1188" s="28" t="s">
        <v>48</v>
      </c>
      <c r="D1188" s="3" t="s">
        <v>45</v>
      </c>
      <c r="E1188" s="28" t="s">
        <v>41</v>
      </c>
    </row>
    <row r="1189" spans="1:5" ht="20" customHeight="1" x14ac:dyDescent="0.2">
      <c r="A1189" s="45">
        <v>43306</v>
      </c>
      <c r="B1189" s="3">
        <v>1.25</v>
      </c>
      <c r="C1189" s="28" t="s">
        <v>48</v>
      </c>
      <c r="D1189" s="3" t="s">
        <v>45</v>
      </c>
      <c r="E1189" s="28" t="s">
        <v>41</v>
      </c>
    </row>
    <row r="1190" spans="1:5" ht="20" customHeight="1" x14ac:dyDescent="0.2">
      <c r="A1190" s="45">
        <v>43306</v>
      </c>
      <c r="B1190" s="3">
        <v>1</v>
      </c>
      <c r="C1190" s="28" t="s">
        <v>48</v>
      </c>
      <c r="D1190" s="3" t="s">
        <v>246</v>
      </c>
      <c r="E1190" s="28" t="s">
        <v>41</v>
      </c>
    </row>
    <row r="1191" spans="1:5" ht="20" customHeight="1" x14ac:dyDescent="0.2">
      <c r="A1191" s="45">
        <v>43307</v>
      </c>
      <c r="B1191" s="3">
        <v>1</v>
      </c>
      <c r="C1191" s="28" t="s">
        <v>48</v>
      </c>
      <c r="D1191" s="3" t="s">
        <v>45</v>
      </c>
      <c r="E1191" s="28" t="s">
        <v>41</v>
      </c>
    </row>
    <row r="1192" spans="1:5" ht="20" customHeight="1" x14ac:dyDescent="0.2">
      <c r="A1192" s="45">
        <v>43307</v>
      </c>
      <c r="B1192" s="3">
        <v>3</v>
      </c>
      <c r="C1192" s="28" t="s">
        <v>48</v>
      </c>
      <c r="D1192" s="3" t="s">
        <v>72</v>
      </c>
      <c r="E1192" s="28" t="s">
        <v>41</v>
      </c>
    </row>
    <row r="1193" spans="1:5" ht="20" customHeight="1" x14ac:dyDescent="0.2">
      <c r="A1193" s="45">
        <v>43308</v>
      </c>
      <c r="B1193" s="3">
        <v>4</v>
      </c>
      <c r="C1193" s="28" t="s">
        <v>48</v>
      </c>
      <c r="D1193" s="3" t="s">
        <v>362</v>
      </c>
      <c r="E1193" s="28" t="s">
        <v>41</v>
      </c>
    </row>
    <row r="1194" spans="1:5" ht="20" customHeight="1" x14ac:dyDescent="0.2">
      <c r="A1194" s="45">
        <v>43308</v>
      </c>
      <c r="B1194" s="3">
        <v>0.5</v>
      </c>
      <c r="C1194" s="28" t="s">
        <v>48</v>
      </c>
      <c r="D1194" s="3" t="s">
        <v>363</v>
      </c>
      <c r="E1194" s="28" t="s">
        <v>41</v>
      </c>
    </row>
    <row r="1195" spans="1:5" ht="20" customHeight="1" x14ac:dyDescent="0.2">
      <c r="A1195" s="45">
        <v>43325</v>
      </c>
      <c r="B1195" s="3">
        <v>0.5</v>
      </c>
      <c r="C1195" s="28" t="s">
        <v>48</v>
      </c>
      <c r="D1195" s="3" t="s">
        <v>140</v>
      </c>
      <c r="E1195" s="28" t="s">
        <v>41</v>
      </c>
    </row>
    <row r="1196" spans="1:5" ht="20" customHeight="1" x14ac:dyDescent="0.2">
      <c r="A1196" s="45">
        <v>43325</v>
      </c>
      <c r="B1196" s="3">
        <v>2</v>
      </c>
      <c r="C1196" s="28" t="s">
        <v>48</v>
      </c>
      <c r="D1196" s="3" t="s">
        <v>72</v>
      </c>
      <c r="E1196" s="28" t="s">
        <v>41</v>
      </c>
    </row>
    <row r="1197" spans="1:5" ht="20" customHeight="1" x14ac:dyDescent="0.2">
      <c r="A1197" s="45">
        <v>43325</v>
      </c>
      <c r="B1197" s="3">
        <v>2</v>
      </c>
      <c r="C1197" s="28" t="s">
        <v>48</v>
      </c>
      <c r="D1197" s="3" t="s">
        <v>246</v>
      </c>
      <c r="E1197" s="28" t="s">
        <v>41</v>
      </c>
    </row>
    <row r="1198" spans="1:5" ht="20" customHeight="1" x14ac:dyDescent="0.2">
      <c r="A1198" s="45">
        <v>43325</v>
      </c>
      <c r="B1198" s="3">
        <v>0.5</v>
      </c>
      <c r="C1198" s="28" t="s">
        <v>48</v>
      </c>
      <c r="D1198" s="3" t="s">
        <v>45</v>
      </c>
      <c r="E1198" s="28" t="s">
        <v>41</v>
      </c>
    </row>
    <row r="1199" spans="1:5" ht="20" customHeight="1" x14ac:dyDescent="0.2">
      <c r="A1199" s="45">
        <v>43326</v>
      </c>
      <c r="B1199" s="3">
        <v>3</v>
      </c>
      <c r="C1199" s="28" t="s">
        <v>48</v>
      </c>
      <c r="D1199" s="3" t="s">
        <v>72</v>
      </c>
      <c r="E1199" s="28" t="s">
        <v>41</v>
      </c>
    </row>
    <row r="1200" spans="1:5" ht="20" customHeight="1" x14ac:dyDescent="0.2">
      <c r="A1200" s="45">
        <v>43326</v>
      </c>
      <c r="B1200" s="3">
        <v>0.75</v>
      </c>
      <c r="C1200" s="28" t="s">
        <v>48</v>
      </c>
      <c r="D1200" s="3" t="s">
        <v>246</v>
      </c>
      <c r="E1200" s="28" t="s">
        <v>41</v>
      </c>
    </row>
    <row r="1201" spans="1:6" ht="20" customHeight="1" x14ac:dyDescent="0.2">
      <c r="A1201" s="45">
        <v>43329</v>
      </c>
      <c r="B1201" s="3">
        <v>2</v>
      </c>
      <c r="C1201" s="28" t="s">
        <v>48</v>
      </c>
      <c r="D1201" s="3" t="s">
        <v>246</v>
      </c>
      <c r="E1201" s="28" t="s">
        <v>41</v>
      </c>
    </row>
    <row r="1202" spans="1:6" ht="20" customHeight="1" x14ac:dyDescent="0.2">
      <c r="A1202" s="45">
        <v>43332</v>
      </c>
      <c r="B1202" s="3">
        <v>1.25</v>
      </c>
      <c r="C1202" s="28" t="s">
        <v>48</v>
      </c>
      <c r="D1202" s="3" t="s">
        <v>45</v>
      </c>
      <c r="E1202" s="28" t="s">
        <v>41</v>
      </c>
    </row>
    <row r="1203" spans="1:6" ht="20" customHeight="1" x14ac:dyDescent="0.2">
      <c r="A1203" s="45">
        <v>43334</v>
      </c>
      <c r="B1203" s="3">
        <v>1.5</v>
      </c>
      <c r="C1203" s="28" t="s">
        <v>48</v>
      </c>
      <c r="D1203" s="3" t="s">
        <v>246</v>
      </c>
      <c r="E1203" s="28" t="s">
        <v>41</v>
      </c>
    </row>
    <row r="1204" spans="1:6" ht="20" customHeight="1" x14ac:dyDescent="0.2">
      <c r="A1204" s="45">
        <v>43339</v>
      </c>
      <c r="B1204" s="3">
        <v>1.25</v>
      </c>
      <c r="C1204" s="28" t="s">
        <v>48</v>
      </c>
      <c r="D1204" s="3" t="s">
        <v>45</v>
      </c>
      <c r="E1204" s="28" t="s">
        <v>41</v>
      </c>
    </row>
    <row r="1205" spans="1:6" ht="20" customHeight="1" x14ac:dyDescent="0.2">
      <c r="A1205" s="45">
        <v>43339</v>
      </c>
      <c r="B1205" s="3">
        <v>0.5</v>
      </c>
      <c r="C1205" s="28" t="s">
        <v>48</v>
      </c>
      <c r="D1205" s="3" t="s">
        <v>246</v>
      </c>
      <c r="E1205" s="28" t="s">
        <v>41</v>
      </c>
    </row>
    <row r="1206" spans="1:6" ht="20" customHeight="1" x14ac:dyDescent="0.2">
      <c r="A1206" s="45">
        <v>43339</v>
      </c>
      <c r="B1206" s="3">
        <v>0.5</v>
      </c>
      <c r="C1206" s="28" t="s">
        <v>48</v>
      </c>
      <c r="D1206" s="3" t="s">
        <v>376</v>
      </c>
      <c r="E1206" s="28" t="s">
        <v>41</v>
      </c>
    </row>
    <row r="1207" spans="1:6" ht="20" customHeight="1" x14ac:dyDescent="0.2">
      <c r="A1207" s="45">
        <v>43342</v>
      </c>
      <c r="B1207" s="3">
        <v>1</v>
      </c>
      <c r="C1207" s="28" t="s">
        <v>48</v>
      </c>
      <c r="D1207" s="3" t="s">
        <v>45</v>
      </c>
      <c r="E1207" s="28" t="s">
        <v>41</v>
      </c>
    </row>
    <row r="1208" spans="1:6" ht="20" customHeight="1" x14ac:dyDescent="0.2">
      <c r="A1208" s="45">
        <v>43342</v>
      </c>
      <c r="B1208" s="3">
        <v>0.5</v>
      </c>
      <c r="C1208" s="28" t="s">
        <v>48</v>
      </c>
      <c r="D1208" s="3" t="s">
        <v>377</v>
      </c>
      <c r="E1208" s="28" t="s">
        <v>41</v>
      </c>
    </row>
    <row r="1209" spans="1:6" ht="20" customHeight="1" x14ac:dyDescent="0.2">
      <c r="A1209" s="45">
        <v>43342</v>
      </c>
      <c r="B1209" s="3">
        <v>3</v>
      </c>
      <c r="C1209" s="28" t="s">
        <v>48</v>
      </c>
      <c r="D1209" s="3" t="s">
        <v>41</v>
      </c>
      <c r="E1209" s="28" t="s">
        <v>41</v>
      </c>
    </row>
    <row r="1210" spans="1:6" ht="20" customHeight="1" x14ac:dyDescent="0.2">
      <c r="A1210" s="45">
        <v>43342</v>
      </c>
      <c r="B1210" s="3">
        <v>1</v>
      </c>
      <c r="C1210" s="28" t="s">
        <v>48</v>
      </c>
      <c r="D1210" s="3" t="s">
        <v>46</v>
      </c>
      <c r="E1210" s="28" t="s">
        <v>41</v>
      </c>
    </row>
    <row r="1211" spans="1:6" ht="20" customHeight="1" x14ac:dyDescent="0.2">
      <c r="A1211" s="45">
        <v>43343</v>
      </c>
      <c r="B1211" s="3">
        <v>2.25</v>
      </c>
      <c r="C1211" s="28" t="s">
        <v>48</v>
      </c>
      <c r="D1211" s="3" t="s">
        <v>377</v>
      </c>
      <c r="E1211" s="28" t="s">
        <v>41</v>
      </c>
    </row>
    <row r="1212" spans="1:6" ht="20" customHeight="1" x14ac:dyDescent="0.2">
      <c r="A1212" s="45">
        <v>43343</v>
      </c>
      <c r="B1212" s="3">
        <v>4</v>
      </c>
      <c r="C1212" s="28" t="s">
        <v>48</v>
      </c>
      <c r="D1212" s="3" t="s">
        <v>41</v>
      </c>
      <c r="E1212" s="28" t="s">
        <v>41</v>
      </c>
    </row>
    <row r="1213" spans="1:6" ht="20" customHeight="1" x14ac:dyDescent="0.2">
      <c r="A1213" s="45">
        <v>43348</v>
      </c>
      <c r="B1213" s="3">
        <v>0.5</v>
      </c>
      <c r="C1213" s="28" t="s">
        <v>48</v>
      </c>
      <c r="D1213" s="3" t="s">
        <v>45</v>
      </c>
      <c r="E1213" s="28" t="s">
        <v>41</v>
      </c>
      <c r="F1213" s="3" t="s">
        <v>344</v>
      </c>
    </row>
    <row r="1214" spans="1:6" ht="20" customHeight="1" x14ac:dyDescent="0.2">
      <c r="A1214" s="45">
        <v>43348</v>
      </c>
      <c r="B1214" s="3">
        <v>0.5</v>
      </c>
      <c r="C1214" s="28" t="s">
        <v>48</v>
      </c>
      <c r="D1214" s="3" t="s">
        <v>381</v>
      </c>
      <c r="E1214" s="28" t="s">
        <v>41</v>
      </c>
      <c r="F1214" s="3" t="s">
        <v>382</v>
      </c>
    </row>
    <row r="1215" spans="1:6" ht="20" customHeight="1" x14ac:dyDescent="0.2">
      <c r="A1215" s="45">
        <v>43348</v>
      </c>
      <c r="B1215" s="3">
        <v>2</v>
      </c>
      <c r="C1215" s="3" t="s">
        <v>48</v>
      </c>
      <c r="D1215" s="3" t="s">
        <v>41</v>
      </c>
      <c r="E1215" s="28" t="s">
        <v>41</v>
      </c>
    </row>
    <row r="1216" spans="1:6" ht="20" customHeight="1" x14ac:dyDescent="0.2">
      <c r="A1216" s="45">
        <v>43349</v>
      </c>
      <c r="B1216" s="3">
        <v>5</v>
      </c>
      <c r="C1216" s="3" t="s">
        <v>48</v>
      </c>
      <c r="D1216" s="3" t="s">
        <v>41</v>
      </c>
      <c r="E1216" s="28" t="s">
        <v>41</v>
      </c>
    </row>
    <row r="1217" spans="1:6" ht="20" customHeight="1" x14ac:dyDescent="0.2">
      <c r="A1217" s="45">
        <v>43353</v>
      </c>
      <c r="B1217" s="3">
        <v>0.5</v>
      </c>
      <c r="C1217" s="3" t="s">
        <v>48</v>
      </c>
      <c r="D1217" s="3" t="s">
        <v>72</v>
      </c>
      <c r="E1217" s="28" t="s">
        <v>41</v>
      </c>
    </row>
    <row r="1218" spans="1:6" ht="20" customHeight="1" x14ac:dyDescent="0.2">
      <c r="A1218" s="45">
        <v>43354</v>
      </c>
      <c r="B1218" s="3">
        <v>5</v>
      </c>
      <c r="C1218" s="3" t="s">
        <v>48</v>
      </c>
      <c r="D1218" s="3" t="s">
        <v>124</v>
      </c>
      <c r="E1218" s="28" t="s">
        <v>41</v>
      </c>
    </row>
    <row r="1219" spans="1:6" ht="20" customHeight="1" x14ac:dyDescent="0.2">
      <c r="A1219" s="45">
        <v>43355</v>
      </c>
      <c r="B1219" s="3">
        <v>1.25</v>
      </c>
      <c r="C1219" s="3" t="s">
        <v>48</v>
      </c>
      <c r="D1219" s="3" t="s">
        <v>45</v>
      </c>
      <c r="E1219" s="28" t="s">
        <v>41</v>
      </c>
    </row>
    <row r="1220" spans="1:6" ht="20" customHeight="1" x14ac:dyDescent="0.2">
      <c r="A1220" s="45">
        <v>43355</v>
      </c>
      <c r="B1220" s="3">
        <v>0.75</v>
      </c>
      <c r="C1220" s="3" t="s">
        <v>48</v>
      </c>
      <c r="D1220" s="3" t="s">
        <v>45</v>
      </c>
      <c r="E1220" s="28" t="s">
        <v>41</v>
      </c>
      <c r="F1220" s="3" t="s">
        <v>386</v>
      </c>
    </row>
    <row r="1221" spans="1:6" ht="20" customHeight="1" x14ac:dyDescent="0.2">
      <c r="A1221" s="45">
        <v>43356</v>
      </c>
      <c r="B1221" s="3">
        <v>2.75</v>
      </c>
      <c r="C1221" s="3" t="s">
        <v>48</v>
      </c>
      <c r="D1221" s="3" t="s">
        <v>41</v>
      </c>
      <c r="E1221" s="28" t="s">
        <v>41</v>
      </c>
    </row>
    <row r="1222" spans="1:6" ht="20" customHeight="1" x14ac:dyDescent="0.2">
      <c r="A1222" s="45">
        <v>43360</v>
      </c>
      <c r="B1222" s="3">
        <v>1</v>
      </c>
      <c r="C1222" s="3" t="s">
        <v>48</v>
      </c>
      <c r="D1222" s="3" t="s">
        <v>45</v>
      </c>
      <c r="E1222" s="28" t="s">
        <v>41</v>
      </c>
    </row>
    <row r="1223" spans="1:6" ht="20" customHeight="1" x14ac:dyDescent="0.2">
      <c r="A1223" s="45">
        <v>43367</v>
      </c>
      <c r="B1223" s="3">
        <v>1.25</v>
      </c>
      <c r="C1223" s="3" t="s">
        <v>48</v>
      </c>
      <c r="D1223" s="3" t="s">
        <v>45</v>
      </c>
      <c r="E1223" s="28" t="s">
        <v>41</v>
      </c>
    </row>
    <row r="1224" spans="1:6" ht="20" customHeight="1" x14ac:dyDescent="0.2">
      <c r="A1224" s="45">
        <v>43368</v>
      </c>
      <c r="B1224" s="3">
        <v>1</v>
      </c>
      <c r="C1224" s="3" t="s">
        <v>48</v>
      </c>
      <c r="D1224" s="3" t="s">
        <v>199</v>
      </c>
      <c r="E1224" s="28" t="s">
        <v>41</v>
      </c>
      <c r="F1224" s="3" t="s">
        <v>390</v>
      </c>
    </row>
    <row r="1225" spans="1:6" ht="20" customHeight="1" x14ac:dyDescent="0.2">
      <c r="A1225" s="45">
        <v>43368</v>
      </c>
      <c r="B1225" s="3">
        <v>0.25</v>
      </c>
      <c r="C1225" s="3" t="s">
        <v>48</v>
      </c>
      <c r="D1225" s="3" t="s">
        <v>45</v>
      </c>
      <c r="E1225" s="28" t="s">
        <v>41</v>
      </c>
      <c r="F1225" s="3" t="s">
        <v>392</v>
      </c>
    </row>
    <row r="1226" spans="1:6" ht="20" customHeight="1" x14ac:dyDescent="0.2">
      <c r="A1226" s="45">
        <v>43390</v>
      </c>
      <c r="B1226" s="3">
        <v>0.5</v>
      </c>
      <c r="C1226" s="3" t="s">
        <v>48</v>
      </c>
      <c r="D1226" s="3" t="s">
        <v>397</v>
      </c>
      <c r="E1226" s="28" t="s">
        <v>405</v>
      </c>
    </row>
    <row r="1227" spans="1:6" ht="20" customHeight="1" x14ac:dyDescent="0.2">
      <c r="A1227" s="45">
        <v>43439</v>
      </c>
      <c r="B1227" s="3">
        <v>0.5</v>
      </c>
      <c r="C1227" s="3" t="s">
        <v>48</v>
      </c>
      <c r="D1227" s="3" t="s">
        <v>246</v>
      </c>
      <c r="E1227" s="3" t="s">
        <v>402</v>
      </c>
    </row>
    <row r="1228" spans="1:6" ht="20" customHeight="1" x14ac:dyDescent="0.2">
      <c r="A1228" s="45">
        <v>43514</v>
      </c>
      <c r="B1228" s="57">
        <v>3</v>
      </c>
      <c r="C1228" s="28" t="s">
        <v>48</v>
      </c>
      <c r="D1228" s="57" t="s">
        <v>246</v>
      </c>
      <c r="E1228" s="28" t="s">
        <v>405</v>
      </c>
    </row>
    <row r="1229" spans="1:6" ht="20" customHeight="1" x14ac:dyDescent="0.2">
      <c r="A1229" s="45">
        <v>43517</v>
      </c>
      <c r="B1229" s="57">
        <v>1</v>
      </c>
      <c r="C1229" s="28" t="s">
        <v>48</v>
      </c>
      <c r="D1229" s="57" t="s">
        <v>45</v>
      </c>
      <c r="E1229" s="28" t="s">
        <v>405</v>
      </c>
    </row>
    <row r="1230" spans="1:6" ht="20" customHeight="1" x14ac:dyDescent="0.2">
      <c r="A1230" s="45">
        <v>43518</v>
      </c>
      <c r="B1230" s="57">
        <v>1</v>
      </c>
      <c r="C1230" s="28" t="s">
        <v>48</v>
      </c>
      <c r="D1230" s="57" t="s">
        <v>514</v>
      </c>
      <c r="E1230" s="28" t="s">
        <v>405</v>
      </c>
    </row>
    <row r="1231" spans="1:6" ht="20" customHeight="1" x14ac:dyDescent="0.2">
      <c r="A1231" s="45">
        <v>42978</v>
      </c>
      <c r="B1231" s="3">
        <v>0.5</v>
      </c>
      <c r="C1231" s="28" t="s">
        <v>719</v>
      </c>
      <c r="D1231" s="3" t="s">
        <v>164</v>
      </c>
      <c r="E1231" s="28" t="s">
        <v>340</v>
      </c>
    </row>
    <row r="1232" spans="1:6" ht="20" customHeight="1" x14ac:dyDescent="0.2">
      <c r="A1232" s="45">
        <v>42874</v>
      </c>
      <c r="B1232" s="3">
        <v>1</v>
      </c>
      <c r="C1232" s="28" t="s">
        <v>719</v>
      </c>
      <c r="D1232" s="3" t="s">
        <v>196</v>
      </c>
      <c r="E1232" s="29" t="s">
        <v>703</v>
      </c>
    </row>
    <row r="1233" spans="1:6" ht="20" customHeight="1" x14ac:dyDescent="0.2">
      <c r="A1233" s="45">
        <v>42916</v>
      </c>
      <c r="B1233" s="3">
        <v>1.25</v>
      </c>
      <c r="C1233" s="28" t="s">
        <v>719</v>
      </c>
      <c r="D1233" s="3" t="s">
        <v>196</v>
      </c>
      <c r="E1233" s="29" t="s">
        <v>703</v>
      </c>
    </row>
    <row r="1234" spans="1:6" ht="20" customHeight="1" x14ac:dyDescent="0.2">
      <c r="A1234" s="45">
        <v>42965</v>
      </c>
      <c r="B1234" s="3">
        <v>1</v>
      </c>
      <c r="C1234" s="28" t="s">
        <v>719</v>
      </c>
      <c r="D1234" s="3" t="s">
        <v>196</v>
      </c>
      <c r="E1234" s="29" t="s">
        <v>703</v>
      </c>
      <c r="F1234" s="3" t="s">
        <v>154</v>
      </c>
    </row>
    <row r="1235" spans="1:6" ht="20" customHeight="1" x14ac:dyDescent="0.2">
      <c r="A1235" s="45">
        <v>42968</v>
      </c>
      <c r="B1235" s="3">
        <v>1</v>
      </c>
      <c r="C1235" s="28" t="s">
        <v>719</v>
      </c>
      <c r="D1235" s="3" t="s">
        <v>158</v>
      </c>
      <c r="E1235" s="29" t="s">
        <v>703</v>
      </c>
    </row>
    <row r="1236" spans="1:6" ht="20" customHeight="1" x14ac:dyDescent="0.2">
      <c r="A1236" s="45">
        <v>42979</v>
      </c>
      <c r="B1236" s="3">
        <v>1</v>
      </c>
      <c r="C1236" s="28" t="s">
        <v>719</v>
      </c>
      <c r="D1236" s="3" t="s">
        <v>45</v>
      </c>
      <c r="E1236" s="28" t="s">
        <v>340</v>
      </c>
    </row>
    <row r="1237" spans="1:6" ht="20" customHeight="1" x14ac:dyDescent="0.2">
      <c r="A1237" s="45">
        <v>42990</v>
      </c>
      <c r="B1237" s="3">
        <v>1</v>
      </c>
      <c r="C1237" s="28" t="s">
        <v>719</v>
      </c>
      <c r="D1237" s="3" t="s">
        <v>45</v>
      </c>
      <c r="E1237" s="28" t="s">
        <v>340</v>
      </c>
    </row>
    <row r="1238" spans="1:6" ht="20" customHeight="1" x14ac:dyDescent="0.2">
      <c r="A1238" s="45">
        <v>42992</v>
      </c>
      <c r="B1238" s="3">
        <v>0.5</v>
      </c>
      <c r="C1238" s="28" t="s">
        <v>719</v>
      </c>
      <c r="D1238" s="3" t="s">
        <v>181</v>
      </c>
      <c r="E1238" s="28" t="s">
        <v>340</v>
      </c>
    </row>
    <row r="1239" spans="1:6" ht="20" customHeight="1" x14ac:dyDescent="0.2">
      <c r="A1239" s="45">
        <v>42998</v>
      </c>
      <c r="B1239" s="3">
        <v>0.25</v>
      </c>
      <c r="C1239" s="28" t="s">
        <v>719</v>
      </c>
      <c r="D1239" s="3" t="s">
        <v>164</v>
      </c>
      <c r="E1239" s="28" t="s">
        <v>340</v>
      </c>
    </row>
    <row r="1240" spans="1:6" ht="20" customHeight="1" x14ac:dyDescent="0.2">
      <c r="A1240" s="45">
        <v>43012</v>
      </c>
      <c r="B1240" s="3">
        <v>1</v>
      </c>
      <c r="C1240" s="28" t="s">
        <v>719</v>
      </c>
      <c r="D1240" s="3" t="s">
        <v>188</v>
      </c>
      <c r="E1240" s="28" t="s">
        <v>340</v>
      </c>
    </row>
    <row r="1241" spans="1:6" ht="20" customHeight="1" x14ac:dyDescent="0.2">
      <c r="A1241" s="45">
        <v>43012</v>
      </c>
      <c r="B1241" s="3">
        <v>0.5</v>
      </c>
      <c r="C1241" s="28" t="s">
        <v>719</v>
      </c>
      <c r="D1241" s="3" t="s">
        <v>190</v>
      </c>
      <c r="E1241" s="28" t="s">
        <v>340</v>
      </c>
    </row>
    <row r="1242" spans="1:6" ht="20" customHeight="1" x14ac:dyDescent="0.2">
      <c r="A1242" s="45">
        <v>43012</v>
      </c>
      <c r="B1242" s="3">
        <v>1</v>
      </c>
      <c r="C1242" s="28" t="s">
        <v>719</v>
      </c>
      <c r="D1242" s="3" t="s">
        <v>191</v>
      </c>
      <c r="E1242" s="28" t="s">
        <v>340</v>
      </c>
      <c r="F1242" s="3" t="s">
        <v>192</v>
      </c>
    </row>
    <row r="1243" spans="1:6" ht="20" customHeight="1" x14ac:dyDescent="0.2">
      <c r="A1243" s="45">
        <v>43013</v>
      </c>
      <c r="B1243" s="3">
        <v>1</v>
      </c>
      <c r="C1243" s="28" t="s">
        <v>719</v>
      </c>
      <c r="D1243" s="3" t="s">
        <v>194</v>
      </c>
      <c r="E1243" s="29" t="s">
        <v>703</v>
      </c>
    </row>
    <row r="1244" spans="1:6" ht="20" customHeight="1" x14ac:dyDescent="0.2">
      <c r="A1244" s="45">
        <v>43013</v>
      </c>
      <c r="B1244" s="3">
        <v>1</v>
      </c>
      <c r="C1244" s="28" t="s">
        <v>719</v>
      </c>
      <c r="D1244" s="3" t="s">
        <v>193</v>
      </c>
      <c r="E1244" s="29" t="s">
        <v>703</v>
      </c>
    </row>
    <row r="1245" spans="1:6" ht="20" customHeight="1" x14ac:dyDescent="0.2">
      <c r="A1245" s="45">
        <v>43013</v>
      </c>
      <c r="B1245" s="3">
        <v>1</v>
      </c>
      <c r="C1245" s="28" t="s">
        <v>719</v>
      </c>
      <c r="D1245" s="3" t="s">
        <v>195</v>
      </c>
      <c r="E1245" s="28" t="s">
        <v>340</v>
      </c>
    </row>
    <row r="1246" spans="1:6" ht="20" customHeight="1" x14ac:dyDescent="0.2">
      <c r="A1246" s="45">
        <v>43014</v>
      </c>
      <c r="B1246" s="3">
        <v>1</v>
      </c>
      <c r="C1246" s="28" t="s">
        <v>719</v>
      </c>
      <c r="D1246" s="3" t="s">
        <v>196</v>
      </c>
      <c r="E1246" s="29" t="s">
        <v>703</v>
      </c>
    </row>
    <row r="1247" spans="1:6" ht="20" customHeight="1" x14ac:dyDescent="0.2">
      <c r="A1247" s="45">
        <v>43018</v>
      </c>
      <c r="B1247" s="3">
        <v>0.5</v>
      </c>
      <c r="C1247" s="28" t="s">
        <v>719</v>
      </c>
      <c r="D1247" s="3" t="s">
        <v>197</v>
      </c>
      <c r="E1247" s="28" t="s">
        <v>340</v>
      </c>
    </row>
    <row r="1248" spans="1:6" ht="20" customHeight="1" x14ac:dyDescent="0.2">
      <c r="A1248" s="45">
        <v>43018</v>
      </c>
      <c r="B1248" s="3">
        <v>0.75</v>
      </c>
      <c r="C1248" s="28" t="s">
        <v>719</v>
      </c>
      <c r="D1248" s="3" t="s">
        <v>194</v>
      </c>
      <c r="E1248" s="29" t="s">
        <v>703</v>
      </c>
    </row>
    <row r="1249" spans="1:6" ht="20" customHeight="1" x14ac:dyDescent="0.2">
      <c r="A1249" s="45">
        <v>43018</v>
      </c>
      <c r="B1249" s="3">
        <v>0.5</v>
      </c>
      <c r="C1249" s="28" t="s">
        <v>719</v>
      </c>
      <c r="D1249" s="3" t="s">
        <v>195</v>
      </c>
      <c r="E1249" s="29" t="s">
        <v>703</v>
      </c>
    </row>
    <row r="1250" spans="1:6" ht="20" customHeight="1" x14ac:dyDescent="0.2">
      <c r="A1250" s="45">
        <v>43047</v>
      </c>
      <c r="B1250" s="3">
        <v>1</v>
      </c>
      <c r="C1250" s="28" t="s">
        <v>719</v>
      </c>
      <c r="D1250" s="3" t="s">
        <v>45</v>
      </c>
      <c r="E1250" s="28" t="s">
        <v>340</v>
      </c>
      <c r="F1250" s="3" t="s">
        <v>203</v>
      </c>
    </row>
    <row r="1251" spans="1:6" ht="20" customHeight="1" x14ac:dyDescent="0.2">
      <c r="A1251" s="45">
        <v>43055</v>
      </c>
      <c r="B1251" s="3">
        <v>0.5</v>
      </c>
      <c r="C1251" s="28" t="s">
        <v>719</v>
      </c>
      <c r="D1251" s="3" t="s">
        <v>46</v>
      </c>
      <c r="E1251" s="28" t="s">
        <v>340</v>
      </c>
    </row>
    <row r="1252" spans="1:6" ht="20" customHeight="1" x14ac:dyDescent="0.2">
      <c r="A1252" s="45">
        <v>43060</v>
      </c>
      <c r="B1252" s="3">
        <v>1</v>
      </c>
      <c r="C1252" s="28" t="s">
        <v>719</v>
      </c>
      <c r="D1252" s="3" t="s">
        <v>44</v>
      </c>
      <c r="E1252" s="29" t="s">
        <v>703</v>
      </c>
    </row>
    <row r="1253" spans="1:6" ht="20" customHeight="1" x14ac:dyDescent="0.2">
      <c r="A1253" s="45">
        <v>43061</v>
      </c>
      <c r="B1253" s="3">
        <v>1</v>
      </c>
      <c r="C1253" s="28" t="s">
        <v>719</v>
      </c>
      <c r="D1253" s="3" t="s">
        <v>215</v>
      </c>
    </row>
    <row r="1254" spans="1:6" ht="20" customHeight="1" x14ac:dyDescent="0.2">
      <c r="A1254" s="45">
        <v>43066</v>
      </c>
      <c r="B1254" s="3">
        <v>1</v>
      </c>
      <c r="C1254" s="28" t="s">
        <v>719</v>
      </c>
      <c r="D1254" s="3" t="s">
        <v>219</v>
      </c>
      <c r="E1254" s="28" t="s">
        <v>340</v>
      </c>
    </row>
    <row r="1255" spans="1:6" ht="20" customHeight="1" x14ac:dyDescent="0.2">
      <c r="A1255" s="45">
        <v>43067</v>
      </c>
      <c r="B1255" s="3">
        <v>1.25</v>
      </c>
      <c r="C1255" s="28" t="s">
        <v>719</v>
      </c>
      <c r="D1255" s="3" t="s">
        <v>164</v>
      </c>
      <c r="E1255" s="28" t="s">
        <v>340</v>
      </c>
    </row>
    <row r="1256" spans="1:6" ht="20" customHeight="1" x14ac:dyDescent="0.2">
      <c r="A1256" s="45">
        <v>43067</v>
      </c>
      <c r="B1256" s="3">
        <v>0.5</v>
      </c>
      <c r="C1256" s="28" t="s">
        <v>719</v>
      </c>
      <c r="D1256" s="3" t="s">
        <v>219</v>
      </c>
      <c r="E1256" s="28" t="s">
        <v>340</v>
      </c>
    </row>
    <row r="1257" spans="1:6" ht="20" customHeight="1" x14ac:dyDescent="0.2">
      <c r="A1257" s="45">
        <v>43067</v>
      </c>
      <c r="B1257" s="3">
        <v>0.5</v>
      </c>
      <c r="C1257" s="28" t="s">
        <v>719</v>
      </c>
      <c r="D1257" s="3" t="s">
        <v>94</v>
      </c>
      <c r="F1257" s="3" t="s">
        <v>221</v>
      </c>
    </row>
    <row r="1258" spans="1:6" ht="20" customHeight="1" x14ac:dyDescent="0.2">
      <c r="A1258" s="45">
        <v>43070</v>
      </c>
      <c r="B1258" s="3">
        <v>1.25</v>
      </c>
      <c r="C1258" s="28" t="s">
        <v>719</v>
      </c>
      <c r="D1258" s="3" t="s">
        <v>225</v>
      </c>
    </row>
    <row r="1259" spans="1:6" ht="20" customHeight="1" x14ac:dyDescent="0.2">
      <c r="A1259" s="45">
        <v>43074</v>
      </c>
      <c r="B1259" s="3">
        <v>1</v>
      </c>
      <c r="C1259" s="28" t="s">
        <v>719</v>
      </c>
      <c r="D1259" s="3" t="s">
        <v>227</v>
      </c>
      <c r="E1259" s="28" t="s">
        <v>340</v>
      </c>
    </row>
    <row r="1260" spans="1:6" ht="20" customHeight="1" x14ac:dyDescent="0.2">
      <c r="A1260" s="45">
        <v>43083</v>
      </c>
      <c r="B1260" s="3">
        <v>1.25</v>
      </c>
      <c r="C1260" s="28" t="s">
        <v>719</v>
      </c>
      <c r="D1260" s="3" t="s">
        <v>232</v>
      </c>
      <c r="E1260" s="28" t="s">
        <v>340</v>
      </c>
    </row>
    <row r="1261" spans="1:6" ht="20" customHeight="1" x14ac:dyDescent="0.2">
      <c r="A1261" s="45">
        <v>43083</v>
      </c>
      <c r="B1261" s="3">
        <v>0.5</v>
      </c>
      <c r="C1261" s="28" t="s">
        <v>719</v>
      </c>
      <c r="D1261" s="3" t="s">
        <v>233</v>
      </c>
      <c r="E1261" s="28" t="s">
        <v>340</v>
      </c>
    </row>
    <row r="1262" spans="1:6" ht="20" customHeight="1" x14ac:dyDescent="0.2">
      <c r="A1262" s="45">
        <v>43088</v>
      </c>
      <c r="B1262" s="3">
        <v>1</v>
      </c>
      <c r="C1262" s="28" t="s">
        <v>719</v>
      </c>
      <c r="D1262" s="3" t="s">
        <v>196</v>
      </c>
      <c r="E1262" s="29" t="s">
        <v>703</v>
      </c>
    </row>
    <row r="1263" spans="1:6" ht="20" customHeight="1" x14ac:dyDescent="0.2">
      <c r="A1263" s="45">
        <v>43089</v>
      </c>
      <c r="B1263" s="3">
        <v>1</v>
      </c>
      <c r="C1263" s="28" t="s">
        <v>719</v>
      </c>
      <c r="D1263" s="3" t="s">
        <v>236</v>
      </c>
      <c r="E1263" s="28" t="s">
        <v>340</v>
      </c>
    </row>
    <row r="1264" spans="1:6" ht="20" customHeight="1" x14ac:dyDescent="0.2">
      <c r="A1264" s="45">
        <v>43089</v>
      </c>
      <c r="B1264" s="3">
        <v>1</v>
      </c>
      <c r="C1264" s="28" t="s">
        <v>719</v>
      </c>
      <c r="D1264" s="3" t="s">
        <v>164</v>
      </c>
      <c r="E1264" s="28" t="s">
        <v>340</v>
      </c>
    </row>
    <row r="1265" spans="1:6" ht="20" customHeight="1" x14ac:dyDescent="0.2">
      <c r="A1265" s="45">
        <v>43090</v>
      </c>
      <c r="B1265" s="3">
        <v>1</v>
      </c>
      <c r="C1265" s="28" t="s">
        <v>719</v>
      </c>
      <c r="D1265" s="3" t="s">
        <v>236</v>
      </c>
      <c r="E1265" s="28" t="s">
        <v>340</v>
      </c>
    </row>
    <row r="1266" spans="1:6" ht="20" customHeight="1" x14ac:dyDescent="0.2">
      <c r="A1266" s="45">
        <v>43118</v>
      </c>
      <c r="B1266" s="3">
        <v>1</v>
      </c>
      <c r="C1266" s="28" t="s">
        <v>719</v>
      </c>
      <c r="D1266" s="3" t="s">
        <v>196</v>
      </c>
      <c r="E1266" s="29" t="s">
        <v>703</v>
      </c>
    </row>
    <row r="1267" spans="1:6" ht="20" customHeight="1" x14ac:dyDescent="0.2">
      <c r="A1267" s="45">
        <v>43118</v>
      </c>
      <c r="B1267" s="3">
        <v>0.5</v>
      </c>
      <c r="C1267" s="28" t="s">
        <v>719</v>
      </c>
      <c r="D1267" s="3" t="s">
        <v>275</v>
      </c>
    </row>
    <row r="1268" spans="1:6" ht="20" customHeight="1" x14ac:dyDescent="0.2">
      <c r="A1268" s="45">
        <v>43119</v>
      </c>
      <c r="B1268" s="3">
        <v>1</v>
      </c>
      <c r="C1268" s="28" t="s">
        <v>719</v>
      </c>
      <c r="D1268" s="3" t="s">
        <v>196</v>
      </c>
      <c r="E1268" s="29" t="s">
        <v>703</v>
      </c>
    </row>
    <row r="1269" spans="1:6" ht="20" customHeight="1" x14ac:dyDescent="0.2">
      <c r="A1269" s="45">
        <v>43126</v>
      </c>
      <c r="B1269" s="3">
        <v>1</v>
      </c>
      <c r="C1269" s="28" t="s">
        <v>719</v>
      </c>
      <c r="D1269" s="3" t="s">
        <v>196</v>
      </c>
      <c r="E1269" s="29" t="s">
        <v>703</v>
      </c>
    </row>
    <row r="1270" spans="1:6" ht="20" customHeight="1" x14ac:dyDescent="0.2">
      <c r="A1270" s="45">
        <v>43137</v>
      </c>
      <c r="B1270" s="3">
        <v>1</v>
      </c>
      <c r="C1270" s="28" t="s">
        <v>719</v>
      </c>
      <c r="D1270" s="3" t="s">
        <v>284</v>
      </c>
    </row>
    <row r="1271" spans="1:6" ht="20" customHeight="1" x14ac:dyDescent="0.2">
      <c r="A1271" s="45">
        <v>43154</v>
      </c>
      <c r="B1271" s="3">
        <v>1</v>
      </c>
      <c r="C1271" s="28" t="s">
        <v>719</v>
      </c>
      <c r="D1271" s="3" t="s">
        <v>196</v>
      </c>
      <c r="E1271" s="29" t="s">
        <v>703</v>
      </c>
    </row>
    <row r="1272" spans="1:6" ht="20" customHeight="1" x14ac:dyDescent="0.2">
      <c r="A1272" s="45">
        <v>43158</v>
      </c>
      <c r="B1272" s="3">
        <v>1</v>
      </c>
      <c r="C1272" s="28" t="s">
        <v>719</v>
      </c>
      <c r="D1272" s="3" t="s">
        <v>196</v>
      </c>
      <c r="E1272" s="29" t="s">
        <v>703</v>
      </c>
    </row>
    <row r="1273" spans="1:6" ht="20" customHeight="1" x14ac:dyDescent="0.2">
      <c r="A1273" s="45">
        <v>43159</v>
      </c>
      <c r="B1273" s="3">
        <v>0.5</v>
      </c>
      <c r="C1273" s="28" t="s">
        <v>719</v>
      </c>
      <c r="D1273" s="3" t="s">
        <v>232</v>
      </c>
      <c r="E1273" s="28" t="s">
        <v>340</v>
      </c>
    </row>
    <row r="1274" spans="1:6" ht="20" customHeight="1" x14ac:dyDescent="0.2">
      <c r="A1274" s="45">
        <v>43160</v>
      </c>
      <c r="B1274" s="3">
        <v>0.5</v>
      </c>
      <c r="C1274" s="28" t="s">
        <v>719</v>
      </c>
      <c r="D1274" s="3" t="s">
        <v>45</v>
      </c>
      <c r="E1274" s="28" t="s">
        <v>340</v>
      </c>
      <c r="F1274" s="3" t="s">
        <v>304</v>
      </c>
    </row>
    <row r="1275" spans="1:6" ht="20" customHeight="1" x14ac:dyDescent="0.2">
      <c r="A1275" s="45">
        <v>43168</v>
      </c>
      <c r="B1275" s="3">
        <v>1</v>
      </c>
      <c r="C1275" s="28" t="s">
        <v>719</v>
      </c>
      <c r="D1275" s="3" t="s">
        <v>196</v>
      </c>
      <c r="E1275" s="29" t="s">
        <v>703</v>
      </c>
    </row>
    <row r="1276" spans="1:6" ht="20" customHeight="1" x14ac:dyDescent="0.2">
      <c r="A1276" s="45">
        <v>43201</v>
      </c>
      <c r="B1276" s="3">
        <v>1.25</v>
      </c>
      <c r="C1276" s="28" t="s">
        <v>719</v>
      </c>
      <c r="D1276" s="3" t="s">
        <v>45</v>
      </c>
      <c r="E1276" s="28" t="s">
        <v>340</v>
      </c>
      <c r="F1276" s="3" t="s">
        <v>329</v>
      </c>
    </row>
    <row r="1277" spans="1:6" ht="20" customHeight="1" x14ac:dyDescent="0.2">
      <c r="A1277" s="45">
        <v>43201</v>
      </c>
      <c r="B1277" s="3">
        <v>0.75</v>
      </c>
      <c r="C1277" s="28" t="s">
        <v>719</v>
      </c>
      <c r="D1277" s="3" t="s">
        <v>46</v>
      </c>
      <c r="E1277" s="28" t="s">
        <v>340</v>
      </c>
    </row>
    <row r="1278" spans="1:6" ht="20" customHeight="1" x14ac:dyDescent="0.2">
      <c r="A1278" s="45">
        <v>43210</v>
      </c>
      <c r="B1278" s="3">
        <v>1</v>
      </c>
      <c r="C1278" s="28" t="s">
        <v>719</v>
      </c>
      <c r="D1278" s="3" t="s">
        <v>196</v>
      </c>
      <c r="E1278" s="29" t="s">
        <v>703</v>
      </c>
    </row>
    <row r="1279" spans="1:6" ht="20" customHeight="1" x14ac:dyDescent="0.2">
      <c r="A1279" s="45">
        <v>43231</v>
      </c>
      <c r="B1279" s="3">
        <v>1</v>
      </c>
      <c r="C1279" s="28" t="s">
        <v>719</v>
      </c>
      <c r="D1279" s="3" t="s">
        <v>196</v>
      </c>
      <c r="E1279" s="29" t="s">
        <v>703</v>
      </c>
    </row>
    <row r="1280" spans="1:6" ht="20" customHeight="1" x14ac:dyDescent="0.2">
      <c r="A1280" s="45">
        <v>43238</v>
      </c>
      <c r="B1280" s="3">
        <v>1</v>
      </c>
      <c r="C1280" s="28" t="s">
        <v>719</v>
      </c>
      <c r="D1280" s="3" t="s">
        <v>196</v>
      </c>
      <c r="E1280" s="29" t="s">
        <v>703</v>
      </c>
    </row>
    <row r="1281" spans="1:6" ht="20" customHeight="1" x14ac:dyDescent="0.2">
      <c r="A1281" s="45">
        <v>43241</v>
      </c>
      <c r="B1281" s="3">
        <v>0.5</v>
      </c>
      <c r="C1281" s="28" t="s">
        <v>719</v>
      </c>
      <c r="D1281" s="3" t="s">
        <v>346</v>
      </c>
      <c r="E1281" s="28" t="s">
        <v>340</v>
      </c>
    </row>
    <row r="1282" spans="1:6" ht="20" customHeight="1" x14ac:dyDescent="0.2">
      <c r="A1282" s="45">
        <v>43251</v>
      </c>
      <c r="B1282" s="3">
        <v>0.5</v>
      </c>
      <c r="C1282" s="28" t="s">
        <v>719</v>
      </c>
      <c r="D1282" s="3" t="s">
        <v>45</v>
      </c>
      <c r="E1282" s="28" t="s">
        <v>340</v>
      </c>
      <c r="F1282" s="3" t="s">
        <v>347</v>
      </c>
    </row>
    <row r="1283" spans="1:6" ht="20" customHeight="1" x14ac:dyDescent="0.2">
      <c r="A1283" s="45">
        <v>43333</v>
      </c>
      <c r="B1283" s="3">
        <v>1</v>
      </c>
      <c r="C1283" s="28" t="s">
        <v>719</v>
      </c>
      <c r="D1283" s="3" t="s">
        <v>271</v>
      </c>
      <c r="E1283" s="28" t="s">
        <v>340</v>
      </c>
    </row>
    <row r="1284" spans="1:6" ht="20" customHeight="1" x14ac:dyDescent="0.2">
      <c r="A1284" s="45">
        <v>43392</v>
      </c>
      <c r="B1284" s="3">
        <v>1</v>
      </c>
      <c r="C1284" s="28" t="s">
        <v>719</v>
      </c>
      <c r="D1284" s="3" t="s">
        <v>196</v>
      </c>
      <c r="E1284" s="29" t="s">
        <v>703</v>
      </c>
    </row>
    <row r="1285" spans="1:6" ht="20" customHeight="1" x14ac:dyDescent="0.2">
      <c r="A1285" s="45">
        <v>43406</v>
      </c>
      <c r="B1285" s="3">
        <v>1</v>
      </c>
      <c r="C1285" s="28" t="s">
        <v>719</v>
      </c>
      <c r="D1285" s="3" t="s">
        <v>196</v>
      </c>
      <c r="E1285" s="29" t="s">
        <v>703</v>
      </c>
    </row>
    <row r="1286" spans="1:6" ht="20" customHeight="1" x14ac:dyDescent="0.2">
      <c r="A1286" s="45">
        <v>43691</v>
      </c>
      <c r="B1286" s="3">
        <v>2</v>
      </c>
      <c r="C1286" s="28" t="s">
        <v>719</v>
      </c>
      <c r="D1286" s="3" t="s">
        <v>517</v>
      </c>
    </row>
    <row r="1287" spans="1:6" ht="20" customHeight="1" x14ac:dyDescent="0.2">
      <c r="A1287" s="45">
        <v>43691</v>
      </c>
      <c r="B1287" s="3">
        <v>1</v>
      </c>
      <c r="C1287" s="28" t="s">
        <v>719</v>
      </c>
      <c r="D1287" s="3" t="s">
        <v>679</v>
      </c>
    </row>
    <row r="1288" spans="1:6" ht="20" customHeight="1" x14ac:dyDescent="0.2">
      <c r="A1288" s="45">
        <v>43692</v>
      </c>
      <c r="B1288" s="3">
        <v>1</v>
      </c>
      <c r="C1288" s="28" t="s">
        <v>690</v>
      </c>
      <c r="D1288" s="3" t="s">
        <v>45</v>
      </c>
      <c r="E1288" s="3" t="s">
        <v>402</v>
      </c>
    </row>
    <row r="1289" spans="1:6" ht="20" customHeight="1" x14ac:dyDescent="0.2">
      <c r="A1289" s="45">
        <v>43692</v>
      </c>
      <c r="B1289" s="3">
        <v>1</v>
      </c>
      <c r="C1289" s="28" t="s">
        <v>690</v>
      </c>
      <c r="D1289" s="3" t="s">
        <v>45</v>
      </c>
      <c r="E1289" s="3" t="s">
        <v>402</v>
      </c>
    </row>
    <row r="1290" spans="1:6" ht="20" customHeight="1" x14ac:dyDescent="0.2">
      <c r="A1290" s="45">
        <v>43593</v>
      </c>
      <c r="B1290" s="3">
        <v>1</v>
      </c>
      <c r="C1290" s="28" t="s">
        <v>601</v>
      </c>
      <c r="D1290" s="3" t="s">
        <v>45</v>
      </c>
      <c r="E1290" s="3" t="s">
        <v>405</v>
      </c>
    </row>
    <row r="1291" spans="1:6" ht="20" customHeight="1" x14ac:dyDescent="0.2">
      <c r="A1291" s="45">
        <v>43600</v>
      </c>
      <c r="B1291" s="3">
        <v>1</v>
      </c>
      <c r="C1291" s="28" t="s">
        <v>601</v>
      </c>
      <c r="D1291" s="3" t="s">
        <v>45</v>
      </c>
      <c r="E1291" s="3" t="s">
        <v>405</v>
      </c>
    </row>
    <row r="1292" spans="1:6" ht="20" customHeight="1" x14ac:dyDescent="0.2">
      <c r="A1292" s="45">
        <v>43606</v>
      </c>
      <c r="B1292" s="3">
        <v>0.5</v>
      </c>
      <c r="C1292" s="28" t="s">
        <v>601</v>
      </c>
      <c r="D1292" s="3" t="s">
        <v>563</v>
      </c>
      <c r="E1292" s="3" t="s">
        <v>405</v>
      </c>
    </row>
    <row r="1293" spans="1:6" ht="20" customHeight="1" x14ac:dyDescent="0.2">
      <c r="A1293" s="45">
        <v>43607</v>
      </c>
      <c r="B1293" s="3">
        <v>1</v>
      </c>
      <c r="C1293" s="28" t="s">
        <v>601</v>
      </c>
      <c r="D1293" s="3" t="s">
        <v>45</v>
      </c>
      <c r="E1293" s="3" t="s">
        <v>405</v>
      </c>
    </row>
    <row r="1294" spans="1:6" ht="20" customHeight="1" x14ac:dyDescent="0.2">
      <c r="A1294" s="45">
        <v>43614</v>
      </c>
      <c r="B1294" s="3">
        <v>0.5</v>
      </c>
      <c r="C1294" s="28" t="s">
        <v>601</v>
      </c>
      <c r="D1294" s="3" t="s">
        <v>45</v>
      </c>
      <c r="E1294" s="3" t="s">
        <v>405</v>
      </c>
    </row>
    <row r="1295" spans="1:6" ht="20" customHeight="1" x14ac:dyDescent="0.2">
      <c r="A1295" s="45">
        <v>43670</v>
      </c>
      <c r="B1295" s="3">
        <v>0.75</v>
      </c>
      <c r="C1295" s="28" t="s">
        <v>601</v>
      </c>
      <c r="D1295" s="3" t="s">
        <v>45</v>
      </c>
      <c r="E1295" s="3" t="s">
        <v>405</v>
      </c>
    </row>
    <row r="1296" spans="1:6" ht="20" customHeight="1" x14ac:dyDescent="0.2">
      <c r="A1296" s="45">
        <v>43705</v>
      </c>
      <c r="B1296" s="3">
        <v>1</v>
      </c>
      <c r="C1296" s="3" t="s">
        <v>601</v>
      </c>
      <c r="D1296" s="3" t="s">
        <v>86</v>
      </c>
      <c r="E1296" s="3" t="s">
        <v>405</v>
      </c>
    </row>
    <row r="1297" spans="1:5" ht="20" customHeight="1" x14ac:dyDescent="0.2">
      <c r="A1297" s="45">
        <v>43725</v>
      </c>
      <c r="B1297" s="3">
        <v>1.25</v>
      </c>
      <c r="C1297" s="28" t="s">
        <v>601</v>
      </c>
      <c r="D1297" s="3" t="s">
        <v>620</v>
      </c>
      <c r="E1297" s="3" t="s">
        <v>405</v>
      </c>
    </row>
    <row r="1298" spans="1:5" ht="20" customHeight="1" x14ac:dyDescent="0.2">
      <c r="A1298" s="45">
        <v>43725</v>
      </c>
      <c r="B1298" s="3">
        <v>0.5</v>
      </c>
      <c r="C1298" s="28" t="s">
        <v>601</v>
      </c>
      <c r="D1298" s="3" t="s">
        <v>617</v>
      </c>
      <c r="E1298" s="3" t="s">
        <v>405</v>
      </c>
    </row>
    <row r="1299" spans="1:5" ht="20" customHeight="1" x14ac:dyDescent="0.2">
      <c r="A1299" s="45">
        <v>43726</v>
      </c>
      <c r="B1299" s="3">
        <v>1</v>
      </c>
      <c r="C1299" s="28" t="s">
        <v>601</v>
      </c>
      <c r="D1299" s="3" t="s">
        <v>45</v>
      </c>
      <c r="E1299" s="3" t="s">
        <v>405</v>
      </c>
    </row>
    <row r="1300" spans="1:5" ht="20" customHeight="1" x14ac:dyDescent="0.2">
      <c r="A1300" s="45">
        <v>43727</v>
      </c>
      <c r="B1300" s="3">
        <v>1.5</v>
      </c>
      <c r="C1300" s="28" t="s">
        <v>601</v>
      </c>
      <c r="D1300" s="3" t="s">
        <v>620</v>
      </c>
      <c r="E1300" s="3" t="s">
        <v>405</v>
      </c>
    </row>
    <row r="1301" spans="1:5" ht="20" customHeight="1" x14ac:dyDescent="0.2">
      <c r="A1301" s="45">
        <v>43738</v>
      </c>
      <c r="B1301" s="3">
        <v>5</v>
      </c>
      <c r="C1301" s="28" t="s">
        <v>601</v>
      </c>
      <c r="D1301" s="3" t="s">
        <v>625</v>
      </c>
      <c r="E1301" s="3" t="s">
        <v>405</v>
      </c>
    </row>
    <row r="1302" spans="1:5" ht="20" customHeight="1" x14ac:dyDescent="0.2">
      <c r="A1302" s="45">
        <v>43739</v>
      </c>
      <c r="B1302" s="3">
        <v>1</v>
      </c>
      <c r="C1302" s="28" t="s">
        <v>601</v>
      </c>
      <c r="D1302" s="3" t="s">
        <v>86</v>
      </c>
      <c r="E1302" s="3" t="s">
        <v>405</v>
      </c>
    </row>
    <row r="1303" spans="1:5" ht="20" customHeight="1" x14ac:dyDescent="0.2">
      <c r="A1303" s="45">
        <v>43755</v>
      </c>
      <c r="B1303" s="3">
        <v>1</v>
      </c>
      <c r="C1303" s="28" t="s">
        <v>601</v>
      </c>
      <c r="D1303" s="3" t="s">
        <v>627</v>
      </c>
      <c r="E1303" s="3" t="s">
        <v>405</v>
      </c>
    </row>
    <row r="1304" spans="1:5" ht="20" customHeight="1" x14ac:dyDescent="0.2">
      <c r="A1304" s="45">
        <v>43766</v>
      </c>
      <c r="B1304" s="3">
        <v>1</v>
      </c>
      <c r="C1304" s="3" t="s">
        <v>601</v>
      </c>
      <c r="D1304" s="3" t="s">
        <v>633</v>
      </c>
      <c r="E1304" s="3" t="s">
        <v>405</v>
      </c>
    </row>
    <row r="1305" spans="1:5" ht="20" customHeight="1" x14ac:dyDescent="0.2">
      <c r="A1305" s="45">
        <v>43801</v>
      </c>
      <c r="B1305" s="3">
        <v>5</v>
      </c>
      <c r="C1305" s="3" t="s">
        <v>601</v>
      </c>
      <c r="D1305" s="3" t="s">
        <v>635</v>
      </c>
      <c r="E1305" s="3" t="s">
        <v>41</v>
      </c>
    </row>
    <row r="1306" spans="1:5" ht="20" customHeight="1" x14ac:dyDescent="0.2">
      <c r="A1306" s="45">
        <v>43808</v>
      </c>
      <c r="B1306" s="3">
        <v>1</v>
      </c>
      <c r="C1306" s="3" t="s">
        <v>601</v>
      </c>
      <c r="D1306" s="3" t="s">
        <v>667</v>
      </c>
      <c r="E1306" s="3" t="s">
        <v>405</v>
      </c>
    </row>
    <row r="1307" spans="1:5" ht="20" customHeight="1" x14ac:dyDescent="0.2">
      <c r="A1307" s="45">
        <v>43808</v>
      </c>
      <c r="B1307" s="3">
        <v>1</v>
      </c>
      <c r="C1307" s="3" t="s">
        <v>601</v>
      </c>
      <c r="D1307" s="3" t="s">
        <v>86</v>
      </c>
      <c r="E1307" s="3" t="s">
        <v>405</v>
      </c>
    </row>
    <row r="1308" spans="1:5" ht="20" customHeight="1" x14ac:dyDescent="0.2">
      <c r="A1308" s="45">
        <v>43812</v>
      </c>
      <c r="B1308" s="3">
        <v>1.5</v>
      </c>
      <c r="C1308" s="3" t="s">
        <v>601</v>
      </c>
      <c r="D1308" s="3" t="s">
        <v>668</v>
      </c>
      <c r="E1308" s="3" t="s">
        <v>41</v>
      </c>
    </row>
    <row r="1309" spans="1:5" ht="20" customHeight="1" x14ac:dyDescent="0.2">
      <c r="A1309" s="45">
        <v>43812</v>
      </c>
      <c r="B1309" s="3">
        <v>1</v>
      </c>
      <c r="C1309" s="3" t="s">
        <v>601</v>
      </c>
      <c r="D1309" s="3" t="s">
        <v>669</v>
      </c>
      <c r="E1309" s="3" t="s">
        <v>405</v>
      </c>
    </row>
    <row r="1310" spans="1:5" ht="20" customHeight="1" x14ac:dyDescent="0.2">
      <c r="A1310" s="45">
        <v>43812</v>
      </c>
      <c r="B1310" s="3">
        <v>1</v>
      </c>
      <c r="C1310" s="3" t="s">
        <v>601</v>
      </c>
      <c r="D1310" s="3" t="s">
        <v>45</v>
      </c>
      <c r="E1310" s="3" t="s">
        <v>405</v>
      </c>
    </row>
    <row r="1311" spans="1:5" ht="20" customHeight="1" x14ac:dyDescent="0.2">
      <c r="A1311" s="45">
        <v>43846</v>
      </c>
      <c r="B1311" s="3">
        <v>8</v>
      </c>
      <c r="C1311" s="3" t="s">
        <v>601</v>
      </c>
      <c r="D1311" s="3" t="s">
        <v>45</v>
      </c>
      <c r="E1311" s="3" t="s">
        <v>405</v>
      </c>
    </row>
    <row r="1312" spans="1:5" ht="20" customHeight="1" x14ac:dyDescent="0.2">
      <c r="A1312" s="45">
        <v>43847</v>
      </c>
      <c r="B1312" s="3">
        <v>4</v>
      </c>
      <c r="C1312" s="3" t="s">
        <v>601</v>
      </c>
      <c r="D1312" s="3" t="s">
        <v>45</v>
      </c>
      <c r="E1312" s="3" t="s">
        <v>405</v>
      </c>
    </row>
    <row r="1313" spans="1:5" ht="20" customHeight="1" x14ac:dyDescent="0.2">
      <c r="A1313" s="45">
        <v>43850</v>
      </c>
      <c r="B1313" s="3">
        <v>4</v>
      </c>
      <c r="C1313" s="3" t="s">
        <v>601</v>
      </c>
      <c r="D1313" s="3" t="s">
        <v>675</v>
      </c>
      <c r="E1313" s="3" t="s">
        <v>41</v>
      </c>
    </row>
    <row r="1314" spans="1:5" ht="20" customHeight="1" x14ac:dyDescent="0.2">
      <c r="A1314" s="45">
        <v>43851</v>
      </c>
      <c r="B1314" s="3">
        <v>4</v>
      </c>
      <c r="C1314" s="3" t="s">
        <v>601</v>
      </c>
      <c r="D1314" s="3" t="s">
        <v>675</v>
      </c>
      <c r="E1314" s="3" t="s">
        <v>41</v>
      </c>
    </row>
    <row r="1315" spans="1:5" ht="20" customHeight="1" x14ac:dyDescent="0.2">
      <c r="A1315" s="45">
        <v>43860</v>
      </c>
      <c r="B1315" s="3">
        <v>4</v>
      </c>
      <c r="C1315" s="3" t="s">
        <v>601</v>
      </c>
      <c r="D1315" s="3" t="s">
        <v>675</v>
      </c>
      <c r="E1315" s="3" t="s">
        <v>41</v>
      </c>
    </row>
    <row r="1316" spans="1:5" ht="20" customHeight="1" x14ac:dyDescent="0.2">
      <c r="A1316" s="45">
        <v>43861</v>
      </c>
      <c r="B1316" s="3">
        <v>5</v>
      </c>
      <c r="C1316" s="3" t="s">
        <v>601</v>
      </c>
      <c r="D1316" s="3" t="s">
        <v>675</v>
      </c>
      <c r="E1316" s="3" t="s">
        <v>41</v>
      </c>
    </row>
    <row r="1317" spans="1:5" ht="20" customHeight="1" x14ac:dyDescent="0.2">
      <c r="A1317" s="45">
        <v>43172</v>
      </c>
      <c r="B1317" s="3">
        <v>0.75</v>
      </c>
      <c r="C1317" s="30" t="s">
        <v>303</v>
      </c>
      <c r="D1317" s="3" t="s">
        <v>45</v>
      </c>
      <c r="E1317" s="30" t="s">
        <v>405</v>
      </c>
    </row>
    <row r="1318" spans="1:5" ht="20" customHeight="1" x14ac:dyDescent="0.2">
      <c r="A1318" s="45">
        <v>43172</v>
      </c>
      <c r="B1318" s="3">
        <v>0.25</v>
      </c>
      <c r="C1318" s="28" t="s">
        <v>303</v>
      </c>
      <c r="D1318" s="3" t="s">
        <v>311</v>
      </c>
      <c r="E1318" s="30" t="s">
        <v>405</v>
      </c>
    </row>
    <row r="1319" spans="1:5" ht="20" customHeight="1" x14ac:dyDescent="0.2">
      <c r="A1319" s="45">
        <v>43515</v>
      </c>
      <c r="B1319" s="57">
        <v>0.5</v>
      </c>
      <c r="C1319" s="28" t="s">
        <v>303</v>
      </c>
      <c r="D1319" s="57" t="s">
        <v>45</v>
      </c>
      <c r="E1319" s="3" t="s">
        <v>41</v>
      </c>
    </row>
    <row r="1320" spans="1:5" ht="20" customHeight="1" x14ac:dyDescent="0.2">
      <c r="A1320" s="45">
        <v>43523</v>
      </c>
      <c r="B1320" s="57">
        <v>0.5</v>
      </c>
      <c r="C1320" s="28" t="s">
        <v>303</v>
      </c>
      <c r="D1320" s="57" t="s">
        <v>41</v>
      </c>
      <c r="E1320" s="3" t="s">
        <v>41</v>
      </c>
    </row>
    <row r="1321" spans="1:5" ht="20" customHeight="1" x14ac:dyDescent="0.2">
      <c r="A1321" s="45">
        <v>43529</v>
      </c>
      <c r="B1321" s="57">
        <v>1.5</v>
      </c>
      <c r="C1321" s="28" t="s">
        <v>303</v>
      </c>
      <c r="D1321" s="57" t="s">
        <v>41</v>
      </c>
      <c r="E1321" s="3" t="s">
        <v>41</v>
      </c>
    </row>
    <row r="1322" spans="1:5" ht="20" customHeight="1" x14ac:dyDescent="0.2">
      <c r="A1322" s="45">
        <v>43531</v>
      </c>
      <c r="B1322" s="57">
        <v>1</v>
      </c>
      <c r="C1322" s="28" t="s">
        <v>303</v>
      </c>
      <c r="D1322" s="57" t="s">
        <v>41</v>
      </c>
      <c r="E1322" s="3" t="s">
        <v>41</v>
      </c>
    </row>
    <row r="1323" spans="1:5" ht="20" customHeight="1" x14ac:dyDescent="0.2">
      <c r="A1323" s="45">
        <v>43578</v>
      </c>
      <c r="B1323" s="57">
        <v>1</v>
      </c>
      <c r="C1323" s="28" t="s">
        <v>303</v>
      </c>
      <c r="D1323" s="3" t="s">
        <v>45</v>
      </c>
      <c r="E1323" s="3" t="s">
        <v>41</v>
      </c>
    </row>
    <row r="1324" spans="1:5" ht="20" customHeight="1" x14ac:dyDescent="0.2">
      <c r="A1324" s="45">
        <v>43585</v>
      </c>
      <c r="B1324" s="3">
        <v>0.5</v>
      </c>
      <c r="C1324" s="28" t="s">
        <v>303</v>
      </c>
      <c r="D1324" s="3" t="s">
        <v>45</v>
      </c>
      <c r="E1324" s="3" t="s">
        <v>41</v>
      </c>
    </row>
    <row r="1325" spans="1:5" ht="20" customHeight="1" x14ac:dyDescent="0.2">
      <c r="A1325" s="45">
        <v>43592</v>
      </c>
      <c r="B1325" s="3">
        <v>0.25</v>
      </c>
      <c r="C1325" s="28" t="s">
        <v>303</v>
      </c>
      <c r="D1325" s="3" t="s">
        <v>45</v>
      </c>
      <c r="E1325" s="3" t="s">
        <v>41</v>
      </c>
    </row>
    <row r="1326" spans="1:5" ht="20" customHeight="1" x14ac:dyDescent="0.2">
      <c r="A1326" s="45">
        <v>43623</v>
      </c>
      <c r="B1326" s="3">
        <v>1</v>
      </c>
      <c r="C1326" s="3" t="s">
        <v>303</v>
      </c>
      <c r="D1326" s="3" t="s">
        <v>210</v>
      </c>
      <c r="E1326" s="3" t="s">
        <v>402</v>
      </c>
    </row>
    <row r="1327" spans="1:5" ht="20" customHeight="1" x14ac:dyDescent="0.2">
      <c r="A1327" s="45">
        <v>43623</v>
      </c>
      <c r="B1327" s="3">
        <v>0.5</v>
      </c>
      <c r="C1327" s="3" t="s">
        <v>303</v>
      </c>
      <c r="D1327" s="3" t="s">
        <v>246</v>
      </c>
      <c r="E1327" s="3" t="s">
        <v>402</v>
      </c>
    </row>
    <row r="1328" spans="1:5" ht="20" customHeight="1" x14ac:dyDescent="0.2">
      <c r="A1328" s="45">
        <v>43635</v>
      </c>
      <c r="B1328" s="3">
        <v>2</v>
      </c>
      <c r="C1328" s="3" t="s">
        <v>303</v>
      </c>
      <c r="D1328" s="3" t="s">
        <v>210</v>
      </c>
      <c r="E1328" s="3" t="s">
        <v>402</v>
      </c>
    </row>
    <row r="1329" spans="1:5" ht="20" customHeight="1" x14ac:dyDescent="0.2">
      <c r="A1329" s="45">
        <v>43647</v>
      </c>
      <c r="B1329" s="3">
        <v>1</v>
      </c>
      <c r="C1329" s="3" t="s">
        <v>303</v>
      </c>
      <c r="D1329" s="3" t="s">
        <v>210</v>
      </c>
      <c r="E1329" s="3" t="s">
        <v>402</v>
      </c>
    </row>
    <row r="1330" spans="1:5" ht="20" customHeight="1" x14ac:dyDescent="0.2">
      <c r="A1330" s="45">
        <v>43511</v>
      </c>
      <c r="B1330" s="57">
        <v>0.5</v>
      </c>
      <c r="C1330" s="28" t="s">
        <v>502</v>
      </c>
      <c r="D1330" s="57" t="s">
        <v>45</v>
      </c>
      <c r="E1330" s="3" t="s">
        <v>405</v>
      </c>
    </row>
    <row r="1331" spans="1:5" ht="20" customHeight="1" x14ac:dyDescent="0.2">
      <c r="A1331" s="45">
        <v>43511</v>
      </c>
      <c r="B1331" s="57">
        <v>0.5</v>
      </c>
      <c r="C1331" s="28" t="s">
        <v>502</v>
      </c>
      <c r="D1331" s="57" t="s">
        <v>504</v>
      </c>
      <c r="E1331" s="3" t="s">
        <v>405</v>
      </c>
    </row>
    <row r="1332" spans="1:5" ht="20" customHeight="1" x14ac:dyDescent="0.2">
      <c r="A1332" s="45">
        <v>43514</v>
      </c>
      <c r="B1332" s="57">
        <v>1.5</v>
      </c>
      <c r="C1332" s="28" t="s">
        <v>502</v>
      </c>
      <c r="D1332" s="57" t="s">
        <v>505</v>
      </c>
      <c r="E1332" s="29" t="s">
        <v>404</v>
      </c>
    </row>
    <row r="1333" spans="1:5" ht="20" customHeight="1" x14ac:dyDescent="0.2">
      <c r="A1333" s="45">
        <v>43516</v>
      </c>
      <c r="B1333" s="57">
        <v>0.5</v>
      </c>
      <c r="C1333" s="28" t="s">
        <v>502</v>
      </c>
      <c r="D1333" s="57" t="s">
        <v>505</v>
      </c>
      <c r="E1333" s="3" t="s">
        <v>404</v>
      </c>
    </row>
    <row r="1334" spans="1:5" ht="20" customHeight="1" x14ac:dyDescent="0.2">
      <c r="A1334" s="45">
        <v>43516</v>
      </c>
      <c r="B1334" s="57">
        <v>0.5</v>
      </c>
      <c r="C1334" s="28" t="s">
        <v>502</v>
      </c>
      <c r="D1334" s="57" t="s">
        <v>45</v>
      </c>
      <c r="E1334" s="3" t="s">
        <v>404</v>
      </c>
    </row>
    <row r="1335" spans="1:5" ht="20" customHeight="1" x14ac:dyDescent="0.2">
      <c r="A1335" s="45">
        <v>43467</v>
      </c>
      <c r="B1335" s="3">
        <v>2</v>
      </c>
      <c r="C1335" s="28" t="s">
        <v>459</v>
      </c>
      <c r="D1335" s="3" t="s">
        <v>455</v>
      </c>
      <c r="E1335" s="3" t="s">
        <v>456</v>
      </c>
    </row>
    <row r="1336" spans="1:5" ht="20" customHeight="1" x14ac:dyDescent="0.2">
      <c r="A1336" s="45">
        <v>43480</v>
      </c>
      <c r="B1336" s="3">
        <v>0.25</v>
      </c>
      <c r="C1336" s="28" t="s">
        <v>459</v>
      </c>
      <c r="D1336" s="3" t="s">
        <v>311</v>
      </c>
      <c r="E1336" s="3" t="s">
        <v>405</v>
      </c>
    </row>
    <row r="1337" spans="1:5" ht="20" customHeight="1" x14ac:dyDescent="0.2">
      <c r="A1337" s="45">
        <v>42885</v>
      </c>
      <c r="B1337" s="3">
        <v>1</v>
      </c>
      <c r="C1337" s="3" t="s">
        <v>419</v>
      </c>
      <c r="D1337" s="3" t="s">
        <v>64</v>
      </c>
      <c r="E1337" s="3" t="s">
        <v>405</v>
      </c>
    </row>
    <row r="1338" spans="1:5" ht="20" customHeight="1" x14ac:dyDescent="0.2">
      <c r="A1338" s="45">
        <v>42887</v>
      </c>
      <c r="B1338" s="3">
        <v>3</v>
      </c>
      <c r="C1338" s="3" t="s">
        <v>419</v>
      </c>
      <c r="D1338" s="3" t="s">
        <v>36</v>
      </c>
      <c r="E1338" s="3" t="s">
        <v>41</v>
      </c>
    </row>
    <row r="1339" spans="1:5" ht="20" customHeight="1" x14ac:dyDescent="0.2">
      <c r="A1339" s="45">
        <v>42888</v>
      </c>
      <c r="B1339" s="3">
        <v>6</v>
      </c>
      <c r="C1339" s="3" t="s">
        <v>419</v>
      </c>
      <c r="D1339" s="3" t="s">
        <v>36</v>
      </c>
      <c r="E1339" s="3" t="s">
        <v>41</v>
      </c>
    </row>
    <row r="1340" spans="1:5" ht="20" customHeight="1" x14ac:dyDescent="0.2">
      <c r="A1340" s="45">
        <v>42891</v>
      </c>
      <c r="B1340" s="3">
        <v>5.5</v>
      </c>
      <c r="C1340" s="3" t="s">
        <v>419</v>
      </c>
      <c r="D1340" s="3" t="s">
        <v>36</v>
      </c>
      <c r="E1340" s="3" t="s">
        <v>41</v>
      </c>
    </row>
    <row r="1341" spans="1:5" ht="20" customHeight="1" x14ac:dyDescent="0.2">
      <c r="A1341" s="45">
        <v>42913</v>
      </c>
      <c r="B1341" s="3">
        <v>1</v>
      </c>
      <c r="C1341" s="3" t="s">
        <v>419</v>
      </c>
      <c r="D1341" s="3" t="s">
        <v>45</v>
      </c>
      <c r="E1341" s="3" t="s">
        <v>41</v>
      </c>
    </row>
    <row r="1342" spans="1:5" ht="20" customHeight="1" x14ac:dyDescent="0.2">
      <c r="A1342" s="45">
        <v>42914</v>
      </c>
      <c r="B1342" s="3">
        <v>1.5</v>
      </c>
      <c r="C1342" s="3" t="s">
        <v>419</v>
      </c>
      <c r="D1342" s="3" t="s">
        <v>79</v>
      </c>
      <c r="E1342" s="3" t="s">
        <v>41</v>
      </c>
    </row>
    <row r="1343" spans="1:5" ht="20" customHeight="1" x14ac:dyDescent="0.2">
      <c r="A1343" s="45">
        <v>42916</v>
      </c>
      <c r="B1343" s="3">
        <v>4</v>
      </c>
      <c r="C1343" s="3" t="s">
        <v>419</v>
      </c>
      <c r="D1343" s="3" t="s">
        <v>79</v>
      </c>
      <c r="E1343" s="3" t="s">
        <v>41</v>
      </c>
    </row>
    <row r="1344" spans="1:5" ht="20" customHeight="1" x14ac:dyDescent="0.2">
      <c r="A1344" s="45">
        <v>42919</v>
      </c>
      <c r="B1344" s="3">
        <v>5</v>
      </c>
      <c r="C1344" s="3" t="s">
        <v>419</v>
      </c>
      <c r="D1344" s="3" t="s">
        <v>79</v>
      </c>
      <c r="E1344" s="3" t="s">
        <v>41</v>
      </c>
    </row>
    <row r="1345" spans="1:5" ht="20" customHeight="1" x14ac:dyDescent="0.2">
      <c r="A1345" s="45">
        <v>42921</v>
      </c>
      <c r="B1345" s="3">
        <v>2</v>
      </c>
      <c r="C1345" s="3" t="s">
        <v>419</v>
      </c>
      <c r="D1345" s="3" t="s">
        <v>36</v>
      </c>
      <c r="E1345" s="3" t="s">
        <v>41</v>
      </c>
    </row>
    <row r="1346" spans="1:5" ht="20" customHeight="1" x14ac:dyDescent="0.2">
      <c r="A1346" s="45">
        <v>42922</v>
      </c>
      <c r="B1346" s="3">
        <v>1</v>
      </c>
      <c r="C1346" s="3" t="s">
        <v>419</v>
      </c>
      <c r="D1346" s="3" t="s">
        <v>36</v>
      </c>
      <c r="E1346" s="3" t="s">
        <v>41</v>
      </c>
    </row>
    <row r="1347" spans="1:5" ht="20" customHeight="1" x14ac:dyDescent="0.2">
      <c r="A1347" s="45">
        <v>42930</v>
      </c>
      <c r="B1347" s="3">
        <v>0.25</v>
      </c>
      <c r="C1347" s="3" t="s">
        <v>419</v>
      </c>
      <c r="D1347" s="3" t="s">
        <v>46</v>
      </c>
      <c r="E1347" s="3" t="s">
        <v>41</v>
      </c>
    </row>
    <row r="1348" spans="1:5" ht="20" customHeight="1" x14ac:dyDescent="0.2">
      <c r="A1348" s="45">
        <v>42930</v>
      </c>
      <c r="B1348" s="3">
        <v>2</v>
      </c>
      <c r="C1348" s="3" t="s">
        <v>419</v>
      </c>
      <c r="D1348" s="3" t="s">
        <v>45</v>
      </c>
      <c r="E1348" s="3" t="s">
        <v>41</v>
      </c>
    </row>
    <row r="1349" spans="1:5" ht="20" customHeight="1" x14ac:dyDescent="0.2">
      <c r="A1349" s="45">
        <v>42934</v>
      </c>
      <c r="B1349" s="3">
        <v>2</v>
      </c>
      <c r="C1349" s="3" t="s">
        <v>419</v>
      </c>
      <c r="D1349" s="3" t="s">
        <v>36</v>
      </c>
      <c r="E1349" s="3" t="s">
        <v>41</v>
      </c>
    </row>
    <row r="1350" spans="1:5" ht="20" customHeight="1" x14ac:dyDescent="0.2">
      <c r="A1350" s="45">
        <v>42937</v>
      </c>
      <c r="B1350" s="3">
        <v>0.5</v>
      </c>
      <c r="C1350" s="3" t="s">
        <v>419</v>
      </c>
      <c r="D1350" s="3" t="s">
        <v>137</v>
      </c>
      <c r="E1350" s="3" t="s">
        <v>41</v>
      </c>
    </row>
    <row r="1351" spans="1:5" ht="20" customHeight="1" x14ac:dyDescent="0.2">
      <c r="A1351" s="45">
        <v>42937</v>
      </c>
      <c r="B1351" s="3">
        <v>1</v>
      </c>
      <c r="C1351" s="3" t="s">
        <v>419</v>
      </c>
      <c r="D1351" s="3" t="s">
        <v>138</v>
      </c>
      <c r="E1351" s="3" t="s">
        <v>41</v>
      </c>
    </row>
    <row r="1352" spans="1:5" ht="20" customHeight="1" x14ac:dyDescent="0.2">
      <c r="A1352" s="45">
        <v>42964</v>
      </c>
      <c r="B1352" s="3">
        <v>6</v>
      </c>
      <c r="C1352" s="3" t="s">
        <v>419</v>
      </c>
      <c r="D1352" s="3" t="s">
        <v>41</v>
      </c>
      <c r="E1352" s="3" t="s">
        <v>41</v>
      </c>
    </row>
    <row r="1353" spans="1:5" ht="20" customHeight="1" x14ac:dyDescent="0.2">
      <c r="A1353" s="45">
        <v>42965</v>
      </c>
      <c r="B1353" s="3">
        <v>1</v>
      </c>
      <c r="C1353" s="3" t="s">
        <v>419</v>
      </c>
      <c r="D1353" s="3" t="s">
        <v>45</v>
      </c>
      <c r="E1353" s="3" t="s">
        <v>41</v>
      </c>
    </row>
    <row r="1354" spans="1:5" ht="20" customHeight="1" x14ac:dyDescent="0.2">
      <c r="A1354" s="45">
        <v>42965</v>
      </c>
      <c r="B1354" s="3">
        <v>0.5</v>
      </c>
      <c r="C1354" s="3" t="s">
        <v>419</v>
      </c>
      <c r="D1354" s="3" t="s">
        <v>155</v>
      </c>
      <c r="E1354" s="3" t="s">
        <v>41</v>
      </c>
    </row>
    <row r="1355" spans="1:5" ht="20" customHeight="1" x14ac:dyDescent="0.2">
      <c r="A1355" s="45">
        <v>42968</v>
      </c>
      <c r="B1355" s="3">
        <v>3</v>
      </c>
      <c r="C1355" s="3" t="s">
        <v>419</v>
      </c>
      <c r="D1355" s="3" t="s">
        <v>126</v>
      </c>
      <c r="E1355" s="28" t="s">
        <v>402</v>
      </c>
    </row>
    <row r="1356" spans="1:5" ht="20" customHeight="1" x14ac:dyDescent="0.2">
      <c r="A1356" s="45">
        <v>42968</v>
      </c>
      <c r="B1356" s="3">
        <v>1</v>
      </c>
      <c r="C1356" s="3" t="s">
        <v>419</v>
      </c>
      <c r="D1356" s="3" t="s">
        <v>124</v>
      </c>
      <c r="E1356" s="28" t="s">
        <v>402</v>
      </c>
    </row>
    <row r="1357" spans="1:5" ht="20" customHeight="1" x14ac:dyDescent="0.2">
      <c r="A1357" s="45">
        <v>42985</v>
      </c>
      <c r="B1357" s="3">
        <v>1.25</v>
      </c>
      <c r="C1357" s="3" t="s">
        <v>419</v>
      </c>
      <c r="D1357" s="3" t="s">
        <v>45</v>
      </c>
      <c r="E1357" s="28" t="s">
        <v>402</v>
      </c>
    </row>
    <row r="1358" spans="1:5" ht="20" customHeight="1" x14ac:dyDescent="0.2">
      <c r="A1358" s="45">
        <v>42991</v>
      </c>
      <c r="B1358" s="3">
        <v>2</v>
      </c>
      <c r="C1358" s="3" t="s">
        <v>419</v>
      </c>
      <c r="D1358" s="3" t="s">
        <v>47</v>
      </c>
      <c r="E1358" s="28" t="s">
        <v>402</v>
      </c>
    </row>
    <row r="1359" spans="1:5" ht="20" customHeight="1" x14ac:dyDescent="0.2">
      <c r="A1359" s="45">
        <v>42992</v>
      </c>
      <c r="B1359" s="3">
        <v>1</v>
      </c>
      <c r="C1359" s="3" t="s">
        <v>419</v>
      </c>
      <c r="D1359" s="3" t="s">
        <v>124</v>
      </c>
      <c r="E1359" s="28" t="s">
        <v>402</v>
      </c>
    </row>
    <row r="1360" spans="1:5" ht="20" customHeight="1" x14ac:dyDescent="0.2">
      <c r="A1360" s="45">
        <v>42996</v>
      </c>
      <c r="B1360" s="3">
        <v>1</v>
      </c>
      <c r="C1360" s="3" t="s">
        <v>419</v>
      </c>
      <c r="D1360" s="3" t="s">
        <v>126</v>
      </c>
      <c r="E1360" s="28" t="s">
        <v>402</v>
      </c>
    </row>
    <row r="1361" spans="1:5" ht="20" customHeight="1" x14ac:dyDescent="0.2">
      <c r="A1361" s="45">
        <v>42997</v>
      </c>
      <c r="B1361" s="3">
        <v>0.5</v>
      </c>
      <c r="C1361" s="3" t="s">
        <v>419</v>
      </c>
      <c r="D1361" s="3" t="s">
        <v>126</v>
      </c>
      <c r="E1361" s="28" t="s">
        <v>402</v>
      </c>
    </row>
    <row r="1362" spans="1:5" ht="20" customHeight="1" x14ac:dyDescent="0.2">
      <c r="A1362" s="45">
        <v>43000</v>
      </c>
      <c r="B1362" s="3">
        <v>1</v>
      </c>
      <c r="C1362" s="3" t="s">
        <v>419</v>
      </c>
      <c r="D1362" s="3" t="s">
        <v>45</v>
      </c>
      <c r="E1362" s="28" t="s">
        <v>402</v>
      </c>
    </row>
    <row r="1363" spans="1:5" ht="20" customHeight="1" x14ac:dyDescent="0.2">
      <c r="A1363" s="45">
        <v>43054</v>
      </c>
      <c r="B1363" s="3">
        <v>2</v>
      </c>
      <c r="C1363" s="3" t="s">
        <v>419</v>
      </c>
      <c r="D1363" s="3" t="s">
        <v>210</v>
      </c>
      <c r="E1363" s="28" t="s">
        <v>402</v>
      </c>
    </row>
    <row r="1364" spans="1:5" ht="20" customHeight="1" x14ac:dyDescent="0.2">
      <c r="A1364" s="45">
        <v>43056</v>
      </c>
      <c r="B1364" s="3">
        <v>1</v>
      </c>
      <c r="C1364" s="3" t="s">
        <v>419</v>
      </c>
      <c r="D1364" s="3" t="s">
        <v>210</v>
      </c>
      <c r="E1364" s="28" t="s">
        <v>402</v>
      </c>
    </row>
    <row r="1365" spans="1:5" ht="20" customHeight="1" x14ac:dyDescent="0.2">
      <c r="A1365" s="45">
        <v>43066</v>
      </c>
      <c r="B1365" s="3">
        <v>0.5</v>
      </c>
      <c r="C1365" s="3" t="s">
        <v>419</v>
      </c>
      <c r="D1365" s="3" t="s">
        <v>41</v>
      </c>
      <c r="E1365" s="28" t="s">
        <v>402</v>
      </c>
    </row>
    <row r="1366" spans="1:5" ht="20" customHeight="1" x14ac:dyDescent="0.2">
      <c r="A1366" s="45">
        <v>43115</v>
      </c>
      <c r="B1366" s="3">
        <v>1.5</v>
      </c>
      <c r="C1366" s="3" t="s">
        <v>419</v>
      </c>
      <c r="D1366" s="3" t="s">
        <v>210</v>
      </c>
      <c r="E1366" s="28" t="s">
        <v>402</v>
      </c>
    </row>
    <row r="1367" spans="1:5" ht="20" customHeight="1" x14ac:dyDescent="0.2">
      <c r="A1367" s="45">
        <v>43115</v>
      </c>
      <c r="B1367" s="3">
        <v>2</v>
      </c>
      <c r="C1367" s="3" t="s">
        <v>419</v>
      </c>
      <c r="D1367" s="3" t="s">
        <v>270</v>
      </c>
      <c r="E1367" s="28" t="s">
        <v>402</v>
      </c>
    </row>
    <row r="1368" spans="1:5" ht="20" customHeight="1" x14ac:dyDescent="0.2">
      <c r="A1368" s="45">
        <v>43117</v>
      </c>
      <c r="B1368" s="3">
        <v>1.5</v>
      </c>
      <c r="C1368" s="3" t="s">
        <v>419</v>
      </c>
      <c r="D1368" s="3" t="s">
        <v>45</v>
      </c>
      <c r="E1368" s="28" t="s">
        <v>402</v>
      </c>
    </row>
    <row r="1369" spans="1:5" ht="20" customHeight="1" x14ac:dyDescent="0.2">
      <c r="A1369" s="45">
        <v>43129</v>
      </c>
      <c r="B1369" s="3">
        <v>1</v>
      </c>
      <c r="C1369" s="3" t="s">
        <v>419</v>
      </c>
      <c r="D1369" s="3" t="s">
        <v>41</v>
      </c>
      <c r="E1369" s="28" t="s">
        <v>402</v>
      </c>
    </row>
    <row r="1370" spans="1:5" ht="20" customHeight="1" x14ac:dyDescent="0.2">
      <c r="A1370" s="45">
        <v>43140</v>
      </c>
      <c r="B1370" s="3">
        <v>0.25</v>
      </c>
      <c r="C1370" s="3" t="s">
        <v>419</v>
      </c>
      <c r="D1370" s="3" t="s">
        <v>45</v>
      </c>
      <c r="E1370" s="28" t="s">
        <v>402</v>
      </c>
    </row>
    <row r="1371" spans="1:5" ht="20" customHeight="1" x14ac:dyDescent="0.2">
      <c r="A1371" s="45">
        <v>43143</v>
      </c>
      <c r="B1371" s="3">
        <v>1</v>
      </c>
      <c r="C1371" s="3" t="s">
        <v>419</v>
      </c>
      <c r="D1371" s="3" t="s">
        <v>210</v>
      </c>
      <c r="E1371" s="28" t="s">
        <v>402</v>
      </c>
    </row>
    <row r="1372" spans="1:5" ht="20" customHeight="1" x14ac:dyDescent="0.2">
      <c r="A1372" s="45">
        <v>43145</v>
      </c>
      <c r="B1372" s="3">
        <v>1</v>
      </c>
      <c r="C1372" s="3" t="s">
        <v>419</v>
      </c>
      <c r="D1372" s="3" t="s">
        <v>210</v>
      </c>
      <c r="E1372" s="28" t="s">
        <v>402</v>
      </c>
    </row>
    <row r="1373" spans="1:5" ht="20" customHeight="1" x14ac:dyDescent="0.2">
      <c r="A1373" s="45">
        <v>43147</v>
      </c>
      <c r="B1373" s="3">
        <v>1.5</v>
      </c>
      <c r="C1373" s="3" t="s">
        <v>419</v>
      </c>
      <c r="D1373" s="3" t="s">
        <v>45</v>
      </c>
      <c r="E1373" s="28" t="s">
        <v>402</v>
      </c>
    </row>
    <row r="1374" spans="1:5" ht="20" customHeight="1" x14ac:dyDescent="0.2">
      <c r="A1374" s="45">
        <v>43171</v>
      </c>
      <c r="B1374" s="3">
        <v>0.5</v>
      </c>
      <c r="C1374" s="3" t="s">
        <v>419</v>
      </c>
      <c r="D1374" s="3" t="s">
        <v>308</v>
      </c>
      <c r="E1374" s="28" t="s">
        <v>402</v>
      </c>
    </row>
    <row r="1375" spans="1:5" ht="20" customHeight="1" x14ac:dyDescent="0.2">
      <c r="A1375" s="45">
        <v>43172</v>
      </c>
      <c r="B1375" s="3">
        <v>1</v>
      </c>
      <c r="C1375" s="3" t="s">
        <v>419</v>
      </c>
      <c r="D1375" s="3" t="s">
        <v>210</v>
      </c>
      <c r="E1375" s="28" t="s">
        <v>402</v>
      </c>
    </row>
    <row r="1376" spans="1:5" ht="20" customHeight="1" x14ac:dyDescent="0.2">
      <c r="A1376" s="45">
        <v>43256</v>
      </c>
      <c r="B1376" s="3">
        <v>0.5</v>
      </c>
      <c r="C1376" s="3" t="s">
        <v>419</v>
      </c>
      <c r="D1376" s="3" t="s">
        <v>348</v>
      </c>
      <c r="E1376" s="28" t="s">
        <v>402</v>
      </c>
    </row>
    <row r="1377" spans="1:5" ht="20" customHeight="1" x14ac:dyDescent="0.2">
      <c r="A1377" s="45">
        <v>43259</v>
      </c>
      <c r="B1377" s="3">
        <v>1.5</v>
      </c>
      <c r="C1377" s="3" t="s">
        <v>419</v>
      </c>
      <c r="D1377" s="3" t="s">
        <v>45</v>
      </c>
      <c r="E1377" s="28" t="s">
        <v>402</v>
      </c>
    </row>
    <row r="1378" spans="1:5" ht="20" customHeight="1" x14ac:dyDescent="0.2">
      <c r="A1378" s="45">
        <v>43265</v>
      </c>
      <c r="B1378" s="3">
        <v>1.5</v>
      </c>
      <c r="C1378" s="3" t="s">
        <v>419</v>
      </c>
      <c r="D1378" s="3" t="s">
        <v>210</v>
      </c>
      <c r="E1378" s="28" t="s">
        <v>402</v>
      </c>
    </row>
    <row r="1379" spans="1:5" ht="20" customHeight="1" x14ac:dyDescent="0.2">
      <c r="A1379" s="45">
        <v>43353</v>
      </c>
      <c r="B1379" s="3">
        <v>0.5</v>
      </c>
      <c r="C1379" s="3" t="s">
        <v>419</v>
      </c>
      <c r="D1379" s="3" t="s">
        <v>385</v>
      </c>
      <c r="E1379" s="28" t="s">
        <v>402</v>
      </c>
    </row>
    <row r="1380" spans="1:5" ht="20" customHeight="1" x14ac:dyDescent="0.2">
      <c r="A1380" s="45">
        <v>43355</v>
      </c>
      <c r="B1380" s="3">
        <v>1.5</v>
      </c>
      <c r="C1380" s="3" t="s">
        <v>419</v>
      </c>
      <c r="D1380" s="3" t="s">
        <v>348</v>
      </c>
      <c r="E1380" s="28" t="s">
        <v>402</v>
      </c>
    </row>
    <row r="1381" spans="1:5" ht="20" customHeight="1" x14ac:dyDescent="0.2">
      <c r="A1381" s="45">
        <v>43369</v>
      </c>
      <c r="B1381" s="3">
        <v>0.75</v>
      </c>
      <c r="C1381" s="3" t="s">
        <v>419</v>
      </c>
      <c r="D1381" s="3" t="s">
        <v>45</v>
      </c>
      <c r="E1381" s="28" t="s">
        <v>402</v>
      </c>
    </row>
    <row r="1382" spans="1:5" ht="20" customHeight="1" x14ac:dyDescent="0.2">
      <c r="A1382" s="45">
        <v>43369</v>
      </c>
      <c r="B1382" s="3">
        <v>0.5</v>
      </c>
      <c r="C1382" s="3" t="s">
        <v>419</v>
      </c>
      <c r="D1382" s="3" t="s">
        <v>46</v>
      </c>
      <c r="E1382" s="28" t="s">
        <v>402</v>
      </c>
    </row>
    <row r="1383" spans="1:5" ht="20" customHeight="1" x14ac:dyDescent="0.2">
      <c r="A1383" s="45">
        <v>43370</v>
      </c>
      <c r="B1383" s="3">
        <v>1</v>
      </c>
      <c r="C1383" s="3" t="s">
        <v>419</v>
      </c>
      <c r="D1383" s="3" t="s">
        <v>41</v>
      </c>
      <c r="E1383" s="3" t="s">
        <v>401</v>
      </c>
    </row>
    <row r="1384" spans="1:5" ht="20" customHeight="1" x14ac:dyDescent="0.2">
      <c r="A1384" s="45">
        <v>43493</v>
      </c>
      <c r="B1384" s="57">
        <v>0.5</v>
      </c>
      <c r="C1384" s="58" t="s">
        <v>484</v>
      </c>
      <c r="D1384" s="57" t="s">
        <v>485</v>
      </c>
      <c r="E1384" s="3" t="s">
        <v>402</v>
      </c>
    </row>
    <row r="1385" spans="1:5" ht="20" customHeight="1" x14ac:dyDescent="0.2">
      <c r="A1385" s="45">
        <v>43496</v>
      </c>
      <c r="B1385" s="57">
        <v>1.5</v>
      </c>
      <c r="C1385" s="3" t="s">
        <v>484</v>
      </c>
      <c r="D1385" s="57" t="s">
        <v>246</v>
      </c>
      <c r="E1385" s="3" t="s">
        <v>402</v>
      </c>
    </row>
    <row r="1386" spans="1:5" ht="20" customHeight="1" x14ac:dyDescent="0.2">
      <c r="A1386" s="45">
        <v>43511</v>
      </c>
      <c r="B1386" s="57">
        <v>1.5</v>
      </c>
      <c r="C1386" s="28" t="s">
        <v>484</v>
      </c>
      <c r="D1386" s="57" t="s">
        <v>500</v>
      </c>
      <c r="E1386" s="3" t="s">
        <v>402</v>
      </c>
    </row>
    <row r="1387" spans="1:5" ht="20" customHeight="1" x14ac:dyDescent="0.2">
      <c r="A1387" s="45">
        <v>43518</v>
      </c>
      <c r="B1387" s="57">
        <v>2</v>
      </c>
      <c r="C1387" s="28" t="s">
        <v>484</v>
      </c>
      <c r="D1387" s="57" t="s">
        <v>513</v>
      </c>
      <c r="E1387" s="3" t="s">
        <v>402</v>
      </c>
    </row>
    <row r="1388" spans="1:5" ht="20" customHeight="1" x14ac:dyDescent="0.2">
      <c r="A1388" s="45">
        <v>43518</v>
      </c>
      <c r="B1388" s="57">
        <v>1</v>
      </c>
      <c r="C1388" s="28" t="s">
        <v>484</v>
      </c>
      <c r="D1388" s="57" t="s">
        <v>45</v>
      </c>
      <c r="E1388" s="3" t="s">
        <v>402</v>
      </c>
    </row>
    <row r="1389" spans="1:5" ht="20" customHeight="1" x14ac:dyDescent="0.2">
      <c r="A1389" s="45">
        <v>43518</v>
      </c>
      <c r="B1389" s="57">
        <v>2</v>
      </c>
      <c r="C1389" s="28" t="s">
        <v>484</v>
      </c>
      <c r="D1389" s="57" t="s">
        <v>246</v>
      </c>
      <c r="E1389" s="3" t="s">
        <v>402</v>
      </c>
    </row>
    <row r="1390" spans="1:5" ht="20" customHeight="1" x14ac:dyDescent="0.2">
      <c r="A1390" s="45">
        <v>43537</v>
      </c>
      <c r="B1390" s="57">
        <v>1</v>
      </c>
      <c r="C1390" s="28" t="s">
        <v>484</v>
      </c>
      <c r="D1390" s="57" t="s">
        <v>45</v>
      </c>
      <c r="E1390" s="3" t="s">
        <v>402</v>
      </c>
    </row>
    <row r="1391" spans="1:5" ht="20" customHeight="1" x14ac:dyDescent="0.2">
      <c r="A1391" s="45">
        <v>43549</v>
      </c>
      <c r="B1391" s="57">
        <v>4</v>
      </c>
      <c r="C1391" s="28" t="s">
        <v>484</v>
      </c>
      <c r="D1391" s="57" t="s">
        <v>323</v>
      </c>
      <c r="E1391" s="3" t="s">
        <v>402</v>
      </c>
    </row>
    <row r="1392" spans="1:5" ht="20" customHeight="1" x14ac:dyDescent="0.2">
      <c r="A1392" s="45">
        <v>43448</v>
      </c>
      <c r="B1392" s="3">
        <v>0.5</v>
      </c>
      <c r="C1392" s="3" t="s">
        <v>719</v>
      </c>
      <c r="D1392" s="3" t="s">
        <v>45</v>
      </c>
      <c r="E1392" s="3" t="s">
        <v>340</v>
      </c>
    </row>
    <row r="1393" spans="1:6" ht="20" customHeight="1" x14ac:dyDescent="0.2">
      <c r="A1393" s="45">
        <v>43214</v>
      </c>
      <c r="B1393" s="3">
        <v>1.5</v>
      </c>
      <c r="C1393" s="28" t="s">
        <v>336</v>
      </c>
      <c r="D1393" s="3" t="s">
        <v>79</v>
      </c>
      <c r="E1393" s="28"/>
    </row>
    <row r="1394" spans="1:6" ht="20" customHeight="1" x14ac:dyDescent="0.2">
      <c r="A1394" s="45">
        <v>43608</v>
      </c>
      <c r="B1394" s="3">
        <v>0.75</v>
      </c>
      <c r="C1394" s="3" t="s">
        <v>723</v>
      </c>
      <c r="D1394" s="3" t="s">
        <v>45</v>
      </c>
      <c r="E1394" s="3" t="s">
        <v>566</v>
      </c>
    </row>
    <row r="1395" spans="1:6" ht="20" customHeight="1" x14ac:dyDescent="0.2">
      <c r="A1395" s="45">
        <v>43090</v>
      </c>
      <c r="B1395" s="3">
        <v>4</v>
      </c>
      <c r="C1395" s="3" t="s">
        <v>237</v>
      </c>
      <c r="D1395" s="3" t="s">
        <v>41</v>
      </c>
      <c r="E1395" s="3" t="s">
        <v>404</v>
      </c>
      <c r="F1395" s="3" t="s">
        <v>239</v>
      </c>
    </row>
    <row r="1396" spans="1:6" ht="20" customHeight="1" x14ac:dyDescent="0.2">
      <c r="A1396" s="45">
        <v>43091</v>
      </c>
      <c r="B1396" s="3">
        <v>1</v>
      </c>
      <c r="C1396" s="3" t="s">
        <v>237</v>
      </c>
      <c r="D1396" s="3" t="s">
        <v>41</v>
      </c>
      <c r="E1396" s="3" t="s">
        <v>404</v>
      </c>
    </row>
    <row r="1397" spans="1:6" ht="20" customHeight="1" x14ac:dyDescent="0.2">
      <c r="A1397" s="45">
        <v>43500</v>
      </c>
      <c r="B1397" s="57">
        <v>1.5</v>
      </c>
      <c r="C1397" s="3" t="s">
        <v>723</v>
      </c>
      <c r="D1397" s="57" t="s">
        <v>680</v>
      </c>
      <c r="E1397" s="3" t="s">
        <v>276</v>
      </c>
    </row>
    <row r="1398" spans="1:6" ht="20" customHeight="1" x14ac:dyDescent="0.2">
      <c r="A1398" s="45">
        <v>43619</v>
      </c>
      <c r="B1398" s="3">
        <v>1</v>
      </c>
      <c r="C1398" s="3" t="s">
        <v>723</v>
      </c>
      <c r="D1398" s="3" t="s">
        <v>567</v>
      </c>
      <c r="E1398" s="3" t="s">
        <v>276</v>
      </c>
    </row>
    <row r="1399" spans="1:6" ht="20" customHeight="1" x14ac:dyDescent="0.2">
      <c r="A1399" s="45">
        <v>43633</v>
      </c>
      <c r="B1399" s="3">
        <v>3</v>
      </c>
      <c r="C1399" s="3" t="s">
        <v>723</v>
      </c>
      <c r="D1399" s="3" t="s">
        <v>571</v>
      </c>
      <c r="E1399" s="3" t="s">
        <v>276</v>
      </c>
    </row>
    <row r="1400" spans="1:6" ht="20" customHeight="1" x14ac:dyDescent="0.2">
      <c r="A1400" s="45">
        <v>42940</v>
      </c>
      <c r="B1400" s="3">
        <v>0.5</v>
      </c>
      <c r="C1400" s="3" t="s">
        <v>723</v>
      </c>
      <c r="D1400" s="28" t="s">
        <v>141</v>
      </c>
      <c r="E1400" s="3" t="s">
        <v>276</v>
      </c>
    </row>
    <row r="1401" spans="1:6" ht="20" customHeight="1" x14ac:dyDescent="0.2">
      <c r="A1401" s="45">
        <v>42940</v>
      </c>
      <c r="B1401" s="3">
        <v>0.5</v>
      </c>
      <c r="C1401" s="3" t="s">
        <v>723</v>
      </c>
      <c r="D1401" s="3" t="s">
        <v>142</v>
      </c>
      <c r="E1401" s="3" t="s">
        <v>276</v>
      </c>
    </row>
    <row r="1402" spans="1:6" ht="20" customHeight="1" x14ac:dyDescent="0.2">
      <c r="A1402" s="45">
        <v>42947</v>
      </c>
      <c r="B1402" s="3">
        <v>7.5</v>
      </c>
      <c r="C1402" s="3" t="s">
        <v>723</v>
      </c>
      <c r="D1402" s="3" t="s">
        <v>146</v>
      </c>
      <c r="E1402" s="3" t="s">
        <v>276</v>
      </c>
    </row>
    <row r="1403" spans="1:6" ht="20" customHeight="1" x14ac:dyDescent="0.2">
      <c r="A1403" s="45">
        <v>42948</v>
      </c>
      <c r="B1403" s="3">
        <v>7.5</v>
      </c>
      <c r="C1403" s="3" t="s">
        <v>723</v>
      </c>
      <c r="D1403" s="3" t="s">
        <v>146</v>
      </c>
      <c r="E1403" s="3" t="s">
        <v>276</v>
      </c>
    </row>
    <row r="1404" spans="1:6" ht="20" customHeight="1" x14ac:dyDescent="0.2">
      <c r="A1404" s="45">
        <v>42949</v>
      </c>
      <c r="B1404" s="3">
        <v>7.5</v>
      </c>
      <c r="C1404" s="3" t="s">
        <v>723</v>
      </c>
      <c r="D1404" s="3" t="s">
        <v>146</v>
      </c>
      <c r="E1404" s="3" t="s">
        <v>276</v>
      </c>
    </row>
    <row r="1405" spans="1:6" ht="20" customHeight="1" x14ac:dyDescent="0.2">
      <c r="A1405" s="45">
        <v>42950</v>
      </c>
      <c r="B1405" s="3">
        <v>7.5</v>
      </c>
      <c r="C1405" s="3" t="s">
        <v>723</v>
      </c>
      <c r="D1405" s="3" t="s">
        <v>146</v>
      </c>
      <c r="E1405" s="3" t="s">
        <v>276</v>
      </c>
    </row>
    <row r="1406" spans="1:6" ht="20" customHeight="1" x14ac:dyDescent="0.2">
      <c r="A1406" s="45">
        <v>42962</v>
      </c>
      <c r="B1406" s="3">
        <v>1</v>
      </c>
      <c r="C1406" s="3" t="s">
        <v>723</v>
      </c>
      <c r="D1406" s="28" t="s">
        <v>141</v>
      </c>
      <c r="E1406" s="3" t="s">
        <v>276</v>
      </c>
    </row>
    <row r="1407" spans="1:6" ht="20" customHeight="1" x14ac:dyDescent="0.2">
      <c r="A1407" s="45">
        <v>42965</v>
      </c>
      <c r="B1407" s="3">
        <v>1</v>
      </c>
      <c r="C1407" s="3" t="s">
        <v>723</v>
      </c>
      <c r="D1407" s="28" t="s">
        <v>141</v>
      </c>
      <c r="E1407" s="3" t="s">
        <v>276</v>
      </c>
    </row>
    <row r="1408" spans="1:6" ht="20" customHeight="1" x14ac:dyDescent="0.2">
      <c r="A1408" s="45">
        <v>42968</v>
      </c>
      <c r="B1408" s="3">
        <v>0.75</v>
      </c>
      <c r="C1408" s="3" t="s">
        <v>723</v>
      </c>
      <c r="D1408" s="28" t="s">
        <v>141</v>
      </c>
      <c r="E1408" s="3" t="s">
        <v>276</v>
      </c>
    </row>
    <row r="1409" spans="1:6" ht="20" customHeight="1" x14ac:dyDescent="0.2">
      <c r="A1409" s="45">
        <v>43017</v>
      </c>
      <c r="B1409" s="3">
        <v>0.5</v>
      </c>
      <c r="C1409" s="3" t="s">
        <v>723</v>
      </c>
      <c r="D1409" s="28" t="s">
        <v>141</v>
      </c>
      <c r="E1409" s="3" t="s">
        <v>276</v>
      </c>
    </row>
    <row r="1410" spans="1:6" ht="20" customHeight="1" x14ac:dyDescent="0.2">
      <c r="A1410" s="45">
        <v>43076</v>
      </c>
      <c r="B1410" s="3">
        <v>1</v>
      </c>
      <c r="C1410" s="3" t="s">
        <v>723</v>
      </c>
      <c r="D1410" s="3" t="s">
        <v>229</v>
      </c>
      <c r="E1410" s="3" t="s">
        <v>276</v>
      </c>
    </row>
    <row r="1411" spans="1:6" ht="20" customHeight="1" x14ac:dyDescent="0.2">
      <c r="A1411" s="45">
        <v>43108</v>
      </c>
      <c r="B1411" s="3">
        <v>2</v>
      </c>
      <c r="C1411" s="3" t="s">
        <v>723</v>
      </c>
      <c r="D1411" s="3" t="s">
        <v>266</v>
      </c>
      <c r="E1411" s="3" t="s">
        <v>276</v>
      </c>
    </row>
    <row r="1412" spans="1:6" ht="20" customHeight="1" x14ac:dyDescent="0.2">
      <c r="A1412" s="45">
        <v>43109</v>
      </c>
      <c r="B1412" s="3">
        <v>1</v>
      </c>
      <c r="C1412" s="3" t="s">
        <v>723</v>
      </c>
      <c r="D1412" s="3" t="s">
        <v>266</v>
      </c>
      <c r="E1412" s="3" t="s">
        <v>276</v>
      </c>
    </row>
    <row r="1413" spans="1:6" ht="20" customHeight="1" x14ac:dyDescent="0.2">
      <c r="A1413" s="45">
        <v>42892</v>
      </c>
      <c r="B1413" s="3">
        <v>4</v>
      </c>
      <c r="C1413" s="3" t="s">
        <v>23</v>
      </c>
      <c r="D1413" s="3" t="s">
        <v>68</v>
      </c>
      <c r="E1413" s="3" t="s">
        <v>725</v>
      </c>
    </row>
    <row r="1414" spans="1:6" ht="20" customHeight="1" x14ac:dyDescent="0.2">
      <c r="A1414" s="45">
        <v>43067</v>
      </c>
      <c r="B1414" s="3">
        <v>0.25</v>
      </c>
      <c r="C1414" s="3" t="s">
        <v>317</v>
      </c>
      <c r="D1414" s="3" t="s">
        <v>41</v>
      </c>
      <c r="E1414" s="3" t="s">
        <v>405</v>
      </c>
      <c r="F1414" s="3" t="s">
        <v>220</v>
      </c>
    </row>
    <row r="1415" spans="1:6" ht="20" customHeight="1" x14ac:dyDescent="0.2">
      <c r="A1415" s="45">
        <v>43077</v>
      </c>
      <c r="B1415" s="3">
        <v>1</v>
      </c>
      <c r="C1415" s="28" t="s">
        <v>317</v>
      </c>
      <c r="E1415" s="3" t="s">
        <v>404</v>
      </c>
    </row>
    <row r="1416" spans="1:6" ht="20" customHeight="1" x14ac:dyDescent="0.2">
      <c r="A1416" s="45">
        <v>43096</v>
      </c>
      <c r="B1416" s="3">
        <v>1.25</v>
      </c>
      <c r="C1416" s="28" t="s">
        <v>317</v>
      </c>
      <c r="D1416" s="3" t="s">
        <v>45</v>
      </c>
      <c r="E1416" s="3" t="s">
        <v>404</v>
      </c>
    </row>
    <row r="1417" spans="1:6" ht="20" customHeight="1" x14ac:dyDescent="0.2">
      <c r="A1417" s="45">
        <v>43096</v>
      </c>
      <c r="B1417" s="3">
        <v>1.5</v>
      </c>
      <c r="C1417" s="28" t="s">
        <v>317</v>
      </c>
      <c r="D1417" s="3" t="s">
        <v>79</v>
      </c>
      <c r="E1417" s="3" t="s">
        <v>404</v>
      </c>
    </row>
    <row r="1418" spans="1:6" ht="20" customHeight="1" x14ac:dyDescent="0.2">
      <c r="A1418" s="45">
        <v>43117</v>
      </c>
      <c r="B1418" s="3">
        <v>0.75</v>
      </c>
      <c r="C1418" s="28" t="s">
        <v>317</v>
      </c>
      <c r="D1418" s="3" t="s">
        <v>45</v>
      </c>
      <c r="E1418" s="3" t="s">
        <v>404</v>
      </c>
    </row>
    <row r="1419" spans="1:6" ht="20" customHeight="1" x14ac:dyDescent="0.2">
      <c r="A1419" s="45">
        <v>43119</v>
      </c>
      <c r="B1419" s="3">
        <v>5</v>
      </c>
      <c r="C1419" s="28" t="s">
        <v>317</v>
      </c>
      <c r="D1419" s="3" t="s">
        <v>41</v>
      </c>
      <c r="E1419" s="3" t="s">
        <v>404</v>
      </c>
    </row>
    <row r="1420" spans="1:6" ht="20" customHeight="1" x14ac:dyDescent="0.2">
      <c r="A1420" s="45">
        <v>43122</v>
      </c>
      <c r="B1420" s="3">
        <v>2.5</v>
      </c>
      <c r="C1420" s="28" t="s">
        <v>317</v>
      </c>
      <c r="D1420" s="3" t="s">
        <v>41</v>
      </c>
      <c r="E1420" s="3" t="s">
        <v>404</v>
      </c>
    </row>
    <row r="1421" spans="1:6" ht="20" customHeight="1" x14ac:dyDescent="0.2">
      <c r="A1421" s="45">
        <v>43140</v>
      </c>
      <c r="B1421" s="3">
        <v>0.5</v>
      </c>
      <c r="C1421" s="28" t="s">
        <v>317</v>
      </c>
      <c r="D1421" s="3" t="s">
        <v>41</v>
      </c>
      <c r="E1421" s="3" t="s">
        <v>404</v>
      </c>
    </row>
    <row r="1422" spans="1:6" ht="20" customHeight="1" x14ac:dyDescent="0.2">
      <c r="A1422" s="45">
        <v>43167</v>
      </c>
      <c r="B1422" s="3">
        <v>0.5</v>
      </c>
      <c r="C1422" s="28" t="s">
        <v>317</v>
      </c>
      <c r="D1422" s="3" t="s">
        <v>308</v>
      </c>
      <c r="E1422" s="3" t="s">
        <v>404</v>
      </c>
    </row>
    <row r="1423" spans="1:6" ht="20" customHeight="1" x14ac:dyDescent="0.2">
      <c r="A1423" s="45">
        <v>43167</v>
      </c>
      <c r="B1423" s="3">
        <v>0.75</v>
      </c>
      <c r="C1423" s="28" t="s">
        <v>317</v>
      </c>
      <c r="D1423" s="3" t="s">
        <v>309</v>
      </c>
      <c r="E1423" s="3" t="s">
        <v>404</v>
      </c>
    </row>
    <row r="1424" spans="1:6" ht="20" customHeight="1" x14ac:dyDescent="0.2">
      <c r="A1424" s="45">
        <v>43171</v>
      </c>
      <c r="B1424" s="3">
        <v>1</v>
      </c>
      <c r="C1424" s="28" t="s">
        <v>317</v>
      </c>
      <c r="D1424" s="3" t="s">
        <v>45</v>
      </c>
      <c r="E1424" s="3" t="s">
        <v>404</v>
      </c>
    </row>
    <row r="1425" spans="1:5" ht="20" customHeight="1" x14ac:dyDescent="0.2">
      <c r="A1425" s="45">
        <v>43171</v>
      </c>
      <c r="B1425" s="3">
        <v>0.5</v>
      </c>
      <c r="C1425" s="28" t="s">
        <v>317</v>
      </c>
      <c r="D1425" s="3" t="s">
        <v>46</v>
      </c>
      <c r="E1425" s="3" t="s">
        <v>404</v>
      </c>
    </row>
    <row r="1426" spans="1:5" ht="20" customHeight="1" x14ac:dyDescent="0.2">
      <c r="A1426" s="45">
        <v>43179</v>
      </c>
      <c r="B1426" s="3">
        <v>2</v>
      </c>
      <c r="C1426" s="28" t="s">
        <v>317</v>
      </c>
      <c r="D1426" s="3" t="s">
        <v>41</v>
      </c>
      <c r="E1426" s="3" t="s">
        <v>404</v>
      </c>
    </row>
    <row r="1427" spans="1:5" ht="20" customHeight="1" x14ac:dyDescent="0.2">
      <c r="A1427" s="45">
        <v>43180</v>
      </c>
      <c r="B1427" s="3">
        <v>2</v>
      </c>
      <c r="C1427" s="28" t="s">
        <v>317</v>
      </c>
      <c r="D1427" s="3" t="s">
        <v>41</v>
      </c>
      <c r="E1427" s="3" t="s">
        <v>404</v>
      </c>
    </row>
    <row r="1428" spans="1:5" ht="20" customHeight="1" x14ac:dyDescent="0.2">
      <c r="A1428" s="45">
        <v>43181</v>
      </c>
      <c r="B1428" s="3">
        <v>1</v>
      </c>
      <c r="C1428" s="28" t="s">
        <v>317</v>
      </c>
      <c r="D1428" s="3" t="s">
        <v>41</v>
      </c>
      <c r="E1428" s="3" t="s">
        <v>404</v>
      </c>
    </row>
    <row r="1429" spans="1:5" ht="20" customHeight="1" x14ac:dyDescent="0.2">
      <c r="A1429" s="45">
        <v>43182</v>
      </c>
      <c r="B1429" s="3">
        <v>1</v>
      </c>
      <c r="C1429" s="28" t="s">
        <v>317</v>
      </c>
      <c r="D1429" s="3" t="s">
        <v>145</v>
      </c>
      <c r="E1429" s="3" t="s">
        <v>404</v>
      </c>
    </row>
    <row r="1430" spans="1:5" ht="20" customHeight="1" x14ac:dyDescent="0.2">
      <c r="A1430" s="45">
        <v>43192</v>
      </c>
      <c r="B1430" s="3">
        <v>0.5</v>
      </c>
      <c r="C1430" s="28" t="s">
        <v>317</v>
      </c>
      <c r="D1430" s="3" t="s">
        <v>45</v>
      </c>
      <c r="E1430" s="3" t="s">
        <v>404</v>
      </c>
    </row>
    <row r="1431" spans="1:5" ht="20" customHeight="1" x14ac:dyDescent="0.2">
      <c r="A1431" s="45">
        <v>43195</v>
      </c>
      <c r="B1431" s="3">
        <v>2.25</v>
      </c>
      <c r="C1431" s="28" t="s">
        <v>317</v>
      </c>
      <c r="D1431" s="3" t="s">
        <v>41</v>
      </c>
      <c r="E1431" s="3" t="s">
        <v>404</v>
      </c>
    </row>
    <row r="1432" spans="1:5" ht="20" customHeight="1" x14ac:dyDescent="0.2">
      <c r="A1432" s="45">
        <v>43199</v>
      </c>
      <c r="B1432" s="3">
        <v>2</v>
      </c>
      <c r="C1432" s="28" t="s">
        <v>317</v>
      </c>
      <c r="D1432" s="3" t="s">
        <v>41</v>
      </c>
      <c r="E1432" s="3" t="s">
        <v>404</v>
      </c>
    </row>
    <row r="1433" spans="1:5" ht="20" customHeight="1" x14ac:dyDescent="0.2">
      <c r="A1433" s="45">
        <v>43200</v>
      </c>
      <c r="B1433" s="3">
        <v>1</v>
      </c>
      <c r="C1433" s="28" t="s">
        <v>317</v>
      </c>
      <c r="D1433" s="3" t="s">
        <v>41</v>
      </c>
      <c r="E1433" s="3" t="s">
        <v>404</v>
      </c>
    </row>
    <row r="1434" spans="1:5" ht="20" customHeight="1" x14ac:dyDescent="0.2">
      <c r="A1434" s="45">
        <v>43203</v>
      </c>
      <c r="B1434" s="3">
        <v>1</v>
      </c>
      <c r="C1434" s="28" t="s">
        <v>317</v>
      </c>
      <c r="D1434" s="3" t="s">
        <v>41</v>
      </c>
      <c r="E1434" s="3" t="s">
        <v>404</v>
      </c>
    </row>
    <row r="1435" spans="1:5" ht="20" customHeight="1" x14ac:dyDescent="0.2">
      <c r="A1435" s="45">
        <v>43208</v>
      </c>
      <c r="B1435" s="3">
        <v>0.5</v>
      </c>
      <c r="C1435" s="28" t="s">
        <v>317</v>
      </c>
      <c r="D1435" s="3" t="s">
        <v>331</v>
      </c>
      <c r="E1435" s="3" t="s">
        <v>404</v>
      </c>
    </row>
    <row r="1436" spans="1:5" ht="20" customHeight="1" x14ac:dyDescent="0.2">
      <c r="A1436" s="45">
        <v>43209</v>
      </c>
      <c r="B1436" s="3">
        <v>1</v>
      </c>
      <c r="C1436" s="28" t="s">
        <v>317</v>
      </c>
      <c r="D1436" s="3" t="s">
        <v>45</v>
      </c>
      <c r="E1436" s="3" t="s">
        <v>404</v>
      </c>
    </row>
    <row r="1437" spans="1:5" ht="20" customHeight="1" x14ac:dyDescent="0.2">
      <c r="A1437" s="45">
        <v>43209</v>
      </c>
      <c r="B1437" s="3">
        <v>0.25</v>
      </c>
      <c r="C1437" s="28" t="s">
        <v>317</v>
      </c>
      <c r="D1437" s="3" t="s">
        <v>46</v>
      </c>
      <c r="E1437" s="3" t="s">
        <v>404</v>
      </c>
    </row>
    <row r="1438" spans="1:5" ht="20" customHeight="1" x14ac:dyDescent="0.2">
      <c r="A1438" s="45">
        <v>43210</v>
      </c>
      <c r="B1438" s="3">
        <v>1</v>
      </c>
      <c r="C1438" s="28" t="s">
        <v>317</v>
      </c>
      <c r="D1438" s="3" t="s">
        <v>334</v>
      </c>
      <c r="E1438" s="3" t="s">
        <v>404</v>
      </c>
    </row>
    <row r="1439" spans="1:5" ht="20" customHeight="1" x14ac:dyDescent="0.2">
      <c r="A1439" s="45">
        <v>43210</v>
      </c>
      <c r="B1439" s="3">
        <v>1</v>
      </c>
      <c r="C1439" s="28" t="s">
        <v>317</v>
      </c>
      <c r="D1439" s="3" t="s">
        <v>41</v>
      </c>
      <c r="E1439" s="3" t="s">
        <v>404</v>
      </c>
    </row>
    <row r="1440" spans="1:5" ht="20" customHeight="1" x14ac:dyDescent="0.2">
      <c r="A1440" s="45">
        <v>43213</v>
      </c>
      <c r="B1440" s="3">
        <v>0.25</v>
      </c>
      <c r="C1440" s="28" t="s">
        <v>317</v>
      </c>
      <c r="D1440" s="3" t="s">
        <v>41</v>
      </c>
      <c r="E1440" s="3" t="s">
        <v>404</v>
      </c>
    </row>
    <row r="1441" spans="1:5" ht="20" customHeight="1" x14ac:dyDescent="0.2">
      <c r="A1441" s="45">
        <v>43221</v>
      </c>
      <c r="B1441" s="3">
        <v>2.5</v>
      </c>
      <c r="C1441" s="28" t="s">
        <v>317</v>
      </c>
      <c r="D1441" s="3" t="s">
        <v>41</v>
      </c>
      <c r="E1441" s="3" t="s">
        <v>404</v>
      </c>
    </row>
    <row r="1442" spans="1:5" ht="20" customHeight="1" x14ac:dyDescent="0.2">
      <c r="A1442" s="45">
        <v>43221</v>
      </c>
      <c r="B1442" s="3">
        <v>0.25</v>
      </c>
      <c r="C1442" s="28" t="s">
        <v>317</v>
      </c>
      <c r="D1442" s="3" t="s">
        <v>45</v>
      </c>
      <c r="E1442" s="3" t="s">
        <v>404</v>
      </c>
    </row>
    <row r="1443" spans="1:5" ht="20" customHeight="1" x14ac:dyDescent="0.2">
      <c r="A1443" s="45">
        <v>43227</v>
      </c>
      <c r="B1443" s="3">
        <v>0.5</v>
      </c>
      <c r="C1443" s="3" t="s">
        <v>317</v>
      </c>
      <c r="D1443" s="3" t="s">
        <v>41</v>
      </c>
      <c r="E1443" s="3" t="s">
        <v>404</v>
      </c>
    </row>
    <row r="1444" spans="1:5" ht="20" customHeight="1" x14ac:dyDescent="0.2">
      <c r="A1444" s="45">
        <v>43228</v>
      </c>
      <c r="B1444" s="3">
        <v>2</v>
      </c>
      <c r="C1444" s="3" t="s">
        <v>317</v>
      </c>
      <c r="D1444" s="3" t="s">
        <v>41</v>
      </c>
      <c r="E1444" s="3" t="s">
        <v>404</v>
      </c>
    </row>
    <row r="1445" spans="1:5" ht="20" customHeight="1" x14ac:dyDescent="0.2">
      <c r="A1445" s="45">
        <v>43229</v>
      </c>
      <c r="B1445" s="3">
        <v>0.5</v>
      </c>
      <c r="C1445" s="3" t="s">
        <v>317</v>
      </c>
      <c r="D1445" s="3" t="s">
        <v>41</v>
      </c>
      <c r="E1445" s="3" t="s">
        <v>404</v>
      </c>
    </row>
    <row r="1446" spans="1:5" ht="20" customHeight="1" x14ac:dyDescent="0.2">
      <c r="A1446" s="45">
        <v>43234</v>
      </c>
      <c r="B1446" s="3">
        <v>1</v>
      </c>
      <c r="C1446" s="3" t="s">
        <v>317</v>
      </c>
      <c r="D1446" s="3" t="s">
        <v>45</v>
      </c>
      <c r="E1446" s="3" t="s">
        <v>404</v>
      </c>
    </row>
    <row r="1447" spans="1:5" ht="20" customHeight="1" x14ac:dyDescent="0.2">
      <c r="A1447" s="45">
        <v>43235</v>
      </c>
      <c r="B1447" s="3">
        <v>1</v>
      </c>
      <c r="C1447" s="3" t="s">
        <v>317</v>
      </c>
      <c r="D1447" s="3" t="s">
        <v>46</v>
      </c>
      <c r="E1447" s="3" t="s">
        <v>404</v>
      </c>
    </row>
    <row r="1448" spans="1:5" ht="20" customHeight="1" x14ac:dyDescent="0.2">
      <c r="A1448" s="45">
        <v>43238</v>
      </c>
      <c r="B1448" s="3">
        <v>1.25</v>
      </c>
      <c r="C1448" s="3" t="s">
        <v>317</v>
      </c>
      <c r="D1448" s="3" t="s">
        <v>45</v>
      </c>
      <c r="E1448" s="3" t="s">
        <v>404</v>
      </c>
    </row>
    <row r="1449" spans="1:5" ht="20" customHeight="1" x14ac:dyDescent="0.2">
      <c r="A1449" s="45">
        <v>43259</v>
      </c>
      <c r="B1449" s="3">
        <v>0.25</v>
      </c>
      <c r="C1449" s="3" t="s">
        <v>317</v>
      </c>
      <c r="D1449" s="3" t="s">
        <v>45</v>
      </c>
      <c r="E1449" s="3" t="s">
        <v>404</v>
      </c>
    </row>
    <row r="1450" spans="1:5" ht="20" customHeight="1" x14ac:dyDescent="0.2">
      <c r="A1450" s="45">
        <v>43262</v>
      </c>
      <c r="B1450" s="3">
        <v>0.75</v>
      </c>
      <c r="C1450" s="3" t="s">
        <v>317</v>
      </c>
      <c r="D1450" s="3" t="s">
        <v>46</v>
      </c>
      <c r="E1450" s="3" t="s">
        <v>404</v>
      </c>
    </row>
    <row r="1451" spans="1:5" ht="20" customHeight="1" x14ac:dyDescent="0.2">
      <c r="A1451" s="45">
        <v>43262</v>
      </c>
      <c r="B1451" s="3">
        <v>1</v>
      </c>
      <c r="C1451" s="3" t="s">
        <v>317</v>
      </c>
      <c r="D1451" s="3" t="s">
        <v>45</v>
      </c>
      <c r="E1451" s="3" t="s">
        <v>404</v>
      </c>
    </row>
    <row r="1452" spans="1:5" ht="20" customHeight="1" x14ac:dyDescent="0.2">
      <c r="A1452" s="45">
        <v>43304</v>
      </c>
      <c r="B1452" s="3">
        <v>1</v>
      </c>
      <c r="C1452" s="28" t="s">
        <v>317</v>
      </c>
      <c r="D1452" s="3" t="s">
        <v>45</v>
      </c>
      <c r="E1452" s="3" t="s">
        <v>404</v>
      </c>
    </row>
    <row r="1453" spans="1:5" ht="20" customHeight="1" x14ac:dyDescent="0.2">
      <c r="A1453" s="45">
        <v>43305</v>
      </c>
      <c r="B1453" s="3">
        <v>0.5</v>
      </c>
      <c r="C1453" s="28" t="s">
        <v>317</v>
      </c>
      <c r="D1453" s="3" t="s">
        <v>361</v>
      </c>
      <c r="E1453" s="3" t="s">
        <v>404</v>
      </c>
    </row>
    <row r="1454" spans="1:5" ht="20" customHeight="1" x14ac:dyDescent="0.2">
      <c r="A1454" s="45">
        <v>43305</v>
      </c>
      <c r="B1454" s="3">
        <v>0.25</v>
      </c>
      <c r="C1454" s="28" t="s">
        <v>317</v>
      </c>
      <c r="D1454" s="3" t="s">
        <v>45</v>
      </c>
      <c r="E1454" s="3" t="s">
        <v>404</v>
      </c>
    </row>
    <row r="1455" spans="1:5" ht="20" customHeight="1" x14ac:dyDescent="0.2">
      <c r="A1455" s="45">
        <v>43322</v>
      </c>
      <c r="B1455" s="3">
        <v>0.5</v>
      </c>
      <c r="C1455" s="28" t="s">
        <v>317</v>
      </c>
      <c r="D1455" s="3" t="s">
        <v>45</v>
      </c>
      <c r="E1455" s="3" t="s">
        <v>404</v>
      </c>
    </row>
    <row r="1456" spans="1:5" ht="20" customHeight="1" x14ac:dyDescent="0.2">
      <c r="A1456" s="45">
        <v>43325</v>
      </c>
      <c r="B1456" s="3">
        <v>1</v>
      </c>
      <c r="C1456" s="28" t="s">
        <v>317</v>
      </c>
      <c r="D1456" s="3" t="s">
        <v>41</v>
      </c>
      <c r="E1456" s="3" t="s">
        <v>404</v>
      </c>
    </row>
    <row r="1457" spans="1:5" ht="20" customHeight="1" x14ac:dyDescent="0.2">
      <c r="A1457" s="45">
        <v>43328</v>
      </c>
      <c r="B1457" s="3">
        <v>3</v>
      </c>
      <c r="C1457" s="28" t="s">
        <v>317</v>
      </c>
      <c r="D1457" s="3" t="s">
        <v>367</v>
      </c>
      <c r="E1457" s="3" t="s">
        <v>404</v>
      </c>
    </row>
    <row r="1458" spans="1:5" ht="20" customHeight="1" x14ac:dyDescent="0.2">
      <c r="A1458" s="45">
        <v>43329</v>
      </c>
      <c r="B1458" s="3">
        <v>0.5</v>
      </c>
      <c r="C1458" s="28" t="s">
        <v>317</v>
      </c>
      <c r="D1458" s="3" t="s">
        <v>367</v>
      </c>
      <c r="E1458" s="3" t="s">
        <v>404</v>
      </c>
    </row>
    <row r="1459" spans="1:5" ht="20" customHeight="1" x14ac:dyDescent="0.2">
      <c r="A1459" s="45">
        <v>43329</v>
      </c>
      <c r="B1459" s="3">
        <v>1.5</v>
      </c>
      <c r="C1459" s="28" t="s">
        <v>317</v>
      </c>
      <c r="D1459" s="3" t="s">
        <v>309</v>
      </c>
      <c r="E1459" s="3" t="s">
        <v>404</v>
      </c>
    </row>
    <row r="1460" spans="1:5" ht="20" customHeight="1" x14ac:dyDescent="0.2">
      <c r="A1460" s="45">
        <v>43332</v>
      </c>
      <c r="B1460" s="3">
        <v>1.25</v>
      </c>
      <c r="C1460" s="28" t="s">
        <v>317</v>
      </c>
      <c r="D1460" s="3" t="s">
        <v>45</v>
      </c>
      <c r="E1460" s="3" t="s">
        <v>404</v>
      </c>
    </row>
    <row r="1461" spans="1:5" ht="20" customHeight="1" x14ac:dyDescent="0.2">
      <c r="A1461" s="45">
        <v>43332</v>
      </c>
      <c r="B1461" s="3">
        <v>0.5</v>
      </c>
      <c r="C1461" s="28" t="s">
        <v>317</v>
      </c>
      <c r="D1461" s="3" t="s">
        <v>370</v>
      </c>
      <c r="E1461" s="3" t="s">
        <v>404</v>
      </c>
    </row>
    <row r="1462" spans="1:5" ht="20" customHeight="1" x14ac:dyDescent="0.2">
      <c r="A1462" s="45">
        <v>43332</v>
      </c>
      <c r="B1462" s="3">
        <v>0.5</v>
      </c>
      <c r="C1462" s="28" t="s">
        <v>317</v>
      </c>
      <c r="D1462" s="3" t="s">
        <v>41</v>
      </c>
      <c r="E1462" s="3" t="s">
        <v>404</v>
      </c>
    </row>
    <row r="1463" spans="1:5" ht="20" customHeight="1" x14ac:dyDescent="0.2">
      <c r="A1463" s="45">
        <v>43333</v>
      </c>
      <c r="B1463" s="3">
        <v>1</v>
      </c>
      <c r="C1463" s="28" t="s">
        <v>317</v>
      </c>
      <c r="D1463" s="3" t="s">
        <v>41</v>
      </c>
      <c r="E1463" s="3" t="s">
        <v>404</v>
      </c>
    </row>
    <row r="1464" spans="1:5" ht="20" customHeight="1" x14ac:dyDescent="0.2">
      <c r="A1464" s="45">
        <v>43334</v>
      </c>
      <c r="B1464" s="3">
        <v>0.25</v>
      </c>
      <c r="C1464" s="28" t="s">
        <v>317</v>
      </c>
      <c r="D1464" s="3" t="s">
        <v>41</v>
      </c>
      <c r="E1464" s="3" t="s">
        <v>404</v>
      </c>
    </row>
    <row r="1465" spans="1:5" ht="20" customHeight="1" x14ac:dyDescent="0.2">
      <c r="A1465" s="45">
        <v>43334</v>
      </c>
      <c r="B1465" s="3">
        <v>0.25</v>
      </c>
      <c r="C1465" s="28" t="s">
        <v>317</v>
      </c>
      <c r="D1465" s="3" t="s">
        <v>308</v>
      </c>
      <c r="E1465" s="3" t="s">
        <v>404</v>
      </c>
    </row>
    <row r="1466" spans="1:5" ht="20" customHeight="1" x14ac:dyDescent="0.2">
      <c r="A1466" s="45">
        <v>43339</v>
      </c>
      <c r="B1466" s="3">
        <v>0.5</v>
      </c>
      <c r="C1466" s="28" t="s">
        <v>317</v>
      </c>
      <c r="D1466" s="3" t="s">
        <v>46</v>
      </c>
      <c r="E1466" s="3" t="s">
        <v>404</v>
      </c>
    </row>
    <row r="1467" spans="1:5" ht="20" customHeight="1" x14ac:dyDescent="0.2">
      <c r="A1467" s="45">
        <v>43339</v>
      </c>
      <c r="B1467" s="3">
        <v>0.5</v>
      </c>
      <c r="C1467" s="28" t="s">
        <v>317</v>
      </c>
      <c r="D1467" s="3" t="s">
        <v>45</v>
      </c>
      <c r="E1467" s="3" t="s">
        <v>404</v>
      </c>
    </row>
    <row r="1468" spans="1:5" ht="20" customHeight="1" x14ac:dyDescent="0.2">
      <c r="A1468" s="45">
        <v>43339</v>
      </c>
      <c r="B1468" s="3">
        <v>0.25</v>
      </c>
      <c r="C1468" s="28" t="s">
        <v>317</v>
      </c>
      <c r="D1468" s="3" t="s">
        <v>308</v>
      </c>
      <c r="E1468" s="3" t="s">
        <v>404</v>
      </c>
    </row>
    <row r="1469" spans="1:5" ht="20" customHeight="1" x14ac:dyDescent="0.2">
      <c r="A1469" s="45">
        <v>43340</v>
      </c>
      <c r="B1469" s="3">
        <v>0.5</v>
      </c>
      <c r="C1469" s="28" t="s">
        <v>317</v>
      </c>
      <c r="D1469" s="3" t="s">
        <v>46</v>
      </c>
      <c r="E1469" s="3" t="s">
        <v>404</v>
      </c>
    </row>
    <row r="1470" spans="1:5" ht="20" customHeight="1" x14ac:dyDescent="0.2">
      <c r="A1470" s="45">
        <v>43340</v>
      </c>
      <c r="B1470" s="3">
        <v>1</v>
      </c>
      <c r="C1470" s="28" t="s">
        <v>317</v>
      </c>
      <c r="D1470" s="3" t="s">
        <v>45</v>
      </c>
      <c r="E1470" s="3" t="s">
        <v>404</v>
      </c>
    </row>
    <row r="1471" spans="1:5" ht="20" customHeight="1" x14ac:dyDescent="0.2">
      <c r="A1471" s="45">
        <v>43342</v>
      </c>
      <c r="B1471" s="3">
        <v>1</v>
      </c>
      <c r="C1471" s="28" t="s">
        <v>317</v>
      </c>
      <c r="D1471" s="3" t="s">
        <v>378</v>
      </c>
      <c r="E1471" s="3" t="s">
        <v>404</v>
      </c>
    </row>
    <row r="1472" spans="1:5" ht="20" customHeight="1" x14ac:dyDescent="0.2">
      <c r="A1472" s="45">
        <v>43347</v>
      </c>
      <c r="B1472" s="3">
        <v>1</v>
      </c>
      <c r="C1472" s="28" t="s">
        <v>317</v>
      </c>
      <c r="D1472" s="3" t="s">
        <v>380</v>
      </c>
      <c r="E1472" s="3" t="s">
        <v>404</v>
      </c>
    </row>
    <row r="1473" spans="1:6" ht="20" customHeight="1" x14ac:dyDescent="0.2">
      <c r="A1473" s="45">
        <v>43353</v>
      </c>
      <c r="B1473" s="3">
        <v>1</v>
      </c>
      <c r="C1473" s="3" t="s">
        <v>317</v>
      </c>
      <c r="D1473" s="3" t="s">
        <v>45</v>
      </c>
      <c r="E1473" s="3" t="s">
        <v>404</v>
      </c>
    </row>
    <row r="1474" spans="1:6" ht="20" customHeight="1" x14ac:dyDescent="0.2">
      <c r="A1474" s="45">
        <v>43360</v>
      </c>
      <c r="B1474" s="3">
        <v>1</v>
      </c>
      <c r="C1474" s="3" t="s">
        <v>317</v>
      </c>
      <c r="D1474" s="3" t="s">
        <v>45</v>
      </c>
      <c r="E1474" s="3" t="s">
        <v>404</v>
      </c>
    </row>
    <row r="1475" spans="1:6" ht="20" customHeight="1" x14ac:dyDescent="0.2">
      <c r="A1475" s="45">
        <v>43367</v>
      </c>
      <c r="B1475" s="3">
        <v>1</v>
      </c>
      <c r="C1475" s="3" t="s">
        <v>317</v>
      </c>
      <c r="D1475" s="3" t="s">
        <v>45</v>
      </c>
      <c r="E1475" s="3" t="s">
        <v>404</v>
      </c>
    </row>
    <row r="1476" spans="1:6" ht="20" customHeight="1" x14ac:dyDescent="0.2">
      <c r="A1476" s="45">
        <v>43367</v>
      </c>
      <c r="B1476" s="3">
        <v>1.5</v>
      </c>
      <c r="C1476" s="3" t="s">
        <v>317</v>
      </c>
      <c r="D1476" s="3" t="s">
        <v>309</v>
      </c>
      <c r="E1476" s="3" t="s">
        <v>404</v>
      </c>
    </row>
    <row r="1477" spans="1:6" ht="20" customHeight="1" x14ac:dyDescent="0.2">
      <c r="A1477" s="45">
        <v>43374</v>
      </c>
      <c r="B1477" s="3">
        <v>1</v>
      </c>
      <c r="C1477" s="3" t="s">
        <v>317</v>
      </c>
      <c r="D1477" s="3" t="s">
        <v>45</v>
      </c>
      <c r="E1477" s="3" t="s">
        <v>404</v>
      </c>
    </row>
    <row r="1478" spans="1:6" ht="20" customHeight="1" x14ac:dyDescent="0.2">
      <c r="A1478" s="45">
        <v>43378</v>
      </c>
      <c r="B1478" s="3">
        <v>2</v>
      </c>
      <c r="C1478" s="3" t="s">
        <v>317</v>
      </c>
      <c r="D1478" s="3" t="s">
        <v>309</v>
      </c>
      <c r="E1478" s="3" t="s">
        <v>404</v>
      </c>
    </row>
    <row r="1479" spans="1:6" ht="20" customHeight="1" x14ac:dyDescent="0.2">
      <c r="A1479" s="45">
        <v>43395</v>
      </c>
      <c r="B1479" s="3">
        <v>1</v>
      </c>
      <c r="C1479" s="3" t="s">
        <v>317</v>
      </c>
      <c r="D1479" s="3" t="s">
        <v>45</v>
      </c>
      <c r="E1479" s="3" t="s">
        <v>404</v>
      </c>
    </row>
    <row r="1480" spans="1:6" ht="20" customHeight="1" x14ac:dyDescent="0.2">
      <c r="A1480" s="45">
        <v>43409</v>
      </c>
      <c r="B1480" s="3">
        <v>1</v>
      </c>
      <c r="C1480" s="28" t="s">
        <v>317</v>
      </c>
      <c r="D1480" s="3" t="s">
        <v>45</v>
      </c>
      <c r="E1480" s="3" t="s">
        <v>404</v>
      </c>
    </row>
    <row r="1481" spans="1:6" ht="20" customHeight="1" x14ac:dyDescent="0.2">
      <c r="A1481" s="45">
        <v>43411</v>
      </c>
      <c r="B1481" s="3">
        <v>0.5</v>
      </c>
      <c r="C1481" s="28" t="s">
        <v>317</v>
      </c>
      <c r="D1481" s="3" t="s">
        <v>41</v>
      </c>
      <c r="E1481" s="3" t="s">
        <v>404</v>
      </c>
    </row>
    <row r="1482" spans="1:6" ht="20" customHeight="1" x14ac:dyDescent="0.2">
      <c r="A1482" s="45">
        <v>43416</v>
      </c>
      <c r="B1482" s="3">
        <v>1</v>
      </c>
      <c r="C1482" s="28" t="s">
        <v>317</v>
      </c>
      <c r="D1482" s="3" t="s">
        <v>46</v>
      </c>
      <c r="E1482" s="3" t="s">
        <v>404</v>
      </c>
    </row>
    <row r="1483" spans="1:6" ht="20" customHeight="1" x14ac:dyDescent="0.2">
      <c r="A1483" s="45">
        <v>43416</v>
      </c>
      <c r="B1483" s="3">
        <v>1</v>
      </c>
      <c r="C1483" s="28" t="s">
        <v>317</v>
      </c>
      <c r="D1483" s="3" t="s">
        <v>45</v>
      </c>
      <c r="E1483" s="3" t="s">
        <v>404</v>
      </c>
    </row>
    <row r="1484" spans="1:6" ht="20" customHeight="1" x14ac:dyDescent="0.2">
      <c r="A1484" s="45">
        <v>43430</v>
      </c>
      <c r="B1484" s="3">
        <v>0.5</v>
      </c>
      <c r="C1484" s="3" t="s">
        <v>317</v>
      </c>
      <c r="D1484" s="3" t="s">
        <v>46</v>
      </c>
      <c r="E1484" s="3" t="s">
        <v>41</v>
      </c>
    </row>
    <row r="1485" spans="1:6" ht="20" customHeight="1" x14ac:dyDescent="0.2">
      <c r="A1485" s="45">
        <v>43438</v>
      </c>
      <c r="B1485" s="3">
        <v>1</v>
      </c>
      <c r="C1485" s="3" t="s">
        <v>317</v>
      </c>
      <c r="D1485" s="3" t="s">
        <v>45</v>
      </c>
      <c r="E1485" s="3" t="s">
        <v>41</v>
      </c>
      <c r="F1485" s="3" t="s">
        <v>421</v>
      </c>
    </row>
    <row r="1486" spans="1:6" ht="20" customHeight="1" x14ac:dyDescent="0.2">
      <c r="A1486" s="45">
        <v>43445</v>
      </c>
      <c r="B1486" s="3">
        <v>0.5</v>
      </c>
      <c r="C1486" s="3" t="s">
        <v>317</v>
      </c>
      <c r="D1486" s="3" t="s">
        <v>45</v>
      </c>
      <c r="E1486" s="3" t="s">
        <v>41</v>
      </c>
    </row>
    <row r="1487" spans="1:6" ht="20" customHeight="1" x14ac:dyDescent="0.2">
      <c r="A1487" s="45">
        <v>43447</v>
      </c>
      <c r="B1487" s="3">
        <v>1</v>
      </c>
      <c r="C1487" s="3" t="s">
        <v>317</v>
      </c>
      <c r="D1487" s="3" t="s">
        <v>79</v>
      </c>
      <c r="E1487" s="3" t="s">
        <v>405</v>
      </c>
    </row>
    <row r="1488" spans="1:6" ht="20" customHeight="1" x14ac:dyDescent="0.2">
      <c r="A1488" s="45">
        <v>43461</v>
      </c>
      <c r="B1488" s="3">
        <v>0.75</v>
      </c>
      <c r="C1488" s="3" t="s">
        <v>317</v>
      </c>
      <c r="D1488" s="3" t="s">
        <v>26</v>
      </c>
    </row>
    <row r="1489" spans="1:5" ht="20" customHeight="1" x14ac:dyDescent="0.2">
      <c r="A1489" s="45">
        <v>43461</v>
      </c>
      <c r="B1489" s="3">
        <v>2</v>
      </c>
      <c r="C1489" s="3" t="s">
        <v>317</v>
      </c>
      <c r="D1489" s="3" t="s">
        <v>41</v>
      </c>
      <c r="E1489" s="3" t="s">
        <v>41</v>
      </c>
    </row>
    <row r="1490" spans="1:5" ht="20" customHeight="1" x14ac:dyDescent="0.2">
      <c r="A1490" s="45">
        <v>43479</v>
      </c>
      <c r="B1490" s="3">
        <v>1</v>
      </c>
      <c r="C1490" s="28" t="s">
        <v>317</v>
      </c>
      <c r="D1490" s="3" t="s">
        <v>45</v>
      </c>
      <c r="E1490" s="3" t="s">
        <v>41</v>
      </c>
    </row>
    <row r="1491" spans="1:5" ht="20" customHeight="1" x14ac:dyDescent="0.2">
      <c r="A1491" s="45">
        <v>43574</v>
      </c>
      <c r="B1491" s="57">
        <v>0.5</v>
      </c>
      <c r="C1491" s="28" t="s">
        <v>317</v>
      </c>
      <c r="D1491" s="57" t="s">
        <v>41</v>
      </c>
      <c r="E1491" s="3" t="s">
        <v>41</v>
      </c>
    </row>
    <row r="1492" spans="1:5" ht="20" customHeight="1" x14ac:dyDescent="0.2">
      <c r="A1492" s="45">
        <v>43766</v>
      </c>
      <c r="B1492" s="3">
        <v>3</v>
      </c>
      <c r="C1492" s="3" t="s">
        <v>628</v>
      </c>
      <c r="D1492" s="3" t="s">
        <v>246</v>
      </c>
      <c r="E1492" s="3" t="s">
        <v>405</v>
      </c>
    </row>
    <row r="1493" spans="1:5" ht="20" customHeight="1" x14ac:dyDescent="0.2">
      <c r="A1493" s="45">
        <v>43734</v>
      </c>
      <c r="B1493" s="3">
        <v>1.5</v>
      </c>
      <c r="C1493" s="28" t="s">
        <v>621</v>
      </c>
      <c r="D1493" s="3" t="s">
        <v>41</v>
      </c>
      <c r="E1493" s="3" t="s">
        <v>41</v>
      </c>
    </row>
    <row r="1494" spans="1:5" ht="20" customHeight="1" x14ac:dyDescent="0.2">
      <c r="A1494" s="45">
        <v>43705</v>
      </c>
      <c r="B1494" s="3">
        <v>2</v>
      </c>
      <c r="C1494" s="28" t="s">
        <v>602</v>
      </c>
      <c r="D1494" s="3" t="s">
        <v>455</v>
      </c>
      <c r="E1494" s="3" t="s">
        <v>456</v>
      </c>
    </row>
    <row r="1495" spans="1:5" ht="20" customHeight="1" x14ac:dyDescent="0.2">
      <c r="A1495" s="45">
        <v>43705</v>
      </c>
      <c r="B1495" s="3">
        <v>0.5</v>
      </c>
      <c r="C1495" s="28" t="s">
        <v>602</v>
      </c>
      <c r="D1495" s="3" t="s">
        <v>45</v>
      </c>
      <c r="E1495" s="3" t="s">
        <v>456</v>
      </c>
    </row>
    <row r="1496" spans="1:5" ht="20" customHeight="1" x14ac:dyDescent="0.2">
      <c r="A1496" s="45">
        <v>43707</v>
      </c>
      <c r="B1496" s="3">
        <v>0.5</v>
      </c>
      <c r="C1496" s="28" t="s">
        <v>602</v>
      </c>
      <c r="D1496" s="3" t="s">
        <v>603</v>
      </c>
      <c r="E1496" s="3" t="s">
        <v>456</v>
      </c>
    </row>
    <row r="1497" spans="1:5" ht="20" customHeight="1" x14ac:dyDescent="0.2">
      <c r="A1497" s="45">
        <v>43712</v>
      </c>
      <c r="B1497" s="3">
        <v>1</v>
      </c>
      <c r="C1497" s="28" t="s">
        <v>602</v>
      </c>
      <c r="D1497" s="3" t="s">
        <v>552</v>
      </c>
      <c r="E1497" s="3" t="s">
        <v>456</v>
      </c>
    </row>
    <row r="1498" spans="1:5" ht="20" customHeight="1" x14ac:dyDescent="0.2">
      <c r="A1498" s="45">
        <v>43713</v>
      </c>
      <c r="B1498" s="3">
        <v>2</v>
      </c>
      <c r="C1498" s="28" t="s">
        <v>602</v>
      </c>
      <c r="D1498" s="3" t="s">
        <v>552</v>
      </c>
      <c r="E1498" s="3" t="s">
        <v>456</v>
      </c>
    </row>
    <row r="1499" spans="1:5" ht="20" customHeight="1" x14ac:dyDescent="0.2">
      <c r="A1499" s="45">
        <v>43720</v>
      </c>
      <c r="B1499" s="3">
        <v>2</v>
      </c>
      <c r="C1499" s="28" t="s">
        <v>602</v>
      </c>
      <c r="D1499" s="3" t="s">
        <v>455</v>
      </c>
      <c r="E1499" s="3" t="s">
        <v>456</v>
      </c>
    </row>
    <row r="1500" spans="1:5" ht="20" customHeight="1" x14ac:dyDescent="0.2">
      <c r="A1500" s="45">
        <v>43724</v>
      </c>
      <c r="B1500" s="3">
        <v>1</v>
      </c>
      <c r="C1500" s="28" t="s">
        <v>602</v>
      </c>
      <c r="D1500" s="3" t="s">
        <v>455</v>
      </c>
      <c r="E1500" s="3" t="s">
        <v>456</v>
      </c>
    </row>
    <row r="1501" spans="1:5" ht="20" customHeight="1" x14ac:dyDescent="0.2">
      <c r="A1501" s="45">
        <v>43801</v>
      </c>
      <c r="B1501" s="3">
        <v>1</v>
      </c>
      <c r="C1501" s="3" t="s">
        <v>602</v>
      </c>
      <c r="D1501" s="3" t="s">
        <v>636</v>
      </c>
    </row>
    <row r="1502" spans="1:5" ht="20" customHeight="1" x14ac:dyDescent="0.2">
      <c r="A1502" s="45">
        <v>42941</v>
      </c>
      <c r="B1502" s="3">
        <v>1</v>
      </c>
      <c r="C1502" s="3" t="s">
        <v>144</v>
      </c>
      <c r="D1502" s="3" t="s">
        <v>46</v>
      </c>
      <c r="E1502" s="3" t="s">
        <v>41</v>
      </c>
    </row>
    <row r="1503" spans="1:5" ht="20" customHeight="1" x14ac:dyDescent="0.2">
      <c r="A1503" s="45">
        <v>42941</v>
      </c>
      <c r="B1503" s="3">
        <v>1</v>
      </c>
      <c r="C1503" s="3" t="s">
        <v>144</v>
      </c>
      <c r="D1503" s="3" t="s">
        <v>145</v>
      </c>
      <c r="E1503" s="3" t="s">
        <v>41</v>
      </c>
    </row>
    <row r="1504" spans="1:5" ht="20" customHeight="1" x14ac:dyDescent="0.2">
      <c r="A1504" s="45">
        <v>42941</v>
      </c>
      <c r="B1504" s="3">
        <v>1</v>
      </c>
      <c r="C1504" s="3" t="s">
        <v>144</v>
      </c>
      <c r="D1504" s="3" t="s">
        <v>45</v>
      </c>
      <c r="E1504" s="3" t="s">
        <v>41</v>
      </c>
    </row>
    <row r="1505" spans="1:5" ht="20" customHeight="1" x14ac:dyDescent="0.2">
      <c r="A1505" s="45">
        <v>42954</v>
      </c>
      <c r="B1505" s="3">
        <v>1</v>
      </c>
      <c r="C1505" s="28" t="s">
        <v>144</v>
      </c>
      <c r="D1505" s="3" t="s">
        <v>46</v>
      </c>
      <c r="E1505" s="3" t="s">
        <v>41</v>
      </c>
    </row>
    <row r="1506" spans="1:5" ht="20" customHeight="1" x14ac:dyDescent="0.2">
      <c r="A1506" s="45">
        <v>42954</v>
      </c>
      <c r="B1506" s="3">
        <v>0.5</v>
      </c>
      <c r="C1506" s="28" t="s">
        <v>144</v>
      </c>
      <c r="D1506" s="3" t="s">
        <v>45</v>
      </c>
      <c r="E1506" s="3" t="s">
        <v>41</v>
      </c>
    </row>
    <row r="1507" spans="1:5" ht="20" customHeight="1" x14ac:dyDescent="0.2">
      <c r="A1507" s="45">
        <v>42954</v>
      </c>
      <c r="B1507" s="3">
        <v>0.5</v>
      </c>
      <c r="C1507" s="28" t="s">
        <v>144</v>
      </c>
      <c r="D1507" s="3" t="s">
        <v>150</v>
      </c>
      <c r="E1507" s="3" t="s">
        <v>41</v>
      </c>
    </row>
    <row r="1508" spans="1:5" ht="20" customHeight="1" x14ac:dyDescent="0.2">
      <c r="A1508" s="45">
        <v>42964</v>
      </c>
      <c r="B1508" s="3">
        <v>1</v>
      </c>
      <c r="C1508" s="28" t="s">
        <v>144</v>
      </c>
      <c r="D1508" s="3" t="s">
        <v>153</v>
      </c>
      <c r="E1508" s="3" t="s">
        <v>41</v>
      </c>
    </row>
    <row r="1509" spans="1:5" ht="20" customHeight="1" x14ac:dyDescent="0.2">
      <c r="A1509" s="45">
        <v>42971</v>
      </c>
      <c r="B1509" s="3">
        <v>0.75</v>
      </c>
      <c r="C1509" s="28" t="s">
        <v>144</v>
      </c>
      <c r="D1509" s="3" t="s">
        <v>45</v>
      </c>
      <c r="E1509" s="3" t="s">
        <v>41</v>
      </c>
    </row>
    <row r="1510" spans="1:5" ht="20" customHeight="1" x14ac:dyDescent="0.2">
      <c r="A1510" s="45">
        <v>42971</v>
      </c>
      <c r="B1510" s="3">
        <v>0.25</v>
      </c>
      <c r="C1510" s="28" t="s">
        <v>144</v>
      </c>
      <c r="D1510" s="3" t="s">
        <v>160</v>
      </c>
      <c r="E1510" s="3" t="s">
        <v>41</v>
      </c>
    </row>
    <row r="1511" spans="1:5" ht="20" customHeight="1" x14ac:dyDescent="0.2">
      <c r="A1511" s="45">
        <v>42976</v>
      </c>
      <c r="B1511" s="3">
        <v>1</v>
      </c>
      <c r="C1511" s="28" t="s">
        <v>144</v>
      </c>
      <c r="D1511" s="3" t="s">
        <v>162</v>
      </c>
      <c r="E1511" s="3" t="s">
        <v>41</v>
      </c>
    </row>
    <row r="1512" spans="1:5" ht="20" customHeight="1" x14ac:dyDescent="0.2">
      <c r="A1512" s="45">
        <v>42979</v>
      </c>
      <c r="B1512" s="3">
        <v>2</v>
      </c>
      <c r="C1512" s="28" t="s">
        <v>144</v>
      </c>
      <c r="D1512" s="3" t="s">
        <v>41</v>
      </c>
      <c r="E1512" s="3" t="s">
        <v>41</v>
      </c>
    </row>
    <row r="1513" spans="1:5" ht="20" customHeight="1" x14ac:dyDescent="0.2">
      <c r="A1513" s="45">
        <v>42983</v>
      </c>
      <c r="B1513" s="3">
        <v>1</v>
      </c>
      <c r="C1513" s="28" t="s">
        <v>144</v>
      </c>
      <c r="D1513" s="3" t="s">
        <v>46</v>
      </c>
      <c r="E1513" s="3" t="s">
        <v>41</v>
      </c>
    </row>
    <row r="1514" spans="1:5" ht="20" customHeight="1" x14ac:dyDescent="0.2">
      <c r="A1514" s="45">
        <v>42983</v>
      </c>
      <c r="B1514" s="3">
        <v>0.5</v>
      </c>
      <c r="C1514" s="28" t="s">
        <v>144</v>
      </c>
      <c r="D1514" s="3" t="s">
        <v>45</v>
      </c>
      <c r="E1514" s="3" t="s">
        <v>41</v>
      </c>
    </row>
    <row r="1515" spans="1:5" ht="20" customHeight="1" x14ac:dyDescent="0.2">
      <c r="A1515" s="45">
        <v>42983</v>
      </c>
      <c r="B1515" s="3">
        <v>0.5</v>
      </c>
      <c r="C1515" s="28" t="s">
        <v>144</v>
      </c>
      <c r="D1515" s="3" t="s">
        <v>167</v>
      </c>
      <c r="E1515" s="3" t="s">
        <v>41</v>
      </c>
    </row>
    <row r="1516" spans="1:5" ht="20" customHeight="1" x14ac:dyDescent="0.2">
      <c r="A1516" s="45">
        <v>42991</v>
      </c>
      <c r="B1516" s="3">
        <v>0.5</v>
      </c>
      <c r="C1516" s="28" t="s">
        <v>144</v>
      </c>
      <c r="D1516" s="3" t="s">
        <v>173</v>
      </c>
      <c r="E1516" s="3" t="s">
        <v>41</v>
      </c>
    </row>
    <row r="1517" spans="1:5" ht="20" customHeight="1" x14ac:dyDescent="0.2">
      <c r="A1517" s="45">
        <v>42993</v>
      </c>
      <c r="B1517" s="3">
        <v>1</v>
      </c>
      <c r="C1517" s="28" t="s">
        <v>144</v>
      </c>
      <c r="D1517" s="3" t="s">
        <v>182</v>
      </c>
      <c r="E1517" s="3" t="s">
        <v>41</v>
      </c>
    </row>
    <row r="1518" spans="1:5" ht="20" customHeight="1" x14ac:dyDescent="0.2">
      <c r="A1518" s="45">
        <v>42996</v>
      </c>
      <c r="B1518" s="3">
        <v>0.5</v>
      </c>
      <c r="C1518" s="28" t="s">
        <v>144</v>
      </c>
      <c r="D1518" s="3" t="s">
        <v>45</v>
      </c>
      <c r="E1518" s="3" t="s">
        <v>41</v>
      </c>
    </row>
    <row r="1519" spans="1:5" ht="20" customHeight="1" x14ac:dyDescent="0.2">
      <c r="A1519" s="45">
        <v>42997</v>
      </c>
      <c r="B1519" s="3">
        <v>2</v>
      </c>
      <c r="C1519" s="28" t="s">
        <v>144</v>
      </c>
      <c r="D1519" s="3" t="s">
        <v>41</v>
      </c>
      <c r="E1519" s="3" t="s">
        <v>41</v>
      </c>
    </row>
    <row r="1520" spans="1:5" ht="20" customHeight="1" x14ac:dyDescent="0.2">
      <c r="A1520" s="45">
        <v>42999</v>
      </c>
      <c r="B1520" s="3">
        <v>1</v>
      </c>
      <c r="C1520" s="28" t="s">
        <v>144</v>
      </c>
      <c r="D1520" s="3" t="s">
        <v>45</v>
      </c>
      <c r="E1520" s="3" t="s">
        <v>41</v>
      </c>
    </row>
    <row r="1521" spans="1:6" ht="20" customHeight="1" x14ac:dyDescent="0.2">
      <c r="A1521" s="45">
        <v>43011</v>
      </c>
      <c r="B1521" s="3">
        <v>1</v>
      </c>
      <c r="C1521" s="28" t="s">
        <v>144</v>
      </c>
      <c r="D1521" s="3" t="s">
        <v>145</v>
      </c>
      <c r="E1521" s="3" t="s">
        <v>41</v>
      </c>
    </row>
    <row r="1522" spans="1:6" ht="20" customHeight="1" x14ac:dyDescent="0.2">
      <c r="A1522" s="45">
        <v>43011</v>
      </c>
      <c r="B1522" s="3">
        <v>1</v>
      </c>
      <c r="C1522" s="28" t="s">
        <v>144</v>
      </c>
      <c r="D1522" s="3" t="s">
        <v>41</v>
      </c>
      <c r="E1522" s="3" t="s">
        <v>41</v>
      </c>
    </row>
    <row r="1523" spans="1:6" ht="20" customHeight="1" x14ac:dyDescent="0.2">
      <c r="A1523" s="45">
        <v>43013</v>
      </c>
      <c r="B1523" s="3">
        <v>1</v>
      </c>
      <c r="C1523" s="28" t="s">
        <v>144</v>
      </c>
      <c r="D1523" s="3" t="s">
        <v>45</v>
      </c>
      <c r="E1523" s="3" t="s">
        <v>41</v>
      </c>
    </row>
    <row r="1524" spans="1:6" ht="20" customHeight="1" x14ac:dyDescent="0.2">
      <c r="A1524" s="45">
        <v>43024</v>
      </c>
      <c r="B1524" s="3">
        <v>2.5</v>
      </c>
      <c r="C1524" s="28" t="s">
        <v>144</v>
      </c>
      <c r="D1524" s="3" t="s">
        <v>199</v>
      </c>
      <c r="E1524" s="3" t="s">
        <v>41</v>
      </c>
    </row>
    <row r="1525" spans="1:6" ht="20" customHeight="1" x14ac:dyDescent="0.2">
      <c r="A1525" s="45">
        <v>43025</v>
      </c>
      <c r="B1525" s="3">
        <v>1</v>
      </c>
      <c r="C1525" s="28" t="s">
        <v>144</v>
      </c>
      <c r="D1525" s="3" t="s">
        <v>45</v>
      </c>
      <c r="E1525" s="3" t="s">
        <v>41</v>
      </c>
    </row>
    <row r="1526" spans="1:6" ht="20" customHeight="1" x14ac:dyDescent="0.2">
      <c r="A1526" s="45">
        <v>43025</v>
      </c>
      <c r="B1526" s="3">
        <v>2</v>
      </c>
      <c r="C1526" s="28" t="s">
        <v>144</v>
      </c>
      <c r="D1526" s="3" t="s">
        <v>41</v>
      </c>
      <c r="E1526" s="3" t="s">
        <v>41</v>
      </c>
    </row>
    <row r="1527" spans="1:6" ht="20" customHeight="1" x14ac:dyDescent="0.2">
      <c r="A1527" s="45">
        <v>42857</v>
      </c>
      <c r="B1527" s="3">
        <v>4</v>
      </c>
      <c r="C1527" s="3" t="s">
        <v>23</v>
      </c>
      <c r="D1527" s="3" t="s">
        <v>51</v>
      </c>
      <c r="E1527" s="3" t="s">
        <v>725</v>
      </c>
    </row>
    <row r="1528" spans="1:6" ht="20" customHeight="1" x14ac:dyDescent="0.2">
      <c r="A1528" s="45">
        <v>42858</v>
      </c>
      <c r="B1528" s="3">
        <v>4</v>
      </c>
      <c r="C1528" s="3" t="s">
        <v>23</v>
      </c>
      <c r="D1528" s="3" t="s">
        <v>45</v>
      </c>
      <c r="E1528" s="3" t="s">
        <v>703</v>
      </c>
      <c r="F1528" s="3" t="s">
        <v>718</v>
      </c>
    </row>
    <row r="1529" spans="1:6" ht="20" customHeight="1" x14ac:dyDescent="0.2">
      <c r="A1529" s="45">
        <v>42860</v>
      </c>
      <c r="B1529" s="3">
        <v>2</v>
      </c>
      <c r="C1529" s="3" t="s">
        <v>23</v>
      </c>
      <c r="D1529" s="3" t="s">
        <v>51</v>
      </c>
      <c r="E1529" s="3" t="s">
        <v>725</v>
      </c>
    </row>
    <row r="1530" spans="1:6" ht="20" customHeight="1" x14ac:dyDescent="0.2">
      <c r="A1530" s="45">
        <v>42860</v>
      </c>
      <c r="B1530" s="3">
        <v>2</v>
      </c>
      <c r="C1530" s="3" t="s">
        <v>23</v>
      </c>
      <c r="D1530" s="3" t="s">
        <v>29</v>
      </c>
      <c r="E1530" s="3" t="s">
        <v>703</v>
      </c>
    </row>
    <row r="1531" spans="1:6" ht="20" customHeight="1" x14ac:dyDescent="0.2">
      <c r="A1531" s="45">
        <v>42863</v>
      </c>
      <c r="B1531" s="3">
        <v>4</v>
      </c>
      <c r="C1531" s="3" t="s">
        <v>23</v>
      </c>
      <c r="D1531" s="3" t="s">
        <v>31</v>
      </c>
      <c r="E1531" s="3" t="s">
        <v>725</v>
      </c>
    </row>
    <row r="1532" spans="1:6" ht="20" customHeight="1" x14ac:dyDescent="0.2">
      <c r="A1532" s="45">
        <v>42863</v>
      </c>
      <c r="B1532" s="3">
        <v>4</v>
      </c>
      <c r="C1532" s="3" t="s">
        <v>23</v>
      </c>
      <c r="D1532" s="3" t="s">
        <v>32</v>
      </c>
      <c r="E1532" s="3" t="s">
        <v>725</v>
      </c>
    </row>
    <row r="1533" spans="1:6" ht="20" customHeight="1" x14ac:dyDescent="0.2">
      <c r="A1533" s="45">
        <v>42864</v>
      </c>
      <c r="B1533" s="3">
        <v>2</v>
      </c>
      <c r="C1533" s="3" t="s">
        <v>23</v>
      </c>
      <c r="D1533" s="3" t="s">
        <v>51</v>
      </c>
      <c r="E1533" s="3" t="s">
        <v>725</v>
      </c>
    </row>
    <row r="1534" spans="1:6" ht="20" customHeight="1" x14ac:dyDescent="0.2">
      <c r="A1534" s="45">
        <v>42864</v>
      </c>
      <c r="B1534" s="3">
        <v>2</v>
      </c>
      <c r="C1534" s="3" t="s">
        <v>23</v>
      </c>
      <c r="D1534" s="3" t="s">
        <v>31</v>
      </c>
      <c r="E1534" s="3" t="s">
        <v>725</v>
      </c>
    </row>
    <row r="1535" spans="1:6" ht="20" customHeight="1" x14ac:dyDescent="0.2">
      <c r="A1535" s="45">
        <v>42865</v>
      </c>
      <c r="B1535" s="3">
        <v>2</v>
      </c>
      <c r="C1535" s="3" t="s">
        <v>23</v>
      </c>
      <c r="D1535" s="3" t="s">
        <v>35</v>
      </c>
      <c r="E1535" s="3" t="s">
        <v>703</v>
      </c>
    </row>
    <row r="1536" spans="1:6" ht="20" customHeight="1" x14ac:dyDescent="0.2">
      <c r="A1536" s="45">
        <v>42872</v>
      </c>
      <c r="B1536" s="3">
        <v>2</v>
      </c>
      <c r="C1536" s="3" t="s">
        <v>23</v>
      </c>
      <c r="D1536" s="3" t="s">
        <v>51</v>
      </c>
      <c r="E1536" s="3" t="s">
        <v>725</v>
      </c>
    </row>
    <row r="1537" spans="1:5" ht="20" customHeight="1" x14ac:dyDescent="0.2">
      <c r="A1537" s="45">
        <v>42873</v>
      </c>
      <c r="B1537" s="3">
        <v>5</v>
      </c>
      <c r="C1537" s="3" t="s">
        <v>23</v>
      </c>
      <c r="D1537" s="3" t="s">
        <v>51</v>
      </c>
      <c r="E1537" s="3" t="s">
        <v>725</v>
      </c>
    </row>
    <row r="1538" spans="1:5" ht="20" customHeight="1" x14ac:dyDescent="0.2">
      <c r="A1538" s="45">
        <v>42874</v>
      </c>
      <c r="B1538" s="3">
        <v>1</v>
      </c>
      <c r="C1538" s="3" t="s">
        <v>23</v>
      </c>
      <c r="D1538" s="3" t="s">
        <v>51</v>
      </c>
      <c r="E1538" s="3" t="s">
        <v>725</v>
      </c>
    </row>
    <row r="1539" spans="1:5" ht="20" customHeight="1" x14ac:dyDescent="0.2">
      <c r="A1539" s="45">
        <v>42879</v>
      </c>
      <c r="B1539" s="3">
        <v>2</v>
      </c>
      <c r="C1539" s="3" t="s">
        <v>23</v>
      </c>
      <c r="D1539" s="3" t="s">
        <v>51</v>
      </c>
      <c r="E1539" s="3" t="s">
        <v>725</v>
      </c>
    </row>
    <row r="1540" spans="1:5" ht="20" customHeight="1" x14ac:dyDescent="0.2">
      <c r="A1540" s="45">
        <v>42893</v>
      </c>
      <c r="B1540" s="3">
        <v>1.5</v>
      </c>
      <c r="C1540" s="3" t="s">
        <v>23</v>
      </c>
      <c r="D1540" s="3" t="s">
        <v>70</v>
      </c>
      <c r="E1540" s="3" t="s">
        <v>703</v>
      </c>
    </row>
    <row r="1541" spans="1:5" ht="20" customHeight="1" x14ac:dyDescent="0.2">
      <c r="A1541" s="45">
        <v>42898</v>
      </c>
      <c r="B1541" s="3">
        <v>1.5</v>
      </c>
      <c r="C1541" s="3" t="s">
        <v>23</v>
      </c>
      <c r="D1541" s="3" t="s">
        <v>71</v>
      </c>
      <c r="E1541" s="3" t="s">
        <v>703</v>
      </c>
    </row>
    <row r="1542" spans="1:5" ht="20" customHeight="1" x14ac:dyDescent="0.2">
      <c r="A1542" s="45">
        <v>42900</v>
      </c>
      <c r="B1542" s="3">
        <v>1</v>
      </c>
      <c r="C1542" s="3" t="s">
        <v>23</v>
      </c>
      <c r="D1542" s="3" t="s">
        <v>74</v>
      </c>
      <c r="E1542" s="3" t="s">
        <v>703</v>
      </c>
    </row>
    <row r="1543" spans="1:5" ht="20" customHeight="1" x14ac:dyDescent="0.2">
      <c r="A1543" s="45">
        <v>42902</v>
      </c>
      <c r="B1543" s="3">
        <v>1</v>
      </c>
      <c r="C1543" s="3" t="s">
        <v>23</v>
      </c>
      <c r="D1543" s="3" t="s">
        <v>83</v>
      </c>
      <c r="E1543" s="3" t="s">
        <v>703</v>
      </c>
    </row>
    <row r="1544" spans="1:5" ht="20" customHeight="1" x14ac:dyDescent="0.2">
      <c r="A1544" s="45">
        <v>42906</v>
      </c>
      <c r="B1544" s="3">
        <v>2.5</v>
      </c>
      <c r="C1544" s="3" t="s">
        <v>23</v>
      </c>
      <c r="D1544" s="3" t="s">
        <v>87</v>
      </c>
      <c r="E1544" s="3" t="s">
        <v>703</v>
      </c>
    </row>
    <row r="1545" spans="1:5" ht="20" customHeight="1" x14ac:dyDescent="0.2">
      <c r="A1545" s="45">
        <v>42906</v>
      </c>
      <c r="B1545" s="3">
        <v>1</v>
      </c>
      <c r="C1545" s="3" t="s">
        <v>719</v>
      </c>
      <c r="D1545" s="3" t="s">
        <v>89</v>
      </c>
      <c r="E1545" s="3" t="s">
        <v>703</v>
      </c>
    </row>
    <row r="1546" spans="1:5" ht="20" customHeight="1" x14ac:dyDescent="0.2">
      <c r="A1546" s="45">
        <v>42907</v>
      </c>
      <c r="B1546" s="3">
        <v>3</v>
      </c>
      <c r="C1546" s="3" t="s">
        <v>23</v>
      </c>
      <c r="D1546" s="3" t="s">
        <v>88</v>
      </c>
      <c r="E1546" s="3" t="s">
        <v>725</v>
      </c>
    </row>
    <row r="1547" spans="1:5" ht="20" customHeight="1" x14ac:dyDescent="0.2">
      <c r="A1547" s="45">
        <v>42907</v>
      </c>
      <c r="B1547" s="3">
        <v>1</v>
      </c>
      <c r="C1547" s="3" t="s">
        <v>719</v>
      </c>
      <c r="D1547" s="3" t="s">
        <v>89</v>
      </c>
      <c r="E1547" s="3" t="s">
        <v>703</v>
      </c>
    </row>
    <row r="1548" spans="1:5" ht="20" customHeight="1" x14ac:dyDescent="0.2">
      <c r="A1548" s="45">
        <v>42914</v>
      </c>
      <c r="B1548" s="3">
        <v>1.25</v>
      </c>
      <c r="C1548" s="3" t="s">
        <v>719</v>
      </c>
      <c r="D1548" s="3" t="s">
        <v>89</v>
      </c>
      <c r="E1548" s="3" t="s">
        <v>703</v>
      </c>
    </row>
    <row r="1549" spans="1:5" ht="20" customHeight="1" x14ac:dyDescent="0.2">
      <c r="A1549" s="45">
        <v>42919</v>
      </c>
      <c r="B1549" s="3">
        <v>1</v>
      </c>
      <c r="C1549" s="3" t="s">
        <v>23</v>
      </c>
      <c r="D1549" s="3" t="s">
        <v>123</v>
      </c>
      <c r="E1549" s="3" t="s">
        <v>703</v>
      </c>
    </row>
    <row r="1550" spans="1:5" ht="20" customHeight="1" x14ac:dyDescent="0.2">
      <c r="A1550" s="45">
        <v>42921</v>
      </c>
      <c r="B1550" s="3">
        <v>1</v>
      </c>
      <c r="C1550" s="3" t="s">
        <v>719</v>
      </c>
      <c r="D1550" s="3" t="s">
        <v>89</v>
      </c>
      <c r="E1550" s="3" t="s">
        <v>703</v>
      </c>
    </row>
    <row r="1551" spans="1:5" ht="20" customHeight="1" x14ac:dyDescent="0.2">
      <c r="A1551" s="45">
        <v>42926</v>
      </c>
      <c r="B1551" s="3">
        <v>1</v>
      </c>
      <c r="C1551" s="3" t="s">
        <v>719</v>
      </c>
      <c r="D1551" s="3" t="s">
        <v>89</v>
      </c>
      <c r="E1551" s="3" t="s">
        <v>703</v>
      </c>
    </row>
    <row r="1552" spans="1:5" ht="20" customHeight="1" x14ac:dyDescent="0.2">
      <c r="A1552" s="45">
        <v>42933</v>
      </c>
      <c r="B1552" s="3">
        <v>1</v>
      </c>
      <c r="C1552" s="3" t="s">
        <v>719</v>
      </c>
      <c r="D1552" s="3" t="s">
        <v>44</v>
      </c>
      <c r="E1552" s="3" t="s">
        <v>703</v>
      </c>
    </row>
    <row r="1553" spans="1:6" ht="20" customHeight="1" x14ac:dyDescent="0.2">
      <c r="A1553" s="45">
        <v>42940</v>
      </c>
      <c r="B1553" s="3">
        <v>1</v>
      </c>
      <c r="C1553" s="3" t="s">
        <v>719</v>
      </c>
      <c r="D1553" s="3" t="s">
        <v>139</v>
      </c>
      <c r="E1553" s="3" t="s">
        <v>703</v>
      </c>
    </row>
    <row r="1554" spans="1:6" ht="20" customHeight="1" x14ac:dyDescent="0.2">
      <c r="A1554" s="45">
        <v>42943</v>
      </c>
      <c r="B1554" s="3">
        <v>0.5</v>
      </c>
      <c r="C1554" s="3" t="s">
        <v>23</v>
      </c>
      <c r="D1554" s="3" t="s">
        <v>148</v>
      </c>
      <c r="E1554" s="3" t="s">
        <v>703</v>
      </c>
    </row>
    <row r="1555" spans="1:6" ht="20" customHeight="1" x14ac:dyDescent="0.2">
      <c r="A1555" s="45">
        <v>42971</v>
      </c>
      <c r="B1555" s="3">
        <v>1.5</v>
      </c>
      <c r="C1555" s="3" t="s">
        <v>719</v>
      </c>
      <c r="D1555" s="3" t="s">
        <v>89</v>
      </c>
      <c r="E1555" s="3" t="s">
        <v>703</v>
      </c>
    </row>
    <row r="1556" spans="1:6" ht="20" customHeight="1" x14ac:dyDescent="0.2">
      <c r="A1556" s="45">
        <v>42978</v>
      </c>
      <c r="B1556" s="3">
        <v>0.75</v>
      </c>
      <c r="C1556" s="28" t="s">
        <v>23</v>
      </c>
      <c r="D1556" s="3" t="s">
        <v>45</v>
      </c>
      <c r="E1556" s="3" t="s">
        <v>703</v>
      </c>
      <c r="F1556" s="3" t="s">
        <v>413</v>
      </c>
    </row>
    <row r="1557" spans="1:6" ht="20" customHeight="1" x14ac:dyDescent="0.2">
      <c r="A1557" s="45">
        <v>42985</v>
      </c>
      <c r="B1557" s="3">
        <v>1.5</v>
      </c>
      <c r="C1557" s="3" t="s">
        <v>719</v>
      </c>
      <c r="D1557" s="3" t="s">
        <v>89</v>
      </c>
      <c r="E1557" s="3" t="s">
        <v>703</v>
      </c>
    </row>
    <row r="1558" spans="1:6" ht="20" customHeight="1" x14ac:dyDescent="0.2">
      <c r="A1558" s="45">
        <v>42993</v>
      </c>
      <c r="B1558" s="3">
        <v>0.75</v>
      </c>
      <c r="C1558" s="28" t="s">
        <v>23</v>
      </c>
      <c r="D1558" s="3" t="s">
        <v>183</v>
      </c>
      <c r="E1558" s="3" t="s">
        <v>703</v>
      </c>
    </row>
    <row r="1559" spans="1:6" ht="20" customHeight="1" x14ac:dyDescent="0.2">
      <c r="A1559" s="45">
        <v>43019</v>
      </c>
      <c r="B1559" s="3">
        <v>1</v>
      </c>
      <c r="C1559" s="28" t="s">
        <v>23</v>
      </c>
      <c r="D1559" s="3" t="s">
        <v>198</v>
      </c>
      <c r="E1559" s="3" t="s">
        <v>703</v>
      </c>
    </row>
    <row r="1560" spans="1:6" ht="20" customHeight="1" x14ac:dyDescent="0.2">
      <c r="A1560" s="45">
        <v>43046</v>
      </c>
      <c r="B1560" s="3">
        <v>1</v>
      </c>
      <c r="C1560" s="3" t="s">
        <v>719</v>
      </c>
      <c r="D1560" s="3" t="s">
        <v>89</v>
      </c>
      <c r="E1560" s="3" t="s">
        <v>340</v>
      </c>
    </row>
    <row r="1561" spans="1:6" ht="20" customHeight="1" x14ac:dyDescent="0.2">
      <c r="A1561" s="45">
        <v>43053</v>
      </c>
      <c r="B1561" s="3">
        <v>1</v>
      </c>
      <c r="C1561" s="3" t="s">
        <v>719</v>
      </c>
      <c r="D1561" s="3" t="s">
        <v>89</v>
      </c>
      <c r="E1561" s="3" t="s">
        <v>340</v>
      </c>
    </row>
    <row r="1562" spans="1:6" ht="20" customHeight="1" x14ac:dyDescent="0.2">
      <c r="A1562" s="45">
        <v>43053</v>
      </c>
      <c r="B1562" s="3">
        <v>1</v>
      </c>
      <c r="C1562" s="3" t="s">
        <v>719</v>
      </c>
      <c r="D1562" s="3" t="s">
        <v>207</v>
      </c>
      <c r="E1562" s="3" t="s">
        <v>340</v>
      </c>
    </row>
    <row r="1563" spans="1:6" ht="20" customHeight="1" x14ac:dyDescent="0.2">
      <c r="A1563" s="45">
        <v>43073</v>
      </c>
      <c r="B1563" s="3">
        <v>0.5</v>
      </c>
      <c r="C1563" s="3" t="s">
        <v>23</v>
      </c>
      <c r="D1563" s="3" t="s">
        <v>190</v>
      </c>
      <c r="E1563" s="3" t="s">
        <v>703</v>
      </c>
    </row>
    <row r="1564" spans="1:6" ht="20" customHeight="1" x14ac:dyDescent="0.2">
      <c r="A1564" s="45">
        <v>43096</v>
      </c>
      <c r="B1564" s="3">
        <v>2</v>
      </c>
      <c r="C1564" s="3" t="s">
        <v>723</v>
      </c>
      <c r="D1564" s="3" t="s">
        <v>247</v>
      </c>
      <c r="E1564" s="3" t="s">
        <v>702</v>
      </c>
    </row>
    <row r="1565" spans="1:6" ht="20" customHeight="1" x14ac:dyDescent="0.2">
      <c r="A1565" s="45">
        <v>43097</v>
      </c>
      <c r="B1565" s="3">
        <v>5</v>
      </c>
      <c r="C1565" s="3" t="s">
        <v>23</v>
      </c>
      <c r="D1565" s="3" t="s">
        <v>248</v>
      </c>
      <c r="E1565" s="3" t="s">
        <v>703</v>
      </c>
    </row>
    <row r="1566" spans="1:6" ht="20" customHeight="1" x14ac:dyDescent="0.2">
      <c r="A1566" s="45">
        <v>43102</v>
      </c>
      <c r="B1566" s="3">
        <v>1</v>
      </c>
      <c r="C1566" s="3" t="s">
        <v>23</v>
      </c>
      <c r="D1566" s="3" t="s">
        <v>45</v>
      </c>
      <c r="E1566" s="3" t="s">
        <v>703</v>
      </c>
    </row>
    <row r="1567" spans="1:6" ht="20" customHeight="1" x14ac:dyDescent="0.2">
      <c r="A1567" s="45">
        <v>43109</v>
      </c>
      <c r="B1567" s="3">
        <v>0.5</v>
      </c>
      <c r="C1567" s="3" t="s">
        <v>23</v>
      </c>
      <c r="D1567" s="3" t="s">
        <v>268</v>
      </c>
      <c r="E1567" s="3" t="s">
        <v>703</v>
      </c>
    </row>
    <row r="1568" spans="1:6" ht="20" customHeight="1" x14ac:dyDescent="0.2">
      <c r="A1568" s="45">
        <v>43115</v>
      </c>
      <c r="B1568" s="3">
        <v>2</v>
      </c>
      <c r="C1568" s="3" t="s">
        <v>23</v>
      </c>
      <c r="D1568" s="3" t="s">
        <v>269</v>
      </c>
      <c r="E1568" s="3" t="s">
        <v>703</v>
      </c>
    </row>
    <row r="1569" spans="1:5" ht="20" customHeight="1" x14ac:dyDescent="0.2">
      <c r="A1569" s="45">
        <v>43116</v>
      </c>
      <c r="B1569" s="3">
        <v>0.75</v>
      </c>
      <c r="C1569" s="3" t="s">
        <v>23</v>
      </c>
      <c r="D1569" s="3" t="s">
        <v>45</v>
      </c>
      <c r="E1569" s="3" t="s">
        <v>703</v>
      </c>
    </row>
    <row r="1570" spans="1:5" ht="20" customHeight="1" x14ac:dyDescent="0.2">
      <c r="A1570" s="45">
        <v>43116</v>
      </c>
      <c r="B1570" s="3">
        <v>0.75</v>
      </c>
      <c r="C1570" s="3" t="s">
        <v>719</v>
      </c>
      <c r="D1570" s="3" t="s">
        <v>271</v>
      </c>
      <c r="E1570" s="3" t="s">
        <v>340</v>
      </c>
    </row>
    <row r="1571" spans="1:5" ht="20" customHeight="1" x14ac:dyDescent="0.2">
      <c r="A1571" s="45">
        <v>43122</v>
      </c>
      <c r="B1571" s="3">
        <v>1</v>
      </c>
      <c r="C1571" s="3" t="s">
        <v>719</v>
      </c>
      <c r="D1571" s="3" t="s">
        <v>219</v>
      </c>
      <c r="E1571" s="3" t="s">
        <v>340</v>
      </c>
    </row>
    <row r="1572" spans="1:5" ht="20" customHeight="1" x14ac:dyDescent="0.2">
      <c r="A1572" s="45">
        <v>43123</v>
      </c>
      <c r="B1572" s="3">
        <v>1</v>
      </c>
      <c r="C1572" s="3" t="s">
        <v>23</v>
      </c>
      <c r="D1572" s="3" t="s">
        <v>45</v>
      </c>
      <c r="E1572" s="3" t="s">
        <v>703</v>
      </c>
    </row>
    <row r="1573" spans="1:5" ht="20" customHeight="1" x14ac:dyDescent="0.2">
      <c r="A1573" s="45">
        <v>43125</v>
      </c>
      <c r="B1573" s="3">
        <v>0.5</v>
      </c>
      <c r="C1573" s="3" t="s">
        <v>23</v>
      </c>
      <c r="D1573" s="3" t="s">
        <v>45</v>
      </c>
      <c r="E1573" s="3" t="s">
        <v>703</v>
      </c>
    </row>
    <row r="1574" spans="1:5" ht="20" customHeight="1" x14ac:dyDescent="0.2">
      <c r="A1574" s="45">
        <v>43130</v>
      </c>
      <c r="B1574" s="3">
        <v>1</v>
      </c>
      <c r="C1574" s="3" t="s">
        <v>23</v>
      </c>
      <c r="D1574" s="3" t="s">
        <v>45</v>
      </c>
      <c r="E1574" s="3" t="s">
        <v>703</v>
      </c>
    </row>
    <row r="1575" spans="1:5" ht="20" customHeight="1" x14ac:dyDescent="0.2">
      <c r="A1575" s="45">
        <v>43144</v>
      </c>
      <c r="B1575" s="3">
        <v>1</v>
      </c>
      <c r="C1575" s="3" t="s">
        <v>23</v>
      </c>
      <c r="D1575" s="3" t="s">
        <v>45</v>
      </c>
      <c r="E1575" s="3" t="s">
        <v>703</v>
      </c>
    </row>
    <row r="1576" spans="1:5" ht="20" customHeight="1" x14ac:dyDescent="0.2">
      <c r="A1576" s="45">
        <v>43158</v>
      </c>
      <c r="B1576" s="3">
        <v>1</v>
      </c>
      <c r="C1576" s="3" t="s">
        <v>23</v>
      </c>
      <c r="D1576" s="3" t="s">
        <v>198</v>
      </c>
      <c r="E1576" s="3" t="s">
        <v>703</v>
      </c>
    </row>
    <row r="1577" spans="1:5" ht="20" customHeight="1" x14ac:dyDescent="0.2">
      <c r="A1577" s="45">
        <v>43158</v>
      </c>
      <c r="B1577" s="3">
        <v>1</v>
      </c>
      <c r="C1577" s="3" t="s">
        <v>23</v>
      </c>
      <c r="D1577" s="3" t="s">
        <v>45</v>
      </c>
      <c r="E1577" s="3" t="s">
        <v>703</v>
      </c>
    </row>
    <row r="1578" spans="1:5" ht="20" customHeight="1" x14ac:dyDescent="0.2">
      <c r="A1578" s="45">
        <v>43165</v>
      </c>
      <c r="B1578" s="3">
        <v>1</v>
      </c>
      <c r="C1578" s="28" t="s">
        <v>23</v>
      </c>
      <c r="D1578" s="3" t="s">
        <v>45</v>
      </c>
      <c r="E1578" s="3" t="s">
        <v>703</v>
      </c>
    </row>
    <row r="1579" spans="1:5" ht="20" customHeight="1" x14ac:dyDescent="0.2">
      <c r="A1579" s="45">
        <v>43172</v>
      </c>
      <c r="B1579" s="3">
        <v>1</v>
      </c>
      <c r="C1579" s="28" t="s">
        <v>23</v>
      </c>
      <c r="D1579" s="3" t="s">
        <v>45</v>
      </c>
      <c r="E1579" s="3" t="s">
        <v>703</v>
      </c>
    </row>
    <row r="1580" spans="1:5" ht="20" customHeight="1" x14ac:dyDescent="0.2">
      <c r="A1580" s="45">
        <v>43173</v>
      </c>
      <c r="B1580" s="3">
        <v>1</v>
      </c>
      <c r="C1580" s="28" t="s">
        <v>23</v>
      </c>
      <c r="D1580" s="3" t="s">
        <v>313</v>
      </c>
      <c r="E1580" s="3" t="s">
        <v>703</v>
      </c>
    </row>
    <row r="1581" spans="1:5" ht="20" customHeight="1" x14ac:dyDescent="0.2">
      <c r="A1581" s="45">
        <v>43173</v>
      </c>
      <c r="B1581" s="3">
        <v>1</v>
      </c>
      <c r="C1581" s="28" t="s">
        <v>23</v>
      </c>
      <c r="D1581" s="3" t="s">
        <v>196</v>
      </c>
      <c r="E1581" s="3" t="s">
        <v>703</v>
      </c>
    </row>
    <row r="1582" spans="1:5" ht="20" customHeight="1" x14ac:dyDescent="0.2">
      <c r="A1582" s="45">
        <v>43186</v>
      </c>
      <c r="B1582" s="3">
        <v>1</v>
      </c>
      <c r="C1582" s="28" t="s">
        <v>23</v>
      </c>
      <c r="D1582" s="3" t="s">
        <v>45</v>
      </c>
      <c r="E1582" s="3" t="s">
        <v>703</v>
      </c>
    </row>
    <row r="1583" spans="1:5" ht="20" customHeight="1" x14ac:dyDescent="0.2">
      <c r="A1583" s="45">
        <v>43193</v>
      </c>
      <c r="B1583" s="3">
        <v>1</v>
      </c>
      <c r="C1583" s="28" t="s">
        <v>23</v>
      </c>
      <c r="D1583" s="3" t="s">
        <v>45</v>
      </c>
      <c r="E1583" s="3" t="s">
        <v>703</v>
      </c>
    </row>
    <row r="1584" spans="1:5" ht="20" customHeight="1" x14ac:dyDescent="0.2">
      <c r="A1584" s="45">
        <v>43194</v>
      </c>
      <c r="B1584" s="3">
        <v>1</v>
      </c>
      <c r="C1584" s="28" t="s">
        <v>23</v>
      </c>
      <c r="D1584" s="3" t="s">
        <v>196</v>
      </c>
      <c r="E1584" s="3" t="s">
        <v>703</v>
      </c>
    </row>
    <row r="1585" spans="1:6" ht="20" customHeight="1" x14ac:dyDescent="0.2">
      <c r="A1585" s="45">
        <v>43200</v>
      </c>
      <c r="B1585" s="3">
        <v>0.75</v>
      </c>
      <c r="C1585" s="28" t="s">
        <v>23</v>
      </c>
      <c r="D1585" s="3" t="s">
        <v>45</v>
      </c>
      <c r="E1585" s="3" t="s">
        <v>703</v>
      </c>
    </row>
    <row r="1586" spans="1:6" ht="20" customHeight="1" x14ac:dyDescent="0.2">
      <c r="A1586" s="45">
        <v>43221</v>
      </c>
      <c r="B1586" s="3">
        <v>1</v>
      </c>
      <c r="C1586" s="28" t="s">
        <v>23</v>
      </c>
      <c r="D1586" s="3" t="s">
        <v>45</v>
      </c>
      <c r="E1586" s="3" t="s">
        <v>703</v>
      </c>
    </row>
    <row r="1587" spans="1:6" ht="20" customHeight="1" x14ac:dyDescent="0.2">
      <c r="A1587" s="45">
        <v>43234</v>
      </c>
      <c r="B1587" s="3">
        <v>0.5</v>
      </c>
      <c r="C1587" s="3" t="s">
        <v>23</v>
      </c>
      <c r="D1587" s="3" t="s">
        <v>45</v>
      </c>
      <c r="E1587" s="3" t="s">
        <v>703</v>
      </c>
    </row>
    <row r="1588" spans="1:6" ht="20" customHeight="1" x14ac:dyDescent="0.2">
      <c r="A1588" s="45">
        <v>43234</v>
      </c>
      <c r="B1588" s="3">
        <v>0.25</v>
      </c>
      <c r="C1588" s="3" t="s">
        <v>23</v>
      </c>
      <c r="D1588" s="3" t="s">
        <v>45</v>
      </c>
      <c r="E1588" s="3" t="s">
        <v>703</v>
      </c>
    </row>
    <row r="1589" spans="1:6" ht="20" customHeight="1" x14ac:dyDescent="0.2">
      <c r="A1589" s="45">
        <v>43235</v>
      </c>
      <c r="B1589" s="3">
        <v>0.75</v>
      </c>
      <c r="C1589" s="3" t="s">
        <v>23</v>
      </c>
      <c r="D1589" s="3" t="s">
        <v>198</v>
      </c>
      <c r="E1589" s="3" t="s">
        <v>703</v>
      </c>
    </row>
    <row r="1590" spans="1:6" ht="20" customHeight="1" x14ac:dyDescent="0.2">
      <c r="A1590" s="45">
        <v>43236</v>
      </c>
      <c r="B1590" s="3">
        <v>0.5</v>
      </c>
      <c r="C1590" s="3" t="s">
        <v>23</v>
      </c>
      <c r="D1590" s="3" t="s">
        <v>45</v>
      </c>
      <c r="E1590" s="3" t="s">
        <v>703</v>
      </c>
    </row>
    <row r="1591" spans="1:6" ht="20" customHeight="1" x14ac:dyDescent="0.2">
      <c r="A1591" s="45">
        <v>43238</v>
      </c>
      <c r="B1591" s="3">
        <v>1</v>
      </c>
      <c r="C1591" s="3" t="s">
        <v>23</v>
      </c>
      <c r="D1591" s="3" t="s">
        <v>45</v>
      </c>
      <c r="E1591" s="3" t="s">
        <v>703</v>
      </c>
      <c r="F1591" s="3" t="s">
        <v>344</v>
      </c>
    </row>
    <row r="1592" spans="1:6" ht="20" customHeight="1" x14ac:dyDescent="0.2">
      <c r="A1592" s="45">
        <v>43249</v>
      </c>
      <c r="B1592" s="3">
        <v>1.25</v>
      </c>
      <c r="C1592" s="3" t="s">
        <v>23</v>
      </c>
      <c r="D1592" s="3" t="s">
        <v>45</v>
      </c>
      <c r="E1592" s="3" t="s">
        <v>703</v>
      </c>
    </row>
    <row r="1593" spans="1:6" ht="20" customHeight="1" x14ac:dyDescent="0.2">
      <c r="A1593" s="45">
        <v>43256</v>
      </c>
      <c r="B1593" s="3">
        <v>1.25</v>
      </c>
      <c r="C1593" s="3" t="s">
        <v>23</v>
      </c>
      <c r="D1593" s="3" t="s">
        <v>45</v>
      </c>
      <c r="E1593" s="3" t="s">
        <v>703</v>
      </c>
    </row>
    <row r="1594" spans="1:6" ht="20" customHeight="1" x14ac:dyDescent="0.2">
      <c r="A1594" s="45">
        <v>43256</v>
      </c>
      <c r="B1594" s="3">
        <v>1.5</v>
      </c>
      <c r="C1594" s="3" t="s">
        <v>23</v>
      </c>
      <c r="D1594" s="3" t="s">
        <v>349</v>
      </c>
      <c r="E1594" s="3" t="s">
        <v>703</v>
      </c>
      <c r="F1594" s="3" t="s">
        <v>350</v>
      </c>
    </row>
    <row r="1595" spans="1:6" ht="20" customHeight="1" x14ac:dyDescent="0.2">
      <c r="A1595" s="45">
        <v>43262</v>
      </c>
      <c r="B1595" s="3">
        <v>2</v>
      </c>
      <c r="C1595" s="3" t="s">
        <v>23</v>
      </c>
      <c r="D1595" s="3" t="s">
        <v>349</v>
      </c>
      <c r="E1595" s="3" t="s">
        <v>703</v>
      </c>
    </row>
    <row r="1596" spans="1:6" ht="20" customHeight="1" x14ac:dyDescent="0.2">
      <c r="A1596" s="45">
        <v>43263</v>
      </c>
      <c r="B1596" s="3">
        <v>1</v>
      </c>
      <c r="C1596" s="3" t="s">
        <v>23</v>
      </c>
      <c r="D1596" s="3" t="s">
        <v>45</v>
      </c>
      <c r="E1596" s="3" t="s">
        <v>703</v>
      </c>
    </row>
    <row r="1597" spans="1:6" ht="20" customHeight="1" x14ac:dyDescent="0.2">
      <c r="A1597" s="45">
        <v>43298</v>
      </c>
      <c r="B1597" s="3">
        <v>1</v>
      </c>
      <c r="C1597" s="28" t="s">
        <v>23</v>
      </c>
      <c r="D1597" s="3" t="s">
        <v>45</v>
      </c>
      <c r="E1597" s="3" t="s">
        <v>703</v>
      </c>
    </row>
    <row r="1598" spans="1:6" ht="20" customHeight="1" x14ac:dyDescent="0.2">
      <c r="A1598" s="45">
        <v>43332</v>
      </c>
      <c r="B1598" s="3">
        <v>1.5</v>
      </c>
      <c r="C1598" s="28" t="s">
        <v>23</v>
      </c>
      <c r="D1598" s="3" t="s">
        <v>372</v>
      </c>
      <c r="E1598" s="3" t="s">
        <v>703</v>
      </c>
    </row>
    <row r="1599" spans="1:6" ht="20" customHeight="1" x14ac:dyDescent="0.2">
      <c r="A1599" s="45">
        <v>43333</v>
      </c>
      <c r="B1599" s="3">
        <v>1</v>
      </c>
      <c r="C1599" s="28" t="s">
        <v>23</v>
      </c>
      <c r="D1599" s="3" t="s">
        <v>45</v>
      </c>
      <c r="E1599" s="3" t="s">
        <v>703</v>
      </c>
    </row>
    <row r="1600" spans="1:6" ht="20" customHeight="1" x14ac:dyDescent="0.2">
      <c r="A1600" s="45">
        <v>43339</v>
      </c>
      <c r="B1600" s="3">
        <v>1</v>
      </c>
      <c r="C1600" s="28" t="s">
        <v>23</v>
      </c>
      <c r="D1600" s="3" t="s">
        <v>375</v>
      </c>
      <c r="E1600" s="3" t="s">
        <v>703</v>
      </c>
    </row>
    <row r="1601" spans="1:6" ht="20" customHeight="1" x14ac:dyDescent="0.2">
      <c r="A1601" s="45">
        <v>43340</v>
      </c>
      <c r="B1601" s="3">
        <v>1</v>
      </c>
      <c r="C1601" s="28" t="s">
        <v>23</v>
      </c>
      <c r="D1601" s="3" t="s">
        <v>45</v>
      </c>
      <c r="E1601" s="3" t="s">
        <v>703</v>
      </c>
    </row>
    <row r="1602" spans="1:6" ht="20" customHeight="1" x14ac:dyDescent="0.2">
      <c r="A1602" s="45">
        <v>43354</v>
      </c>
      <c r="B1602" s="3">
        <v>0.5</v>
      </c>
      <c r="C1602" s="3" t="s">
        <v>23</v>
      </c>
      <c r="D1602" s="3" t="s">
        <v>45</v>
      </c>
      <c r="E1602" s="3" t="s">
        <v>703</v>
      </c>
    </row>
    <row r="1603" spans="1:6" ht="20" customHeight="1" x14ac:dyDescent="0.2">
      <c r="A1603" s="45">
        <v>43361</v>
      </c>
      <c r="B1603" s="3">
        <v>1</v>
      </c>
      <c r="C1603" s="3" t="s">
        <v>23</v>
      </c>
      <c r="D1603" s="3" t="s">
        <v>389</v>
      </c>
      <c r="E1603" s="3" t="s">
        <v>703</v>
      </c>
    </row>
    <row r="1604" spans="1:6" ht="20" customHeight="1" x14ac:dyDescent="0.2">
      <c r="A1604" s="45">
        <v>43361</v>
      </c>
      <c r="B1604" s="3">
        <v>1</v>
      </c>
      <c r="C1604" s="3" t="s">
        <v>23</v>
      </c>
      <c r="D1604" s="3" t="s">
        <v>45</v>
      </c>
      <c r="E1604" s="3" t="s">
        <v>703</v>
      </c>
    </row>
    <row r="1605" spans="1:6" ht="20" customHeight="1" x14ac:dyDescent="0.2">
      <c r="A1605" s="45">
        <v>43362</v>
      </c>
      <c r="B1605" s="3">
        <v>0.75</v>
      </c>
      <c r="C1605" s="3" t="s">
        <v>23</v>
      </c>
      <c r="D1605" s="3" t="s">
        <v>45</v>
      </c>
      <c r="E1605" s="3" t="s">
        <v>703</v>
      </c>
      <c r="F1605" s="3" t="s">
        <v>344</v>
      </c>
    </row>
    <row r="1606" spans="1:6" ht="20" customHeight="1" x14ac:dyDescent="0.2">
      <c r="A1606" s="45">
        <v>43362</v>
      </c>
      <c r="B1606" s="3">
        <v>0.25</v>
      </c>
      <c r="C1606" s="3" t="s">
        <v>23</v>
      </c>
      <c r="D1606" s="3" t="s">
        <v>46</v>
      </c>
      <c r="E1606" s="3" t="s">
        <v>703</v>
      </c>
    </row>
    <row r="1607" spans="1:6" ht="20" customHeight="1" x14ac:dyDescent="0.2">
      <c r="A1607" s="45">
        <v>43362</v>
      </c>
      <c r="B1607" s="3">
        <v>1</v>
      </c>
      <c r="C1607" s="3" t="s">
        <v>23</v>
      </c>
      <c r="D1607" s="3" t="s">
        <v>281</v>
      </c>
      <c r="E1607" s="3" t="s">
        <v>703</v>
      </c>
    </row>
    <row r="1608" spans="1:6" ht="20" customHeight="1" x14ac:dyDescent="0.2">
      <c r="A1608" s="45">
        <v>43368</v>
      </c>
      <c r="B1608" s="3">
        <v>0.5</v>
      </c>
      <c r="C1608" s="3" t="s">
        <v>23</v>
      </c>
      <c r="D1608" s="3" t="s">
        <v>45</v>
      </c>
      <c r="E1608" s="3" t="s">
        <v>703</v>
      </c>
    </row>
    <row r="1609" spans="1:6" ht="20" customHeight="1" x14ac:dyDescent="0.2">
      <c r="A1609" s="45">
        <v>43374</v>
      </c>
      <c r="B1609" s="3">
        <v>0.75</v>
      </c>
      <c r="C1609" s="3" t="s">
        <v>23</v>
      </c>
      <c r="D1609" s="3" t="s">
        <v>45</v>
      </c>
      <c r="E1609" s="3" t="s">
        <v>703</v>
      </c>
    </row>
    <row r="1610" spans="1:6" ht="20" customHeight="1" x14ac:dyDescent="0.2">
      <c r="A1610" s="45">
        <v>43376</v>
      </c>
      <c r="B1610" s="3">
        <v>1</v>
      </c>
      <c r="C1610" s="3" t="s">
        <v>23</v>
      </c>
      <c r="D1610" s="3" t="s">
        <v>196</v>
      </c>
      <c r="E1610" s="3" t="s">
        <v>703</v>
      </c>
    </row>
    <row r="1611" spans="1:6" ht="20" customHeight="1" x14ac:dyDescent="0.2">
      <c r="A1611" s="45">
        <v>43377</v>
      </c>
      <c r="B1611" s="3">
        <v>0.5</v>
      </c>
      <c r="C1611" s="3" t="s">
        <v>23</v>
      </c>
      <c r="D1611" s="3" t="s">
        <v>45</v>
      </c>
      <c r="E1611" s="3" t="s">
        <v>703</v>
      </c>
      <c r="F1611" s="3" t="s">
        <v>395</v>
      </c>
    </row>
    <row r="1612" spans="1:6" ht="20" customHeight="1" x14ac:dyDescent="0.2">
      <c r="A1612" s="45">
        <v>43390</v>
      </c>
      <c r="B1612" s="3">
        <v>1</v>
      </c>
      <c r="C1612" s="3" t="s">
        <v>23</v>
      </c>
      <c r="D1612" s="3" t="s">
        <v>45</v>
      </c>
      <c r="E1612" s="3" t="s">
        <v>703</v>
      </c>
    </row>
    <row r="1613" spans="1:6" ht="20" customHeight="1" x14ac:dyDescent="0.2">
      <c r="A1613" s="45">
        <v>43390</v>
      </c>
      <c r="B1613" s="3">
        <v>1</v>
      </c>
      <c r="C1613" s="3" t="s">
        <v>23</v>
      </c>
      <c r="D1613" s="3" t="s">
        <v>196</v>
      </c>
      <c r="E1613" s="3" t="s">
        <v>703</v>
      </c>
    </row>
    <row r="1614" spans="1:6" ht="20" customHeight="1" x14ac:dyDescent="0.2">
      <c r="A1614" s="45">
        <v>43392</v>
      </c>
      <c r="B1614" s="3">
        <v>1</v>
      </c>
      <c r="C1614" s="3" t="s">
        <v>23</v>
      </c>
      <c r="D1614" s="3" t="s">
        <v>45</v>
      </c>
      <c r="E1614" s="3" t="s">
        <v>703</v>
      </c>
      <c r="F1614" s="3" t="s">
        <v>399</v>
      </c>
    </row>
    <row r="1615" spans="1:6" ht="20" customHeight="1" x14ac:dyDescent="0.2">
      <c r="A1615" s="45">
        <v>43396</v>
      </c>
      <c r="B1615" s="3">
        <v>1</v>
      </c>
      <c r="C1615" s="28" t="s">
        <v>23</v>
      </c>
      <c r="D1615" s="3" t="s">
        <v>45</v>
      </c>
      <c r="E1615" s="3" t="s">
        <v>703</v>
      </c>
    </row>
    <row r="1616" spans="1:6" ht="20" customHeight="1" x14ac:dyDescent="0.2">
      <c r="A1616" s="45">
        <v>43403</v>
      </c>
      <c r="B1616" s="3">
        <v>1</v>
      </c>
      <c r="C1616" s="28" t="s">
        <v>23</v>
      </c>
      <c r="D1616" s="3" t="s">
        <v>45</v>
      </c>
      <c r="E1616" s="3" t="s">
        <v>703</v>
      </c>
    </row>
    <row r="1617" spans="1:6" ht="20" customHeight="1" x14ac:dyDescent="0.2">
      <c r="A1617" s="45">
        <v>43410</v>
      </c>
      <c r="B1617" s="3">
        <v>1</v>
      </c>
      <c r="C1617" s="28" t="s">
        <v>23</v>
      </c>
      <c r="D1617" s="3" t="s">
        <v>45</v>
      </c>
      <c r="E1617" s="3" t="s">
        <v>703</v>
      </c>
    </row>
    <row r="1618" spans="1:6" ht="20" customHeight="1" x14ac:dyDescent="0.2">
      <c r="A1618" s="45">
        <v>43411</v>
      </c>
      <c r="B1618" s="3">
        <v>1</v>
      </c>
      <c r="C1618" s="28" t="s">
        <v>23</v>
      </c>
      <c r="D1618" s="3" t="s">
        <v>196</v>
      </c>
      <c r="E1618" s="3" t="s">
        <v>703</v>
      </c>
    </row>
    <row r="1619" spans="1:6" ht="20" customHeight="1" x14ac:dyDescent="0.2">
      <c r="A1619" s="45">
        <v>43416</v>
      </c>
      <c r="B1619" s="3">
        <v>1</v>
      </c>
      <c r="C1619" s="28" t="s">
        <v>23</v>
      </c>
      <c r="D1619" s="3" t="s">
        <v>45</v>
      </c>
      <c r="E1619" s="3" t="s">
        <v>703</v>
      </c>
    </row>
    <row r="1620" spans="1:6" ht="20" customHeight="1" x14ac:dyDescent="0.2">
      <c r="A1620" s="45">
        <v>43417</v>
      </c>
      <c r="B1620" s="3">
        <v>1</v>
      </c>
      <c r="C1620" s="28" t="s">
        <v>23</v>
      </c>
      <c r="D1620" s="3" t="s">
        <v>45</v>
      </c>
      <c r="E1620" s="3" t="s">
        <v>703</v>
      </c>
    </row>
    <row r="1621" spans="1:6" ht="20" customHeight="1" x14ac:dyDescent="0.2">
      <c r="A1621" s="45">
        <v>43424</v>
      </c>
      <c r="B1621" s="3">
        <v>0.5</v>
      </c>
      <c r="C1621" s="3" t="s">
        <v>23</v>
      </c>
      <c r="D1621" s="3" t="s">
        <v>45</v>
      </c>
      <c r="E1621" s="3" t="s">
        <v>703</v>
      </c>
    </row>
    <row r="1622" spans="1:6" ht="20" customHeight="1" x14ac:dyDescent="0.2">
      <c r="A1622" s="45">
        <v>43430</v>
      </c>
      <c r="B1622" s="3">
        <v>4</v>
      </c>
      <c r="C1622" s="3" t="s">
        <v>723</v>
      </c>
      <c r="D1622" s="3" t="s">
        <v>415</v>
      </c>
      <c r="E1622" s="3" t="s">
        <v>702</v>
      </c>
    </row>
    <row r="1623" spans="1:6" ht="20" customHeight="1" x14ac:dyDescent="0.2">
      <c r="A1623" s="45">
        <v>43438</v>
      </c>
      <c r="B1623" s="3">
        <v>1</v>
      </c>
      <c r="C1623" s="3" t="s">
        <v>23</v>
      </c>
      <c r="D1623" s="3" t="s">
        <v>389</v>
      </c>
      <c r="E1623" s="3" t="s">
        <v>703</v>
      </c>
    </row>
    <row r="1624" spans="1:6" ht="20" customHeight="1" x14ac:dyDescent="0.2">
      <c r="A1624" s="45">
        <v>43440</v>
      </c>
      <c r="B1624" s="3">
        <v>0.5</v>
      </c>
      <c r="C1624" s="3" t="s">
        <v>23</v>
      </c>
      <c r="D1624" s="3" t="s">
        <v>435</v>
      </c>
      <c r="E1624" s="3" t="s">
        <v>405</v>
      </c>
    </row>
    <row r="1625" spans="1:6" ht="20" customHeight="1" x14ac:dyDescent="0.2">
      <c r="A1625" s="45">
        <v>43446</v>
      </c>
      <c r="B1625" s="3">
        <v>1</v>
      </c>
      <c r="C1625" s="3" t="s">
        <v>23</v>
      </c>
      <c r="D1625" s="3" t="s">
        <v>448</v>
      </c>
      <c r="E1625" s="3" t="s">
        <v>703</v>
      </c>
    </row>
    <row r="1626" spans="1:6" ht="20" customHeight="1" x14ac:dyDescent="0.2">
      <c r="A1626" s="45">
        <v>43448</v>
      </c>
      <c r="B1626" s="3">
        <v>0.5</v>
      </c>
      <c r="C1626" s="3" t="s">
        <v>23</v>
      </c>
      <c r="D1626" s="3" t="s">
        <v>198</v>
      </c>
      <c r="E1626" s="3" t="s">
        <v>703</v>
      </c>
    </row>
    <row r="1627" spans="1:6" ht="20" customHeight="1" x14ac:dyDescent="0.2">
      <c r="A1627" s="45">
        <v>43473</v>
      </c>
      <c r="B1627" s="3">
        <v>1</v>
      </c>
      <c r="C1627" s="28" t="s">
        <v>23</v>
      </c>
      <c r="D1627" s="3" t="s">
        <v>460</v>
      </c>
      <c r="E1627" s="3" t="s">
        <v>703</v>
      </c>
    </row>
    <row r="1628" spans="1:6" ht="20" customHeight="1" x14ac:dyDescent="0.2">
      <c r="A1628" s="45">
        <v>43473</v>
      </c>
      <c r="B1628" s="3">
        <v>1</v>
      </c>
      <c r="C1628" s="28" t="s">
        <v>23</v>
      </c>
      <c r="D1628" s="3" t="s">
        <v>45</v>
      </c>
      <c r="E1628" s="3" t="s">
        <v>703</v>
      </c>
    </row>
    <row r="1629" spans="1:6" ht="20" customHeight="1" x14ac:dyDescent="0.2">
      <c r="A1629" s="45">
        <v>43476</v>
      </c>
      <c r="B1629" s="3">
        <v>0.5</v>
      </c>
      <c r="C1629" s="28" t="s">
        <v>23</v>
      </c>
      <c r="D1629" s="3" t="s">
        <v>45</v>
      </c>
      <c r="E1629" s="3" t="s">
        <v>703</v>
      </c>
    </row>
    <row r="1630" spans="1:6" ht="20" customHeight="1" x14ac:dyDescent="0.2">
      <c r="A1630" s="45">
        <v>43479</v>
      </c>
      <c r="B1630" s="3">
        <v>1</v>
      </c>
      <c r="C1630" s="28" t="s">
        <v>23</v>
      </c>
      <c r="D1630" s="3" t="s">
        <v>196</v>
      </c>
      <c r="E1630" s="3" t="s">
        <v>703</v>
      </c>
      <c r="F1630" s="3" t="s">
        <v>477</v>
      </c>
    </row>
    <row r="1631" spans="1:6" ht="20" customHeight="1" x14ac:dyDescent="0.2">
      <c r="A1631" s="45">
        <v>43480</v>
      </c>
      <c r="B1631" s="3">
        <v>1</v>
      </c>
      <c r="C1631" s="28" t="s">
        <v>23</v>
      </c>
      <c r="D1631" s="3" t="s">
        <v>196</v>
      </c>
      <c r="E1631" s="3" t="s">
        <v>703</v>
      </c>
      <c r="F1631" s="3" t="s">
        <v>477</v>
      </c>
    </row>
    <row r="1632" spans="1:6" ht="20" customHeight="1" x14ac:dyDescent="0.2">
      <c r="A1632" s="45">
        <v>43481</v>
      </c>
      <c r="B1632" s="3">
        <v>0.5</v>
      </c>
      <c r="C1632" s="28" t="s">
        <v>23</v>
      </c>
      <c r="D1632" s="3" t="s">
        <v>483</v>
      </c>
      <c r="E1632" s="3" t="s">
        <v>703</v>
      </c>
    </row>
    <row r="1633" spans="1:6" ht="20" customHeight="1" x14ac:dyDescent="0.2">
      <c r="A1633" s="45">
        <v>43494</v>
      </c>
      <c r="B1633" s="57">
        <v>0.5</v>
      </c>
      <c r="C1633" s="3" t="s">
        <v>23</v>
      </c>
      <c r="D1633" s="57" t="s">
        <v>45</v>
      </c>
      <c r="E1633" s="3" t="s">
        <v>703</v>
      </c>
      <c r="F1633" s="3" t="s">
        <v>486</v>
      </c>
    </row>
    <row r="1634" spans="1:6" ht="20" customHeight="1" x14ac:dyDescent="0.2">
      <c r="A1634" s="45">
        <v>43494</v>
      </c>
      <c r="B1634" s="57">
        <v>1</v>
      </c>
      <c r="C1634" s="3" t="s">
        <v>23</v>
      </c>
      <c r="D1634" s="57" t="s">
        <v>487</v>
      </c>
      <c r="E1634" s="3" t="s">
        <v>703</v>
      </c>
    </row>
    <row r="1635" spans="1:6" ht="20" customHeight="1" x14ac:dyDescent="0.2">
      <c r="A1635" s="45">
        <v>43500</v>
      </c>
      <c r="B1635" s="57">
        <v>1</v>
      </c>
      <c r="C1635" s="3" t="s">
        <v>23</v>
      </c>
      <c r="D1635" s="57" t="s">
        <v>487</v>
      </c>
      <c r="E1635" s="3" t="s">
        <v>703</v>
      </c>
    </row>
    <row r="1636" spans="1:6" ht="20" customHeight="1" x14ac:dyDescent="0.2">
      <c r="A1636" s="45">
        <v>43501</v>
      </c>
      <c r="B1636" s="57">
        <v>1</v>
      </c>
      <c r="C1636" s="28" t="s">
        <v>23</v>
      </c>
      <c r="D1636" s="57" t="s">
        <v>487</v>
      </c>
      <c r="E1636" s="3" t="s">
        <v>703</v>
      </c>
    </row>
    <row r="1637" spans="1:6" ht="20" customHeight="1" x14ac:dyDescent="0.2">
      <c r="A1637" s="45">
        <v>43501</v>
      </c>
      <c r="B1637" s="57">
        <v>1.5</v>
      </c>
      <c r="C1637" s="28" t="s">
        <v>23</v>
      </c>
      <c r="D1637" s="57" t="s">
        <v>492</v>
      </c>
      <c r="E1637" s="3" t="s">
        <v>703</v>
      </c>
    </row>
    <row r="1638" spans="1:6" ht="20" customHeight="1" x14ac:dyDescent="0.2">
      <c r="A1638" s="45">
        <v>43502</v>
      </c>
      <c r="B1638" s="57">
        <v>1</v>
      </c>
      <c r="C1638" s="28" t="s">
        <v>23</v>
      </c>
      <c r="D1638" s="57" t="s">
        <v>493</v>
      </c>
      <c r="E1638" s="3" t="s">
        <v>703</v>
      </c>
    </row>
    <row r="1639" spans="1:6" ht="20" customHeight="1" x14ac:dyDescent="0.2">
      <c r="A1639" s="45">
        <v>43502</v>
      </c>
      <c r="B1639" s="57">
        <v>1</v>
      </c>
      <c r="C1639" s="28" t="s">
        <v>23</v>
      </c>
      <c r="D1639" s="57" t="s">
        <v>494</v>
      </c>
      <c r="E1639" s="3" t="s">
        <v>703</v>
      </c>
    </row>
    <row r="1640" spans="1:6" ht="20" customHeight="1" x14ac:dyDescent="0.2">
      <c r="A1640" s="45">
        <v>43508</v>
      </c>
      <c r="B1640" s="57">
        <v>0.25</v>
      </c>
      <c r="C1640" s="28" t="s">
        <v>23</v>
      </c>
      <c r="D1640" s="57" t="s">
        <v>496</v>
      </c>
      <c r="E1640" s="3" t="s">
        <v>703</v>
      </c>
    </row>
    <row r="1641" spans="1:6" ht="20" customHeight="1" x14ac:dyDescent="0.2">
      <c r="A1641" s="45">
        <v>43508</v>
      </c>
      <c r="B1641" s="57">
        <v>0.5</v>
      </c>
      <c r="C1641" s="28" t="s">
        <v>23</v>
      </c>
      <c r="D1641" s="57" t="s">
        <v>45</v>
      </c>
      <c r="E1641" s="3" t="s">
        <v>703</v>
      </c>
    </row>
    <row r="1642" spans="1:6" ht="20" customHeight="1" x14ac:dyDescent="0.2">
      <c r="A1642" s="45">
        <v>43510</v>
      </c>
      <c r="B1642" s="57">
        <v>1</v>
      </c>
      <c r="C1642" s="28" t="s">
        <v>23</v>
      </c>
      <c r="D1642" s="57" t="s">
        <v>499</v>
      </c>
      <c r="E1642" s="3" t="s">
        <v>703</v>
      </c>
    </row>
    <row r="1643" spans="1:6" ht="20" customHeight="1" x14ac:dyDescent="0.2">
      <c r="A1643" s="45">
        <v>43511</v>
      </c>
      <c r="B1643" s="57">
        <v>1</v>
      </c>
      <c r="C1643" s="28" t="s">
        <v>23</v>
      </c>
      <c r="D1643" s="57" t="s">
        <v>45</v>
      </c>
      <c r="E1643" s="3" t="s">
        <v>703</v>
      </c>
    </row>
    <row r="1644" spans="1:6" ht="20" customHeight="1" x14ac:dyDescent="0.2">
      <c r="A1644" s="45">
        <v>43511</v>
      </c>
      <c r="B1644" s="57">
        <v>1</v>
      </c>
      <c r="C1644" s="28" t="s">
        <v>23</v>
      </c>
      <c r="D1644" s="57" t="s">
        <v>494</v>
      </c>
      <c r="E1644" s="3" t="s">
        <v>703</v>
      </c>
    </row>
    <row r="1645" spans="1:6" ht="20" customHeight="1" x14ac:dyDescent="0.2">
      <c r="A1645" s="45">
        <v>43515</v>
      </c>
      <c r="B1645" s="57">
        <v>0.5</v>
      </c>
      <c r="C1645" s="28" t="s">
        <v>23</v>
      </c>
      <c r="D1645" s="57" t="s">
        <v>494</v>
      </c>
      <c r="E1645" s="3" t="s">
        <v>703</v>
      </c>
    </row>
    <row r="1646" spans="1:6" ht="20" customHeight="1" x14ac:dyDescent="0.2">
      <c r="A1646" s="45">
        <v>43515</v>
      </c>
      <c r="B1646" s="57">
        <v>1</v>
      </c>
      <c r="C1646" s="28" t="s">
        <v>23</v>
      </c>
      <c r="D1646" s="57" t="s">
        <v>389</v>
      </c>
      <c r="E1646" s="3" t="s">
        <v>703</v>
      </c>
    </row>
    <row r="1647" spans="1:6" ht="20" customHeight="1" x14ac:dyDescent="0.2">
      <c r="A1647" s="45">
        <v>43516</v>
      </c>
      <c r="B1647" s="57">
        <v>0.5</v>
      </c>
      <c r="C1647" s="28" t="s">
        <v>23</v>
      </c>
      <c r="D1647" s="57" t="s">
        <v>496</v>
      </c>
      <c r="E1647" s="3" t="s">
        <v>703</v>
      </c>
    </row>
    <row r="1648" spans="1:6" ht="20" customHeight="1" x14ac:dyDescent="0.2">
      <c r="A1648" s="45">
        <v>43516</v>
      </c>
      <c r="B1648" s="57">
        <v>1</v>
      </c>
      <c r="C1648" s="28" t="s">
        <v>23</v>
      </c>
      <c r="D1648" s="57" t="s">
        <v>45</v>
      </c>
      <c r="E1648" s="3" t="s">
        <v>703</v>
      </c>
    </row>
    <row r="1649" spans="1:5" ht="20" customHeight="1" x14ac:dyDescent="0.2">
      <c r="A1649" s="45">
        <v>43517</v>
      </c>
      <c r="B1649" s="57">
        <v>1</v>
      </c>
      <c r="C1649" s="28" t="s">
        <v>23</v>
      </c>
      <c r="D1649" s="57" t="s">
        <v>494</v>
      </c>
      <c r="E1649" s="3" t="s">
        <v>703</v>
      </c>
    </row>
    <row r="1650" spans="1:5" ht="20" customHeight="1" x14ac:dyDescent="0.2">
      <c r="A1650" s="45">
        <v>43522</v>
      </c>
      <c r="B1650" s="57">
        <v>1</v>
      </c>
      <c r="C1650" s="28" t="s">
        <v>23</v>
      </c>
      <c r="D1650" s="57" t="s">
        <v>516</v>
      </c>
      <c r="E1650" s="3" t="s">
        <v>703</v>
      </c>
    </row>
    <row r="1651" spans="1:5" ht="20" customHeight="1" x14ac:dyDescent="0.2">
      <c r="A1651" s="45">
        <v>43522</v>
      </c>
      <c r="B1651" s="57">
        <v>1</v>
      </c>
      <c r="C1651" s="28" t="s">
        <v>23</v>
      </c>
      <c r="D1651" s="57" t="s">
        <v>517</v>
      </c>
      <c r="E1651" s="3" t="s">
        <v>703</v>
      </c>
    </row>
    <row r="1652" spans="1:5" ht="20" customHeight="1" x14ac:dyDescent="0.2">
      <c r="A1652" s="45">
        <v>43523</v>
      </c>
      <c r="B1652" s="57">
        <v>0.75</v>
      </c>
      <c r="C1652" s="28" t="s">
        <v>23</v>
      </c>
      <c r="D1652" s="57" t="s">
        <v>496</v>
      </c>
      <c r="E1652" s="3" t="s">
        <v>703</v>
      </c>
    </row>
    <row r="1653" spans="1:5" ht="20" customHeight="1" x14ac:dyDescent="0.2">
      <c r="A1653" s="45">
        <v>43528</v>
      </c>
      <c r="B1653" s="57">
        <v>1</v>
      </c>
      <c r="C1653" s="28" t="s">
        <v>23</v>
      </c>
      <c r="D1653" s="57" t="s">
        <v>516</v>
      </c>
      <c r="E1653" s="3" t="s">
        <v>703</v>
      </c>
    </row>
    <row r="1654" spans="1:5" ht="20" customHeight="1" x14ac:dyDescent="0.2">
      <c r="A1654" s="45">
        <v>43529</v>
      </c>
      <c r="B1654" s="57">
        <v>1</v>
      </c>
      <c r="C1654" s="28" t="s">
        <v>23</v>
      </c>
      <c r="D1654" s="57" t="s">
        <v>460</v>
      </c>
      <c r="E1654" s="3" t="s">
        <v>703</v>
      </c>
    </row>
    <row r="1655" spans="1:5" ht="20" customHeight="1" x14ac:dyDescent="0.2">
      <c r="A1655" s="45">
        <v>43529</v>
      </c>
      <c r="B1655" s="57">
        <v>1</v>
      </c>
      <c r="C1655" s="28" t="s">
        <v>23</v>
      </c>
      <c r="D1655" s="57" t="s">
        <v>494</v>
      </c>
      <c r="E1655" s="3" t="s">
        <v>703</v>
      </c>
    </row>
    <row r="1656" spans="1:5" ht="20" customHeight="1" x14ac:dyDescent="0.2">
      <c r="A1656" s="45">
        <v>43530</v>
      </c>
      <c r="B1656" s="57">
        <v>1</v>
      </c>
      <c r="C1656" s="28" t="s">
        <v>23</v>
      </c>
      <c r="D1656" s="57" t="s">
        <v>516</v>
      </c>
      <c r="E1656" s="3" t="s">
        <v>703</v>
      </c>
    </row>
    <row r="1657" spans="1:5" ht="20" customHeight="1" x14ac:dyDescent="0.2">
      <c r="A1657" s="45">
        <v>43531</v>
      </c>
      <c r="B1657" s="57">
        <v>2</v>
      </c>
      <c r="C1657" s="28" t="s">
        <v>23</v>
      </c>
      <c r="D1657" s="57" t="s">
        <v>494</v>
      </c>
      <c r="E1657" s="3" t="s">
        <v>703</v>
      </c>
    </row>
    <row r="1658" spans="1:5" ht="20" customHeight="1" x14ac:dyDescent="0.2">
      <c r="A1658" s="45">
        <v>43533</v>
      </c>
      <c r="B1658" s="57">
        <v>1</v>
      </c>
      <c r="C1658" s="28" t="s">
        <v>23</v>
      </c>
      <c r="D1658" s="57" t="s">
        <v>494</v>
      </c>
      <c r="E1658" s="3" t="s">
        <v>703</v>
      </c>
    </row>
    <row r="1659" spans="1:5" ht="20" customHeight="1" x14ac:dyDescent="0.2">
      <c r="A1659" s="45">
        <v>43537</v>
      </c>
      <c r="B1659" s="57">
        <v>1</v>
      </c>
      <c r="C1659" s="28" t="s">
        <v>23</v>
      </c>
      <c r="D1659" s="57" t="s">
        <v>494</v>
      </c>
      <c r="E1659" s="3" t="s">
        <v>703</v>
      </c>
    </row>
    <row r="1660" spans="1:5" ht="20" customHeight="1" x14ac:dyDescent="0.2">
      <c r="A1660" s="45">
        <v>43557</v>
      </c>
      <c r="B1660" s="57">
        <v>1</v>
      </c>
      <c r="C1660" s="28" t="s">
        <v>23</v>
      </c>
      <c r="D1660" s="57" t="s">
        <v>487</v>
      </c>
      <c r="E1660" s="3" t="s">
        <v>703</v>
      </c>
    </row>
    <row r="1661" spans="1:5" ht="20" customHeight="1" x14ac:dyDescent="0.2">
      <c r="A1661" s="45">
        <v>43557</v>
      </c>
      <c r="B1661" s="57">
        <v>1</v>
      </c>
      <c r="C1661" s="28" t="s">
        <v>23</v>
      </c>
      <c r="D1661" s="57" t="s">
        <v>389</v>
      </c>
      <c r="E1661" s="3" t="s">
        <v>703</v>
      </c>
    </row>
    <row r="1662" spans="1:5" ht="20" customHeight="1" x14ac:dyDescent="0.2">
      <c r="A1662" s="45">
        <v>43558</v>
      </c>
      <c r="B1662" s="57">
        <v>1</v>
      </c>
      <c r="C1662" s="28" t="s">
        <v>23</v>
      </c>
      <c r="D1662" s="57" t="s">
        <v>494</v>
      </c>
      <c r="E1662" s="3" t="s">
        <v>703</v>
      </c>
    </row>
    <row r="1663" spans="1:5" ht="20" customHeight="1" x14ac:dyDescent="0.2">
      <c r="A1663" s="45">
        <v>43558</v>
      </c>
      <c r="B1663" s="57">
        <v>1</v>
      </c>
      <c r="C1663" s="28" t="s">
        <v>23</v>
      </c>
      <c r="D1663" s="57" t="s">
        <v>196</v>
      </c>
      <c r="E1663" s="3" t="s">
        <v>703</v>
      </c>
    </row>
    <row r="1664" spans="1:5" ht="20" customHeight="1" x14ac:dyDescent="0.2">
      <c r="A1664" s="45">
        <v>43567</v>
      </c>
      <c r="B1664" s="57">
        <v>1</v>
      </c>
      <c r="C1664" s="28" t="s">
        <v>23</v>
      </c>
      <c r="D1664" s="57" t="s">
        <v>45</v>
      </c>
      <c r="E1664" s="3" t="s">
        <v>703</v>
      </c>
    </row>
    <row r="1665" spans="1:5" ht="20" customHeight="1" x14ac:dyDescent="0.2">
      <c r="A1665" s="45">
        <v>43577</v>
      </c>
      <c r="B1665" s="57">
        <v>1</v>
      </c>
      <c r="C1665" s="28" t="s">
        <v>23</v>
      </c>
      <c r="D1665" s="3" t="s">
        <v>196</v>
      </c>
      <c r="E1665" s="3" t="s">
        <v>703</v>
      </c>
    </row>
    <row r="1666" spans="1:5" ht="20" customHeight="1" x14ac:dyDescent="0.2">
      <c r="A1666" s="45">
        <v>43578</v>
      </c>
      <c r="B1666" s="57">
        <v>1</v>
      </c>
      <c r="C1666" s="3" t="s">
        <v>23</v>
      </c>
      <c r="D1666" s="3" t="s">
        <v>448</v>
      </c>
      <c r="E1666" s="3" t="s">
        <v>703</v>
      </c>
    </row>
    <row r="1667" spans="1:5" ht="20" customHeight="1" x14ac:dyDescent="0.2">
      <c r="A1667" s="45">
        <v>43585</v>
      </c>
      <c r="B1667" s="3">
        <v>0.5</v>
      </c>
      <c r="C1667" s="28" t="s">
        <v>23</v>
      </c>
      <c r="D1667" s="3" t="s">
        <v>478</v>
      </c>
      <c r="E1667" s="3" t="s">
        <v>703</v>
      </c>
    </row>
    <row r="1668" spans="1:5" ht="20" customHeight="1" x14ac:dyDescent="0.2">
      <c r="A1668" s="45">
        <v>43591</v>
      </c>
      <c r="B1668" s="3">
        <v>1</v>
      </c>
      <c r="C1668" s="28" t="s">
        <v>23</v>
      </c>
      <c r="D1668" s="3" t="s">
        <v>555</v>
      </c>
      <c r="E1668" s="3" t="s">
        <v>703</v>
      </c>
    </row>
    <row r="1669" spans="1:5" ht="20" customHeight="1" x14ac:dyDescent="0.2">
      <c r="A1669" s="45">
        <v>43592</v>
      </c>
      <c r="B1669" s="3">
        <v>1</v>
      </c>
      <c r="C1669" s="28" t="s">
        <v>23</v>
      </c>
      <c r="D1669" s="3" t="s">
        <v>460</v>
      </c>
      <c r="E1669" s="3" t="s">
        <v>703</v>
      </c>
    </row>
    <row r="1670" spans="1:5" ht="20" customHeight="1" x14ac:dyDescent="0.2">
      <c r="A1670" s="45">
        <v>43595</v>
      </c>
      <c r="B1670" s="3">
        <v>1</v>
      </c>
      <c r="C1670" s="3" t="s">
        <v>23</v>
      </c>
      <c r="D1670" s="3" t="s">
        <v>561</v>
      </c>
      <c r="E1670" s="3" t="s">
        <v>703</v>
      </c>
    </row>
    <row r="1671" spans="1:5" ht="20" customHeight="1" x14ac:dyDescent="0.2">
      <c r="A1671" s="45">
        <v>43599</v>
      </c>
      <c r="B1671" s="3">
        <v>1</v>
      </c>
      <c r="C1671" s="28" t="s">
        <v>23</v>
      </c>
      <c r="D1671" s="3" t="s">
        <v>196</v>
      </c>
      <c r="E1671" s="3" t="s">
        <v>703</v>
      </c>
    </row>
    <row r="1672" spans="1:5" ht="20" customHeight="1" x14ac:dyDescent="0.2">
      <c r="A1672" s="45">
        <v>43606</v>
      </c>
      <c r="B1672" s="3">
        <v>0.25</v>
      </c>
      <c r="C1672" s="3" t="s">
        <v>23</v>
      </c>
      <c r="D1672" s="3" t="s">
        <v>564</v>
      </c>
      <c r="E1672" s="3" t="s">
        <v>703</v>
      </c>
    </row>
    <row r="1673" spans="1:5" ht="20" customHeight="1" x14ac:dyDescent="0.2">
      <c r="A1673" s="45">
        <v>43607</v>
      </c>
      <c r="B1673" s="3">
        <v>1.25</v>
      </c>
      <c r="C1673" s="3" t="s">
        <v>23</v>
      </c>
      <c r="D1673" s="3" t="s">
        <v>561</v>
      </c>
      <c r="E1673" s="3" t="s">
        <v>703</v>
      </c>
    </row>
    <row r="1674" spans="1:5" ht="20" customHeight="1" x14ac:dyDescent="0.2">
      <c r="A1674" s="45">
        <v>43613</v>
      </c>
      <c r="B1674" s="3">
        <v>0.75</v>
      </c>
      <c r="C1674" s="3" t="s">
        <v>23</v>
      </c>
      <c r="D1674" s="3" t="s">
        <v>455</v>
      </c>
      <c r="E1674" s="3" t="s">
        <v>703</v>
      </c>
    </row>
    <row r="1675" spans="1:5" ht="20" customHeight="1" x14ac:dyDescent="0.2">
      <c r="A1675" s="45">
        <v>43614</v>
      </c>
      <c r="B1675" s="3">
        <v>0.5</v>
      </c>
      <c r="C1675" s="3" t="s">
        <v>23</v>
      </c>
      <c r="D1675" s="3" t="s">
        <v>496</v>
      </c>
      <c r="E1675" s="3" t="s">
        <v>703</v>
      </c>
    </row>
    <row r="1676" spans="1:5" ht="20" customHeight="1" x14ac:dyDescent="0.2">
      <c r="A1676" s="45">
        <v>43614</v>
      </c>
      <c r="B1676" s="3">
        <v>1</v>
      </c>
      <c r="C1676" s="3" t="s">
        <v>23</v>
      </c>
      <c r="D1676" s="3" t="s">
        <v>45</v>
      </c>
      <c r="E1676" s="3" t="s">
        <v>703</v>
      </c>
    </row>
    <row r="1677" spans="1:5" ht="20" customHeight="1" x14ac:dyDescent="0.2">
      <c r="A1677" s="45">
        <v>43614</v>
      </c>
      <c r="B1677" s="3">
        <v>1</v>
      </c>
      <c r="C1677" s="3" t="s">
        <v>23</v>
      </c>
      <c r="D1677" s="3" t="s">
        <v>196</v>
      </c>
      <c r="E1677" s="3" t="s">
        <v>703</v>
      </c>
    </row>
    <row r="1678" spans="1:5" ht="20" customHeight="1" x14ac:dyDescent="0.2">
      <c r="A1678" s="45">
        <v>43615</v>
      </c>
      <c r="B1678" s="3">
        <v>2</v>
      </c>
      <c r="C1678" s="3" t="s">
        <v>23</v>
      </c>
      <c r="D1678" s="3" t="s">
        <v>561</v>
      </c>
      <c r="E1678" s="3" t="s">
        <v>703</v>
      </c>
    </row>
    <row r="1679" spans="1:5" ht="20" customHeight="1" x14ac:dyDescent="0.2">
      <c r="A1679" s="45">
        <v>43616</v>
      </c>
      <c r="B1679" s="3">
        <v>1.25</v>
      </c>
      <c r="C1679" s="3" t="s">
        <v>23</v>
      </c>
      <c r="D1679" s="3" t="s">
        <v>561</v>
      </c>
      <c r="E1679" s="3" t="s">
        <v>703</v>
      </c>
    </row>
    <row r="1680" spans="1:5" ht="20" customHeight="1" x14ac:dyDescent="0.2">
      <c r="A1680" s="45">
        <v>43620</v>
      </c>
      <c r="B1680" s="3">
        <v>1</v>
      </c>
      <c r="C1680" s="3" t="s">
        <v>23</v>
      </c>
      <c r="D1680" s="3" t="s">
        <v>198</v>
      </c>
      <c r="E1680" s="3" t="s">
        <v>703</v>
      </c>
    </row>
    <row r="1681" spans="1:1023 1025:2047 2049:3071 3073:4095 4097:5119 5121:6143 6145:7167 7169:8191 8193:9215 9217:10239 10241:11263 11265:12287 12289:13311 13313:14335 14337:15359 15361:16383" ht="20" customHeight="1" x14ac:dyDescent="0.2">
      <c r="A1681" s="45">
        <v>43623</v>
      </c>
      <c r="B1681" s="3">
        <v>0.5</v>
      </c>
      <c r="C1681" s="3" t="s">
        <v>23</v>
      </c>
      <c r="D1681" s="3" t="s">
        <v>448</v>
      </c>
      <c r="E1681" s="3" t="s">
        <v>703</v>
      </c>
    </row>
    <row r="1682" spans="1:1023 1025:2047 2049:3071 3073:4095 4097:5119 5121:6143 6145:7167 7169:8191 8193:9215 9217:10239 10241:11263 11265:12287 12289:13311 13313:14335 14337:15359 15361:16383" ht="20" customHeight="1" x14ac:dyDescent="0.2">
      <c r="A1682" s="45">
        <v>43635</v>
      </c>
      <c r="B1682" s="3">
        <v>1</v>
      </c>
      <c r="C1682" s="3" t="s">
        <v>23</v>
      </c>
      <c r="D1682" s="3" t="s">
        <v>496</v>
      </c>
      <c r="E1682" s="3" t="s">
        <v>703</v>
      </c>
    </row>
    <row r="1683" spans="1:1023 1025:2047 2049:3071 3073:4095 4097:5119 5121:6143 6145:7167 7169:8191 8193:9215 9217:10239 10241:11263 11265:12287 12289:13311 13313:14335 14337:15359 15361:16383" ht="20" customHeight="1" x14ac:dyDescent="0.2">
      <c r="A1683" s="45">
        <v>43635</v>
      </c>
      <c r="B1683" s="3">
        <v>1.25</v>
      </c>
      <c r="C1683" s="3" t="s">
        <v>23</v>
      </c>
      <c r="D1683" s="3" t="s">
        <v>561</v>
      </c>
      <c r="E1683" s="3" t="s">
        <v>703</v>
      </c>
    </row>
    <row r="1684" spans="1:1023 1025:2047 2049:3071 3073:4095 4097:5119 5121:6143 6145:7167 7169:8191 8193:9215 9217:10239 10241:11263 11265:12287 12289:13311 13313:14335 14337:15359 15361:16383" ht="20" customHeight="1" x14ac:dyDescent="0.2">
      <c r="A1684" s="45">
        <v>43640</v>
      </c>
      <c r="B1684" s="3">
        <v>1</v>
      </c>
      <c r="C1684" s="3" t="s">
        <v>23</v>
      </c>
      <c r="D1684" s="3" t="s">
        <v>574</v>
      </c>
      <c r="E1684" s="3" t="s">
        <v>703</v>
      </c>
    </row>
    <row r="1685" spans="1:1023 1025:2047 2049:3071 3073:4095 4097:5119 5121:6143 6145:7167 7169:8191 8193:9215 9217:10239 10241:11263 11265:12287 12289:13311 13313:14335 14337:15359 15361:16383" ht="20" customHeight="1" x14ac:dyDescent="0.2">
      <c r="A1685" s="45">
        <v>43641</v>
      </c>
      <c r="B1685" s="3">
        <v>1</v>
      </c>
      <c r="C1685" s="3" t="s">
        <v>23</v>
      </c>
      <c r="D1685" s="3" t="s">
        <v>577</v>
      </c>
      <c r="E1685" s="3" t="s">
        <v>703</v>
      </c>
      <c r="G1685" s="28"/>
      <c r="I1685" s="45"/>
      <c r="K1685" s="28"/>
      <c r="M1685" s="45"/>
      <c r="O1685" s="28"/>
      <c r="Q1685" s="45"/>
      <c r="S1685" s="28"/>
      <c r="U1685" s="45"/>
      <c r="W1685" s="28"/>
      <c r="Y1685" s="45"/>
      <c r="AA1685" s="28"/>
      <c r="AC1685" s="45"/>
      <c r="AE1685" s="28"/>
      <c r="AG1685" s="45"/>
      <c r="AI1685" s="28"/>
      <c r="AK1685" s="45"/>
      <c r="AM1685" s="28"/>
      <c r="AO1685" s="45"/>
      <c r="AQ1685" s="28"/>
      <c r="AS1685" s="45"/>
      <c r="AU1685" s="28"/>
      <c r="AW1685" s="45"/>
      <c r="AY1685" s="28"/>
      <c r="BA1685" s="45"/>
      <c r="BC1685" s="28"/>
      <c r="BE1685" s="45"/>
      <c r="BG1685" s="28"/>
      <c r="BI1685" s="45"/>
      <c r="BK1685" s="28"/>
      <c r="BM1685" s="45"/>
      <c r="BO1685" s="28"/>
      <c r="BQ1685" s="45"/>
      <c r="BS1685" s="28"/>
      <c r="BU1685" s="45"/>
      <c r="BW1685" s="28"/>
      <c r="BY1685" s="45"/>
      <c r="CA1685" s="28"/>
      <c r="CC1685" s="45"/>
      <c r="CE1685" s="28"/>
      <c r="CG1685" s="45"/>
      <c r="CI1685" s="28"/>
      <c r="CK1685" s="45"/>
      <c r="CM1685" s="28"/>
      <c r="CO1685" s="45"/>
      <c r="CQ1685" s="28"/>
      <c r="CS1685" s="45"/>
      <c r="CU1685" s="28"/>
      <c r="CW1685" s="45"/>
      <c r="CY1685" s="28"/>
      <c r="DA1685" s="45"/>
      <c r="DC1685" s="28"/>
      <c r="DE1685" s="45"/>
      <c r="DG1685" s="28"/>
      <c r="DI1685" s="45"/>
      <c r="DK1685" s="28"/>
      <c r="DM1685" s="45"/>
      <c r="DO1685" s="28"/>
      <c r="DQ1685" s="45"/>
      <c r="DS1685" s="28"/>
      <c r="DU1685" s="45"/>
      <c r="DW1685" s="28"/>
      <c r="DY1685" s="45"/>
      <c r="EA1685" s="28"/>
      <c r="EC1685" s="45"/>
      <c r="EE1685" s="28"/>
      <c r="EG1685" s="45"/>
      <c r="EI1685" s="28"/>
      <c r="EK1685" s="45"/>
      <c r="EM1685" s="28"/>
      <c r="EO1685" s="45"/>
      <c r="EQ1685" s="28"/>
      <c r="ES1685" s="45"/>
      <c r="EU1685" s="28"/>
      <c r="EW1685" s="45"/>
      <c r="EY1685" s="28"/>
      <c r="FA1685" s="45"/>
      <c r="FC1685" s="28"/>
      <c r="FE1685" s="45"/>
      <c r="FG1685" s="28"/>
      <c r="FI1685" s="45"/>
      <c r="FK1685" s="28"/>
      <c r="FM1685" s="45"/>
      <c r="FO1685" s="28"/>
      <c r="FQ1685" s="45"/>
      <c r="FS1685" s="28"/>
      <c r="FU1685" s="45"/>
      <c r="FW1685" s="28"/>
      <c r="FY1685" s="45"/>
      <c r="GA1685" s="28"/>
      <c r="GC1685" s="45"/>
      <c r="GE1685" s="28"/>
      <c r="GG1685" s="45"/>
      <c r="GI1685" s="28"/>
      <c r="GK1685" s="45"/>
      <c r="GM1685" s="28"/>
      <c r="GO1685" s="45"/>
      <c r="GQ1685" s="28"/>
      <c r="GS1685" s="45"/>
      <c r="GU1685" s="28"/>
      <c r="GW1685" s="45"/>
      <c r="GY1685" s="28"/>
      <c r="HA1685" s="45"/>
      <c r="HC1685" s="28"/>
      <c r="HE1685" s="45"/>
      <c r="HG1685" s="28"/>
      <c r="HI1685" s="45"/>
      <c r="HK1685" s="28"/>
      <c r="HM1685" s="45"/>
      <c r="HO1685" s="28"/>
      <c r="HQ1685" s="45"/>
      <c r="HS1685" s="28"/>
      <c r="HU1685" s="45"/>
      <c r="HW1685" s="28"/>
      <c r="HY1685" s="45"/>
      <c r="IA1685" s="28"/>
      <c r="IC1685" s="45"/>
      <c r="IE1685" s="28"/>
      <c r="IG1685" s="45"/>
      <c r="II1685" s="28"/>
      <c r="IK1685" s="45"/>
      <c r="IM1685" s="28"/>
      <c r="IO1685" s="45"/>
      <c r="IQ1685" s="28"/>
      <c r="IS1685" s="45"/>
      <c r="IU1685" s="28"/>
      <c r="IW1685" s="45"/>
      <c r="IY1685" s="28"/>
      <c r="JA1685" s="45"/>
      <c r="JC1685" s="28"/>
      <c r="JE1685" s="45"/>
      <c r="JG1685" s="28"/>
      <c r="JI1685" s="45"/>
      <c r="JK1685" s="28"/>
      <c r="JM1685" s="45"/>
      <c r="JO1685" s="28"/>
      <c r="JQ1685" s="45"/>
      <c r="JS1685" s="28"/>
      <c r="JU1685" s="45"/>
      <c r="JW1685" s="28"/>
      <c r="JY1685" s="45"/>
      <c r="KA1685" s="28"/>
      <c r="KC1685" s="45"/>
      <c r="KE1685" s="28"/>
      <c r="KG1685" s="45"/>
      <c r="KI1685" s="28"/>
      <c r="KK1685" s="45"/>
      <c r="KM1685" s="28"/>
      <c r="KO1685" s="45"/>
      <c r="KQ1685" s="28"/>
      <c r="KS1685" s="45"/>
      <c r="KU1685" s="28"/>
      <c r="KW1685" s="45"/>
      <c r="KY1685" s="28"/>
      <c r="LA1685" s="45"/>
      <c r="LC1685" s="28"/>
      <c r="LE1685" s="45"/>
      <c r="LG1685" s="28"/>
      <c r="LI1685" s="45"/>
      <c r="LK1685" s="28"/>
      <c r="LM1685" s="45"/>
      <c r="LO1685" s="28"/>
      <c r="LQ1685" s="45"/>
      <c r="LS1685" s="28"/>
      <c r="LU1685" s="45"/>
      <c r="LW1685" s="28"/>
      <c r="LY1685" s="45"/>
      <c r="MA1685" s="28"/>
      <c r="MC1685" s="45"/>
      <c r="ME1685" s="28"/>
      <c r="MG1685" s="45"/>
      <c r="MI1685" s="28"/>
      <c r="MK1685" s="45"/>
      <c r="MM1685" s="28"/>
      <c r="MO1685" s="45"/>
      <c r="MQ1685" s="28"/>
      <c r="MS1685" s="45"/>
      <c r="MU1685" s="28"/>
      <c r="MW1685" s="45"/>
      <c r="MY1685" s="28"/>
      <c r="NA1685" s="45"/>
      <c r="NC1685" s="28"/>
      <c r="NE1685" s="45"/>
      <c r="NG1685" s="28"/>
      <c r="NI1685" s="45"/>
      <c r="NK1685" s="28"/>
      <c r="NM1685" s="45"/>
      <c r="NO1685" s="28"/>
      <c r="NQ1685" s="45"/>
      <c r="NS1685" s="28"/>
      <c r="NU1685" s="45"/>
      <c r="NW1685" s="28"/>
      <c r="NY1685" s="45"/>
      <c r="OA1685" s="28"/>
      <c r="OC1685" s="45"/>
      <c r="OE1685" s="28"/>
      <c r="OG1685" s="45"/>
      <c r="OI1685" s="28"/>
      <c r="OK1685" s="45"/>
      <c r="OM1685" s="28"/>
      <c r="OO1685" s="45"/>
      <c r="OQ1685" s="28"/>
      <c r="OS1685" s="45"/>
      <c r="OU1685" s="28"/>
      <c r="OW1685" s="45"/>
      <c r="OY1685" s="28"/>
      <c r="PA1685" s="45"/>
      <c r="PC1685" s="28"/>
      <c r="PE1685" s="45"/>
      <c r="PG1685" s="28"/>
      <c r="PI1685" s="45"/>
      <c r="PK1685" s="28"/>
      <c r="PM1685" s="45"/>
      <c r="PO1685" s="28"/>
      <c r="PQ1685" s="45"/>
      <c r="PS1685" s="28"/>
      <c r="PU1685" s="45"/>
      <c r="PW1685" s="28"/>
      <c r="PY1685" s="45"/>
      <c r="QA1685" s="28"/>
      <c r="QC1685" s="45"/>
      <c r="QE1685" s="28"/>
      <c r="QG1685" s="45"/>
      <c r="QI1685" s="28"/>
      <c r="QK1685" s="45"/>
      <c r="QM1685" s="28"/>
      <c r="QO1685" s="45"/>
      <c r="QQ1685" s="28"/>
      <c r="QS1685" s="45"/>
      <c r="QU1685" s="28"/>
      <c r="QW1685" s="45"/>
      <c r="QY1685" s="28"/>
      <c r="RA1685" s="45"/>
      <c r="RC1685" s="28"/>
      <c r="RE1685" s="45"/>
      <c r="RG1685" s="28"/>
      <c r="RI1685" s="45"/>
      <c r="RK1685" s="28"/>
      <c r="RM1685" s="45"/>
      <c r="RO1685" s="28"/>
      <c r="RQ1685" s="45"/>
      <c r="RS1685" s="28"/>
      <c r="RU1685" s="45"/>
      <c r="RW1685" s="28"/>
      <c r="RY1685" s="45"/>
      <c r="SA1685" s="28"/>
      <c r="SC1685" s="45"/>
      <c r="SE1685" s="28"/>
      <c r="SG1685" s="45"/>
      <c r="SI1685" s="28"/>
      <c r="SK1685" s="45"/>
      <c r="SM1685" s="28"/>
      <c r="SO1685" s="45"/>
      <c r="SQ1685" s="28"/>
      <c r="SS1685" s="45"/>
      <c r="SU1685" s="28"/>
      <c r="SW1685" s="45"/>
      <c r="SY1685" s="28"/>
      <c r="TA1685" s="45"/>
      <c r="TC1685" s="28"/>
      <c r="TE1685" s="45"/>
      <c r="TG1685" s="28"/>
      <c r="TI1685" s="45"/>
      <c r="TK1685" s="28"/>
      <c r="TM1685" s="45"/>
      <c r="TO1685" s="28"/>
      <c r="TQ1685" s="45"/>
      <c r="TS1685" s="28"/>
      <c r="TU1685" s="45"/>
      <c r="TW1685" s="28"/>
      <c r="TY1685" s="45"/>
      <c r="UA1685" s="28"/>
      <c r="UC1685" s="45"/>
      <c r="UE1685" s="28"/>
      <c r="UG1685" s="45"/>
      <c r="UI1685" s="28"/>
      <c r="UK1685" s="45"/>
      <c r="UM1685" s="28"/>
      <c r="UO1685" s="45"/>
      <c r="UQ1685" s="28"/>
      <c r="US1685" s="45"/>
      <c r="UU1685" s="28"/>
      <c r="UW1685" s="45"/>
      <c r="UY1685" s="28"/>
      <c r="VA1685" s="45"/>
      <c r="VC1685" s="28"/>
      <c r="VE1685" s="45"/>
      <c r="VG1685" s="28"/>
      <c r="VI1685" s="45"/>
      <c r="VK1685" s="28"/>
      <c r="VM1685" s="45"/>
      <c r="VO1685" s="28"/>
      <c r="VQ1685" s="45"/>
      <c r="VS1685" s="28"/>
      <c r="VU1685" s="45"/>
      <c r="VW1685" s="28"/>
      <c r="VY1685" s="45"/>
      <c r="WA1685" s="28"/>
      <c r="WC1685" s="45"/>
      <c r="WE1685" s="28"/>
      <c r="WG1685" s="45"/>
      <c r="WI1685" s="28"/>
      <c r="WK1685" s="45"/>
      <c r="WM1685" s="28"/>
      <c r="WO1685" s="45"/>
      <c r="WQ1685" s="28"/>
      <c r="WS1685" s="45"/>
      <c r="WU1685" s="28"/>
      <c r="WW1685" s="45"/>
      <c r="WY1685" s="28"/>
      <c r="XA1685" s="45"/>
      <c r="XC1685" s="28"/>
      <c r="XE1685" s="45"/>
      <c r="XG1685" s="28"/>
      <c r="XI1685" s="45"/>
      <c r="XK1685" s="28"/>
      <c r="XM1685" s="45"/>
      <c r="XO1685" s="28"/>
      <c r="XQ1685" s="45"/>
      <c r="XS1685" s="28"/>
      <c r="XU1685" s="45"/>
      <c r="XW1685" s="28"/>
      <c r="XY1685" s="45"/>
      <c r="YA1685" s="28"/>
      <c r="YC1685" s="45"/>
      <c r="YE1685" s="28"/>
      <c r="YG1685" s="45"/>
      <c r="YI1685" s="28"/>
      <c r="YK1685" s="45"/>
      <c r="YM1685" s="28"/>
      <c r="YO1685" s="45"/>
      <c r="YQ1685" s="28"/>
      <c r="YS1685" s="45"/>
      <c r="YU1685" s="28"/>
      <c r="YW1685" s="45"/>
      <c r="YY1685" s="28"/>
      <c r="ZA1685" s="45"/>
      <c r="ZC1685" s="28"/>
      <c r="ZE1685" s="45"/>
      <c r="ZG1685" s="28"/>
      <c r="ZI1685" s="45"/>
      <c r="ZK1685" s="28"/>
      <c r="ZM1685" s="45"/>
      <c r="ZO1685" s="28"/>
      <c r="ZQ1685" s="45"/>
      <c r="ZS1685" s="28"/>
      <c r="ZU1685" s="45"/>
      <c r="ZW1685" s="28"/>
      <c r="ZY1685" s="45"/>
      <c r="AAA1685" s="28"/>
      <c r="AAC1685" s="45"/>
      <c r="AAE1685" s="28"/>
      <c r="AAG1685" s="45"/>
      <c r="AAI1685" s="28"/>
      <c r="AAK1685" s="45"/>
      <c r="AAM1685" s="28"/>
      <c r="AAO1685" s="45"/>
      <c r="AAQ1685" s="28"/>
      <c r="AAS1685" s="45"/>
      <c r="AAU1685" s="28"/>
      <c r="AAW1685" s="45"/>
      <c r="AAY1685" s="28"/>
      <c r="ABA1685" s="45"/>
      <c r="ABC1685" s="28"/>
      <c r="ABE1685" s="45"/>
      <c r="ABG1685" s="28"/>
      <c r="ABI1685" s="45"/>
      <c r="ABK1685" s="28"/>
      <c r="ABM1685" s="45"/>
      <c r="ABO1685" s="28"/>
      <c r="ABQ1685" s="45"/>
      <c r="ABS1685" s="28"/>
      <c r="ABU1685" s="45"/>
      <c r="ABW1685" s="28"/>
      <c r="ABY1685" s="45"/>
      <c r="ACA1685" s="28"/>
      <c r="ACC1685" s="45"/>
      <c r="ACE1685" s="28"/>
      <c r="ACG1685" s="45"/>
      <c r="ACI1685" s="28"/>
      <c r="ACK1685" s="45"/>
      <c r="ACM1685" s="28"/>
      <c r="ACO1685" s="45"/>
      <c r="ACQ1685" s="28"/>
      <c r="ACS1685" s="45"/>
      <c r="ACU1685" s="28"/>
      <c r="ACW1685" s="45"/>
      <c r="ACY1685" s="28"/>
      <c r="ADA1685" s="45"/>
      <c r="ADC1685" s="28"/>
      <c r="ADE1685" s="45"/>
      <c r="ADG1685" s="28"/>
      <c r="ADI1685" s="45"/>
      <c r="ADK1685" s="28"/>
      <c r="ADM1685" s="45"/>
      <c r="ADO1685" s="28"/>
      <c r="ADQ1685" s="45"/>
      <c r="ADS1685" s="28"/>
      <c r="ADU1685" s="45"/>
      <c r="ADW1685" s="28"/>
      <c r="ADY1685" s="45"/>
      <c r="AEA1685" s="28"/>
      <c r="AEC1685" s="45"/>
      <c r="AEE1685" s="28"/>
      <c r="AEG1685" s="45"/>
      <c r="AEI1685" s="28"/>
      <c r="AEK1685" s="45"/>
      <c r="AEM1685" s="28"/>
      <c r="AEO1685" s="45"/>
      <c r="AEQ1685" s="28"/>
      <c r="AES1685" s="45"/>
      <c r="AEU1685" s="28"/>
      <c r="AEW1685" s="45"/>
      <c r="AEY1685" s="28"/>
      <c r="AFA1685" s="45"/>
      <c r="AFC1685" s="28"/>
      <c r="AFE1685" s="45"/>
      <c r="AFG1685" s="28"/>
      <c r="AFI1685" s="45"/>
      <c r="AFK1685" s="28"/>
      <c r="AFM1685" s="45"/>
      <c r="AFO1685" s="28"/>
      <c r="AFQ1685" s="45"/>
      <c r="AFS1685" s="28"/>
      <c r="AFU1685" s="45"/>
      <c r="AFW1685" s="28"/>
      <c r="AFY1685" s="45"/>
      <c r="AGA1685" s="28"/>
      <c r="AGC1685" s="45"/>
      <c r="AGE1685" s="28"/>
      <c r="AGG1685" s="45"/>
      <c r="AGI1685" s="28"/>
      <c r="AGK1685" s="45"/>
      <c r="AGM1685" s="28"/>
      <c r="AGO1685" s="45"/>
      <c r="AGQ1685" s="28"/>
      <c r="AGS1685" s="45"/>
      <c r="AGU1685" s="28"/>
      <c r="AGW1685" s="45"/>
      <c r="AGY1685" s="28"/>
      <c r="AHA1685" s="45"/>
      <c r="AHC1685" s="28"/>
      <c r="AHE1685" s="45"/>
      <c r="AHG1685" s="28"/>
      <c r="AHI1685" s="45"/>
      <c r="AHK1685" s="28"/>
      <c r="AHM1685" s="45"/>
      <c r="AHO1685" s="28"/>
      <c r="AHQ1685" s="45"/>
      <c r="AHS1685" s="28"/>
      <c r="AHU1685" s="45"/>
      <c r="AHW1685" s="28"/>
      <c r="AHY1685" s="45"/>
      <c r="AIA1685" s="28"/>
      <c r="AIC1685" s="45"/>
      <c r="AIE1685" s="28"/>
      <c r="AIG1685" s="45"/>
      <c r="AII1685" s="28"/>
      <c r="AIK1685" s="45"/>
      <c r="AIM1685" s="28"/>
      <c r="AIO1685" s="45"/>
      <c r="AIQ1685" s="28"/>
      <c r="AIS1685" s="45"/>
      <c r="AIU1685" s="28"/>
      <c r="AIW1685" s="45"/>
      <c r="AIY1685" s="28"/>
      <c r="AJA1685" s="45"/>
      <c r="AJC1685" s="28"/>
      <c r="AJE1685" s="45"/>
      <c r="AJG1685" s="28"/>
      <c r="AJI1685" s="45"/>
      <c r="AJK1685" s="28"/>
      <c r="AJM1685" s="45"/>
      <c r="AJO1685" s="28"/>
      <c r="AJQ1685" s="45"/>
      <c r="AJS1685" s="28"/>
      <c r="AJU1685" s="45"/>
      <c r="AJW1685" s="28"/>
      <c r="AJY1685" s="45"/>
      <c r="AKA1685" s="28"/>
      <c r="AKC1685" s="45"/>
      <c r="AKE1685" s="28"/>
      <c r="AKG1685" s="45"/>
      <c r="AKI1685" s="28"/>
      <c r="AKK1685" s="45"/>
      <c r="AKM1685" s="28"/>
      <c r="AKO1685" s="45"/>
      <c r="AKQ1685" s="28"/>
      <c r="AKS1685" s="45"/>
      <c r="AKU1685" s="28"/>
      <c r="AKW1685" s="45"/>
      <c r="AKY1685" s="28"/>
      <c r="ALA1685" s="45"/>
      <c r="ALC1685" s="28"/>
      <c r="ALE1685" s="45"/>
      <c r="ALG1685" s="28"/>
      <c r="ALI1685" s="45"/>
      <c r="ALK1685" s="28"/>
      <c r="ALM1685" s="45"/>
      <c r="ALO1685" s="28"/>
      <c r="ALQ1685" s="45"/>
      <c r="ALS1685" s="28"/>
      <c r="ALU1685" s="45"/>
      <c r="ALW1685" s="28"/>
      <c r="ALY1685" s="45"/>
      <c r="AMA1685" s="28"/>
      <c r="AMC1685" s="45"/>
      <c r="AME1685" s="28"/>
      <c r="AMG1685" s="45"/>
      <c r="AMI1685" s="28"/>
      <c r="AMK1685" s="45"/>
      <c r="AMM1685" s="28"/>
      <c r="AMO1685" s="45"/>
      <c r="AMQ1685" s="28"/>
      <c r="AMS1685" s="45"/>
      <c r="AMU1685" s="28"/>
      <c r="AMW1685" s="45"/>
      <c r="AMY1685" s="28"/>
      <c r="ANA1685" s="45"/>
      <c r="ANC1685" s="28"/>
      <c r="ANE1685" s="45"/>
      <c r="ANG1685" s="28"/>
      <c r="ANI1685" s="45"/>
      <c r="ANK1685" s="28"/>
      <c r="ANM1685" s="45"/>
      <c r="ANO1685" s="28"/>
      <c r="ANQ1685" s="45"/>
      <c r="ANS1685" s="28"/>
      <c r="ANU1685" s="45"/>
      <c r="ANW1685" s="28"/>
      <c r="ANY1685" s="45"/>
      <c r="AOA1685" s="28"/>
      <c r="AOC1685" s="45"/>
      <c r="AOE1685" s="28"/>
      <c r="AOG1685" s="45"/>
      <c r="AOI1685" s="28"/>
      <c r="AOK1685" s="45"/>
      <c r="AOM1685" s="28"/>
      <c r="AOO1685" s="45"/>
      <c r="AOQ1685" s="28"/>
      <c r="AOS1685" s="45"/>
      <c r="AOU1685" s="28"/>
      <c r="AOW1685" s="45"/>
      <c r="AOY1685" s="28"/>
      <c r="APA1685" s="45"/>
      <c r="APC1685" s="28"/>
      <c r="APE1685" s="45"/>
      <c r="APG1685" s="28"/>
      <c r="API1685" s="45"/>
      <c r="APK1685" s="28"/>
      <c r="APM1685" s="45"/>
      <c r="APO1685" s="28"/>
      <c r="APQ1685" s="45"/>
      <c r="APS1685" s="28"/>
      <c r="APU1685" s="45"/>
      <c r="APW1685" s="28"/>
      <c r="APY1685" s="45"/>
      <c r="AQA1685" s="28"/>
      <c r="AQC1685" s="45"/>
      <c r="AQE1685" s="28"/>
      <c r="AQG1685" s="45"/>
      <c r="AQI1685" s="28"/>
      <c r="AQK1685" s="45"/>
      <c r="AQM1685" s="28"/>
      <c r="AQO1685" s="45"/>
      <c r="AQQ1685" s="28"/>
      <c r="AQS1685" s="45"/>
      <c r="AQU1685" s="28"/>
      <c r="AQW1685" s="45"/>
      <c r="AQY1685" s="28"/>
      <c r="ARA1685" s="45"/>
      <c r="ARC1685" s="28"/>
      <c r="ARE1685" s="45"/>
      <c r="ARG1685" s="28"/>
      <c r="ARI1685" s="45"/>
      <c r="ARK1685" s="28"/>
      <c r="ARM1685" s="45"/>
      <c r="ARO1685" s="28"/>
      <c r="ARQ1685" s="45"/>
      <c r="ARS1685" s="28"/>
      <c r="ARU1685" s="45"/>
      <c r="ARW1685" s="28"/>
      <c r="ARY1685" s="45"/>
      <c r="ASA1685" s="28"/>
      <c r="ASC1685" s="45"/>
      <c r="ASE1685" s="28"/>
      <c r="ASG1685" s="45"/>
      <c r="ASI1685" s="28"/>
      <c r="ASK1685" s="45"/>
      <c r="ASM1685" s="28"/>
      <c r="ASO1685" s="45"/>
      <c r="ASQ1685" s="28"/>
      <c r="ASS1685" s="45"/>
      <c r="ASU1685" s="28"/>
      <c r="ASW1685" s="45"/>
      <c r="ASY1685" s="28"/>
      <c r="ATA1685" s="45"/>
      <c r="ATC1685" s="28"/>
      <c r="ATE1685" s="45"/>
      <c r="ATG1685" s="28"/>
      <c r="ATI1685" s="45"/>
      <c r="ATK1685" s="28"/>
      <c r="ATM1685" s="45"/>
      <c r="ATO1685" s="28"/>
      <c r="ATQ1685" s="45"/>
      <c r="ATS1685" s="28"/>
      <c r="ATU1685" s="45"/>
      <c r="ATW1685" s="28"/>
      <c r="ATY1685" s="45"/>
      <c r="AUA1685" s="28"/>
      <c r="AUC1685" s="45"/>
      <c r="AUE1685" s="28"/>
      <c r="AUG1685" s="45"/>
      <c r="AUI1685" s="28"/>
      <c r="AUK1685" s="45"/>
      <c r="AUM1685" s="28"/>
      <c r="AUO1685" s="45"/>
      <c r="AUQ1685" s="28"/>
      <c r="AUS1685" s="45"/>
      <c r="AUU1685" s="28"/>
      <c r="AUW1685" s="45"/>
      <c r="AUY1685" s="28"/>
      <c r="AVA1685" s="45"/>
      <c r="AVC1685" s="28"/>
      <c r="AVE1685" s="45"/>
      <c r="AVG1685" s="28"/>
      <c r="AVI1685" s="45"/>
      <c r="AVK1685" s="28"/>
      <c r="AVM1685" s="45"/>
      <c r="AVO1685" s="28"/>
      <c r="AVQ1685" s="45"/>
      <c r="AVS1685" s="28"/>
      <c r="AVU1685" s="45"/>
      <c r="AVW1685" s="28"/>
      <c r="AVY1685" s="45"/>
      <c r="AWA1685" s="28"/>
      <c r="AWC1685" s="45"/>
      <c r="AWE1685" s="28"/>
      <c r="AWG1685" s="45"/>
      <c r="AWI1685" s="28"/>
      <c r="AWK1685" s="45"/>
      <c r="AWM1685" s="28"/>
      <c r="AWO1685" s="45"/>
      <c r="AWQ1685" s="28"/>
      <c r="AWS1685" s="45"/>
      <c r="AWU1685" s="28"/>
      <c r="AWW1685" s="45"/>
      <c r="AWY1685" s="28"/>
      <c r="AXA1685" s="45"/>
      <c r="AXC1685" s="28"/>
      <c r="AXE1685" s="45"/>
      <c r="AXG1685" s="28"/>
      <c r="AXI1685" s="45"/>
      <c r="AXK1685" s="28"/>
      <c r="AXM1685" s="45"/>
      <c r="AXO1685" s="28"/>
      <c r="AXQ1685" s="45"/>
      <c r="AXS1685" s="28"/>
      <c r="AXU1685" s="45"/>
      <c r="AXW1685" s="28"/>
      <c r="AXY1685" s="45"/>
      <c r="AYA1685" s="28"/>
      <c r="AYC1685" s="45"/>
      <c r="AYE1685" s="28"/>
      <c r="AYG1685" s="45"/>
      <c r="AYI1685" s="28"/>
      <c r="AYK1685" s="45"/>
      <c r="AYM1685" s="28"/>
      <c r="AYO1685" s="45"/>
      <c r="AYQ1685" s="28"/>
      <c r="AYS1685" s="45"/>
      <c r="AYU1685" s="28"/>
      <c r="AYW1685" s="45"/>
      <c r="AYY1685" s="28"/>
      <c r="AZA1685" s="45"/>
      <c r="AZC1685" s="28"/>
      <c r="AZE1685" s="45"/>
      <c r="AZG1685" s="28"/>
      <c r="AZI1685" s="45"/>
      <c r="AZK1685" s="28"/>
      <c r="AZM1685" s="45"/>
      <c r="AZO1685" s="28"/>
      <c r="AZQ1685" s="45"/>
      <c r="AZS1685" s="28"/>
      <c r="AZU1685" s="45"/>
      <c r="AZW1685" s="28"/>
      <c r="AZY1685" s="45"/>
      <c r="BAA1685" s="28"/>
      <c r="BAC1685" s="45"/>
      <c r="BAE1685" s="28"/>
      <c r="BAG1685" s="45"/>
      <c r="BAI1685" s="28"/>
      <c r="BAK1685" s="45"/>
      <c r="BAM1685" s="28"/>
      <c r="BAO1685" s="45"/>
      <c r="BAQ1685" s="28"/>
      <c r="BAS1685" s="45"/>
      <c r="BAU1685" s="28"/>
      <c r="BAW1685" s="45"/>
      <c r="BAY1685" s="28"/>
      <c r="BBA1685" s="45"/>
      <c r="BBC1685" s="28"/>
      <c r="BBE1685" s="45"/>
      <c r="BBG1685" s="28"/>
      <c r="BBI1685" s="45"/>
      <c r="BBK1685" s="28"/>
      <c r="BBM1685" s="45"/>
      <c r="BBO1685" s="28"/>
      <c r="BBQ1685" s="45"/>
      <c r="BBS1685" s="28"/>
      <c r="BBU1685" s="45"/>
      <c r="BBW1685" s="28"/>
      <c r="BBY1685" s="45"/>
      <c r="BCA1685" s="28"/>
      <c r="BCC1685" s="45"/>
      <c r="BCE1685" s="28"/>
      <c r="BCG1685" s="45"/>
      <c r="BCI1685" s="28"/>
      <c r="BCK1685" s="45"/>
      <c r="BCM1685" s="28"/>
      <c r="BCO1685" s="45"/>
      <c r="BCQ1685" s="28"/>
      <c r="BCS1685" s="45"/>
      <c r="BCU1685" s="28"/>
      <c r="BCW1685" s="45"/>
      <c r="BCY1685" s="28"/>
      <c r="BDA1685" s="45"/>
      <c r="BDC1685" s="28"/>
      <c r="BDE1685" s="45"/>
      <c r="BDG1685" s="28"/>
      <c r="BDI1685" s="45"/>
      <c r="BDK1685" s="28"/>
      <c r="BDM1685" s="45"/>
      <c r="BDO1685" s="28"/>
      <c r="BDQ1685" s="45"/>
      <c r="BDS1685" s="28"/>
      <c r="BDU1685" s="45"/>
      <c r="BDW1685" s="28"/>
      <c r="BDY1685" s="45"/>
      <c r="BEA1685" s="28"/>
      <c r="BEC1685" s="45"/>
      <c r="BEE1685" s="28"/>
      <c r="BEG1685" s="45"/>
      <c r="BEI1685" s="28"/>
      <c r="BEK1685" s="45"/>
      <c r="BEM1685" s="28"/>
      <c r="BEO1685" s="45"/>
      <c r="BEQ1685" s="28"/>
      <c r="BES1685" s="45"/>
      <c r="BEU1685" s="28"/>
      <c r="BEW1685" s="45"/>
      <c r="BEY1685" s="28"/>
      <c r="BFA1685" s="45"/>
      <c r="BFC1685" s="28"/>
      <c r="BFE1685" s="45"/>
      <c r="BFG1685" s="28"/>
      <c r="BFI1685" s="45"/>
      <c r="BFK1685" s="28"/>
      <c r="BFM1685" s="45"/>
      <c r="BFO1685" s="28"/>
      <c r="BFQ1685" s="45"/>
      <c r="BFS1685" s="28"/>
      <c r="BFU1685" s="45"/>
      <c r="BFW1685" s="28"/>
      <c r="BFY1685" s="45"/>
      <c r="BGA1685" s="28"/>
      <c r="BGC1685" s="45"/>
      <c r="BGE1685" s="28"/>
      <c r="BGG1685" s="45"/>
      <c r="BGI1685" s="28"/>
      <c r="BGK1685" s="45"/>
      <c r="BGM1685" s="28"/>
      <c r="BGO1685" s="45"/>
      <c r="BGQ1685" s="28"/>
      <c r="BGS1685" s="45"/>
      <c r="BGU1685" s="28"/>
      <c r="BGW1685" s="45"/>
      <c r="BGY1685" s="28"/>
      <c r="BHA1685" s="45"/>
      <c r="BHC1685" s="28"/>
      <c r="BHE1685" s="45"/>
      <c r="BHG1685" s="28"/>
      <c r="BHI1685" s="45"/>
      <c r="BHK1685" s="28"/>
      <c r="BHM1685" s="45"/>
      <c r="BHO1685" s="28"/>
      <c r="BHQ1685" s="45"/>
      <c r="BHS1685" s="28"/>
      <c r="BHU1685" s="45"/>
      <c r="BHW1685" s="28"/>
      <c r="BHY1685" s="45"/>
      <c r="BIA1685" s="28"/>
      <c r="BIC1685" s="45"/>
      <c r="BIE1685" s="28"/>
      <c r="BIG1685" s="45"/>
      <c r="BII1685" s="28"/>
      <c r="BIK1685" s="45"/>
      <c r="BIM1685" s="28"/>
      <c r="BIO1685" s="45"/>
      <c r="BIQ1685" s="28"/>
      <c r="BIS1685" s="45"/>
      <c r="BIU1685" s="28"/>
      <c r="BIW1685" s="45"/>
      <c r="BIY1685" s="28"/>
      <c r="BJA1685" s="45"/>
      <c r="BJC1685" s="28"/>
      <c r="BJE1685" s="45"/>
      <c r="BJG1685" s="28"/>
      <c r="BJI1685" s="45"/>
      <c r="BJK1685" s="28"/>
      <c r="BJM1685" s="45"/>
      <c r="BJO1685" s="28"/>
      <c r="BJQ1685" s="45"/>
      <c r="BJS1685" s="28"/>
      <c r="BJU1685" s="45"/>
      <c r="BJW1685" s="28"/>
      <c r="BJY1685" s="45"/>
      <c r="BKA1685" s="28"/>
      <c r="BKC1685" s="45"/>
      <c r="BKE1685" s="28"/>
      <c r="BKG1685" s="45"/>
      <c r="BKI1685" s="28"/>
      <c r="BKK1685" s="45"/>
      <c r="BKM1685" s="28"/>
      <c r="BKO1685" s="45"/>
      <c r="BKQ1685" s="28"/>
      <c r="BKS1685" s="45"/>
      <c r="BKU1685" s="28"/>
      <c r="BKW1685" s="45"/>
      <c r="BKY1685" s="28"/>
      <c r="BLA1685" s="45"/>
      <c r="BLC1685" s="28"/>
      <c r="BLE1685" s="45"/>
      <c r="BLG1685" s="28"/>
      <c r="BLI1685" s="45"/>
      <c r="BLK1685" s="28"/>
      <c r="BLM1685" s="45"/>
      <c r="BLO1685" s="28"/>
      <c r="BLQ1685" s="45"/>
      <c r="BLS1685" s="28"/>
      <c r="BLU1685" s="45"/>
      <c r="BLW1685" s="28"/>
      <c r="BLY1685" s="45"/>
      <c r="BMA1685" s="28"/>
      <c r="BMC1685" s="45"/>
      <c r="BME1685" s="28"/>
      <c r="BMG1685" s="45"/>
      <c r="BMI1685" s="28"/>
      <c r="BMK1685" s="45"/>
      <c r="BMM1685" s="28"/>
      <c r="BMO1685" s="45"/>
      <c r="BMQ1685" s="28"/>
      <c r="BMS1685" s="45"/>
      <c r="BMU1685" s="28"/>
      <c r="BMW1685" s="45"/>
      <c r="BMY1685" s="28"/>
      <c r="BNA1685" s="45"/>
      <c r="BNC1685" s="28"/>
      <c r="BNE1685" s="45"/>
      <c r="BNG1685" s="28"/>
      <c r="BNI1685" s="45"/>
      <c r="BNK1685" s="28"/>
      <c r="BNM1685" s="45"/>
      <c r="BNO1685" s="28"/>
      <c r="BNQ1685" s="45"/>
      <c r="BNS1685" s="28"/>
      <c r="BNU1685" s="45"/>
      <c r="BNW1685" s="28"/>
      <c r="BNY1685" s="45"/>
      <c r="BOA1685" s="28"/>
      <c r="BOC1685" s="45"/>
      <c r="BOE1685" s="28"/>
      <c r="BOG1685" s="45"/>
      <c r="BOI1685" s="28"/>
      <c r="BOK1685" s="45"/>
      <c r="BOM1685" s="28"/>
      <c r="BOO1685" s="45"/>
      <c r="BOQ1685" s="28"/>
      <c r="BOS1685" s="45"/>
      <c r="BOU1685" s="28"/>
      <c r="BOW1685" s="45"/>
      <c r="BOY1685" s="28"/>
      <c r="BPA1685" s="45"/>
      <c r="BPC1685" s="28"/>
      <c r="BPE1685" s="45"/>
      <c r="BPG1685" s="28"/>
      <c r="BPI1685" s="45"/>
      <c r="BPK1685" s="28"/>
      <c r="BPM1685" s="45"/>
      <c r="BPO1685" s="28"/>
      <c r="BPQ1685" s="45"/>
      <c r="BPS1685" s="28"/>
      <c r="BPU1685" s="45"/>
      <c r="BPW1685" s="28"/>
      <c r="BPY1685" s="45"/>
      <c r="BQA1685" s="28"/>
      <c r="BQC1685" s="45"/>
      <c r="BQE1685" s="28"/>
      <c r="BQG1685" s="45"/>
      <c r="BQI1685" s="28"/>
      <c r="BQK1685" s="45"/>
      <c r="BQM1685" s="28"/>
      <c r="BQO1685" s="45"/>
      <c r="BQQ1685" s="28"/>
      <c r="BQS1685" s="45"/>
      <c r="BQU1685" s="28"/>
      <c r="BQW1685" s="45"/>
      <c r="BQY1685" s="28"/>
      <c r="BRA1685" s="45"/>
      <c r="BRC1685" s="28"/>
      <c r="BRE1685" s="45"/>
      <c r="BRG1685" s="28"/>
      <c r="BRI1685" s="45"/>
      <c r="BRK1685" s="28"/>
      <c r="BRM1685" s="45"/>
      <c r="BRO1685" s="28"/>
      <c r="BRQ1685" s="45"/>
      <c r="BRS1685" s="28"/>
      <c r="BRU1685" s="45"/>
      <c r="BRW1685" s="28"/>
      <c r="BRY1685" s="45"/>
      <c r="BSA1685" s="28"/>
      <c r="BSC1685" s="45"/>
      <c r="BSE1685" s="28"/>
      <c r="BSG1685" s="45"/>
      <c r="BSI1685" s="28"/>
      <c r="BSK1685" s="45"/>
      <c r="BSM1685" s="28"/>
      <c r="BSO1685" s="45"/>
      <c r="BSQ1685" s="28"/>
      <c r="BSS1685" s="45"/>
      <c r="BSU1685" s="28"/>
      <c r="BSW1685" s="45"/>
      <c r="BSY1685" s="28"/>
      <c r="BTA1685" s="45"/>
      <c r="BTC1685" s="28"/>
      <c r="BTE1685" s="45"/>
      <c r="BTG1685" s="28"/>
      <c r="BTI1685" s="45"/>
      <c r="BTK1685" s="28"/>
      <c r="BTM1685" s="45"/>
      <c r="BTO1685" s="28"/>
      <c r="BTQ1685" s="45"/>
      <c r="BTS1685" s="28"/>
      <c r="BTU1685" s="45"/>
      <c r="BTW1685" s="28"/>
      <c r="BTY1685" s="45"/>
      <c r="BUA1685" s="28"/>
      <c r="BUC1685" s="45"/>
      <c r="BUE1685" s="28"/>
      <c r="BUG1685" s="45"/>
      <c r="BUI1685" s="28"/>
      <c r="BUK1685" s="45"/>
      <c r="BUM1685" s="28"/>
      <c r="BUO1685" s="45"/>
      <c r="BUQ1685" s="28"/>
      <c r="BUS1685" s="45"/>
      <c r="BUU1685" s="28"/>
      <c r="BUW1685" s="45"/>
      <c r="BUY1685" s="28"/>
      <c r="BVA1685" s="45"/>
      <c r="BVC1685" s="28"/>
      <c r="BVE1685" s="45"/>
      <c r="BVG1685" s="28"/>
      <c r="BVI1685" s="45"/>
      <c r="BVK1685" s="28"/>
      <c r="BVM1685" s="45"/>
      <c r="BVO1685" s="28"/>
      <c r="BVQ1685" s="45"/>
      <c r="BVS1685" s="28"/>
      <c r="BVU1685" s="45"/>
      <c r="BVW1685" s="28"/>
      <c r="BVY1685" s="45"/>
      <c r="BWA1685" s="28"/>
      <c r="BWC1685" s="45"/>
      <c r="BWE1685" s="28"/>
      <c r="BWG1685" s="45"/>
      <c r="BWI1685" s="28"/>
      <c r="BWK1685" s="45"/>
      <c r="BWM1685" s="28"/>
      <c r="BWO1685" s="45"/>
      <c r="BWQ1685" s="28"/>
      <c r="BWS1685" s="45"/>
      <c r="BWU1685" s="28"/>
      <c r="BWW1685" s="45"/>
      <c r="BWY1685" s="28"/>
      <c r="BXA1685" s="45"/>
      <c r="BXC1685" s="28"/>
      <c r="BXE1685" s="45"/>
      <c r="BXG1685" s="28"/>
      <c r="BXI1685" s="45"/>
      <c r="BXK1685" s="28"/>
      <c r="BXM1685" s="45"/>
      <c r="BXO1685" s="28"/>
      <c r="BXQ1685" s="45"/>
      <c r="BXS1685" s="28"/>
      <c r="BXU1685" s="45"/>
      <c r="BXW1685" s="28"/>
      <c r="BXY1685" s="45"/>
      <c r="BYA1685" s="28"/>
      <c r="BYC1685" s="45"/>
      <c r="BYE1685" s="28"/>
      <c r="BYG1685" s="45"/>
      <c r="BYI1685" s="28"/>
      <c r="BYK1685" s="45"/>
      <c r="BYM1685" s="28"/>
      <c r="BYO1685" s="45"/>
      <c r="BYQ1685" s="28"/>
      <c r="BYS1685" s="45"/>
      <c r="BYU1685" s="28"/>
      <c r="BYW1685" s="45"/>
      <c r="BYY1685" s="28"/>
      <c r="BZA1685" s="45"/>
      <c r="BZC1685" s="28"/>
      <c r="BZE1685" s="45"/>
      <c r="BZG1685" s="28"/>
      <c r="BZI1685" s="45"/>
      <c r="BZK1685" s="28"/>
      <c r="BZM1685" s="45"/>
      <c r="BZO1685" s="28"/>
      <c r="BZQ1685" s="45"/>
      <c r="BZS1685" s="28"/>
      <c r="BZU1685" s="45"/>
      <c r="BZW1685" s="28"/>
      <c r="BZY1685" s="45"/>
      <c r="CAA1685" s="28"/>
      <c r="CAC1685" s="45"/>
      <c r="CAE1685" s="28"/>
      <c r="CAG1685" s="45"/>
      <c r="CAI1685" s="28"/>
      <c r="CAK1685" s="45"/>
      <c r="CAM1685" s="28"/>
      <c r="CAO1685" s="45"/>
      <c r="CAQ1685" s="28"/>
      <c r="CAS1685" s="45"/>
      <c r="CAU1685" s="28"/>
      <c r="CAW1685" s="45"/>
      <c r="CAY1685" s="28"/>
      <c r="CBA1685" s="45"/>
      <c r="CBC1685" s="28"/>
      <c r="CBE1685" s="45"/>
      <c r="CBG1685" s="28"/>
      <c r="CBI1685" s="45"/>
      <c r="CBK1685" s="28"/>
      <c r="CBM1685" s="45"/>
      <c r="CBO1685" s="28"/>
      <c r="CBQ1685" s="45"/>
      <c r="CBS1685" s="28"/>
      <c r="CBU1685" s="45"/>
      <c r="CBW1685" s="28"/>
      <c r="CBY1685" s="45"/>
      <c r="CCA1685" s="28"/>
      <c r="CCC1685" s="45"/>
      <c r="CCE1685" s="28"/>
      <c r="CCG1685" s="45"/>
      <c r="CCI1685" s="28"/>
      <c r="CCK1685" s="45"/>
      <c r="CCM1685" s="28"/>
      <c r="CCO1685" s="45"/>
      <c r="CCQ1685" s="28"/>
      <c r="CCS1685" s="45"/>
      <c r="CCU1685" s="28"/>
      <c r="CCW1685" s="45"/>
      <c r="CCY1685" s="28"/>
      <c r="CDA1685" s="45"/>
      <c r="CDC1685" s="28"/>
      <c r="CDE1685" s="45"/>
      <c r="CDG1685" s="28"/>
      <c r="CDI1685" s="45"/>
      <c r="CDK1685" s="28"/>
      <c r="CDM1685" s="45"/>
      <c r="CDO1685" s="28"/>
      <c r="CDQ1685" s="45"/>
      <c r="CDS1685" s="28"/>
      <c r="CDU1685" s="45"/>
      <c r="CDW1685" s="28"/>
      <c r="CDY1685" s="45"/>
      <c r="CEA1685" s="28"/>
      <c r="CEC1685" s="45"/>
      <c r="CEE1685" s="28"/>
      <c r="CEG1685" s="45"/>
      <c r="CEI1685" s="28"/>
      <c r="CEK1685" s="45"/>
      <c r="CEM1685" s="28"/>
      <c r="CEO1685" s="45"/>
      <c r="CEQ1685" s="28"/>
      <c r="CES1685" s="45"/>
      <c r="CEU1685" s="28"/>
      <c r="CEW1685" s="45"/>
      <c r="CEY1685" s="28"/>
      <c r="CFA1685" s="45"/>
      <c r="CFC1685" s="28"/>
      <c r="CFE1685" s="45"/>
      <c r="CFG1685" s="28"/>
      <c r="CFI1685" s="45"/>
      <c r="CFK1685" s="28"/>
      <c r="CFM1685" s="45"/>
      <c r="CFO1685" s="28"/>
      <c r="CFQ1685" s="45"/>
      <c r="CFS1685" s="28"/>
      <c r="CFU1685" s="45"/>
      <c r="CFW1685" s="28"/>
      <c r="CFY1685" s="45"/>
      <c r="CGA1685" s="28"/>
      <c r="CGC1685" s="45"/>
      <c r="CGE1685" s="28"/>
      <c r="CGG1685" s="45"/>
      <c r="CGI1685" s="28"/>
      <c r="CGK1685" s="45"/>
      <c r="CGM1685" s="28"/>
      <c r="CGO1685" s="45"/>
      <c r="CGQ1685" s="28"/>
      <c r="CGS1685" s="45"/>
      <c r="CGU1685" s="28"/>
      <c r="CGW1685" s="45"/>
      <c r="CGY1685" s="28"/>
      <c r="CHA1685" s="45"/>
      <c r="CHC1685" s="28"/>
      <c r="CHE1685" s="45"/>
      <c r="CHG1685" s="28"/>
      <c r="CHI1685" s="45"/>
      <c r="CHK1685" s="28"/>
      <c r="CHM1685" s="45"/>
      <c r="CHO1685" s="28"/>
      <c r="CHQ1685" s="45"/>
      <c r="CHS1685" s="28"/>
      <c r="CHU1685" s="45"/>
      <c r="CHW1685" s="28"/>
      <c r="CHY1685" s="45"/>
      <c r="CIA1685" s="28"/>
      <c r="CIC1685" s="45"/>
      <c r="CIE1685" s="28"/>
      <c r="CIG1685" s="45"/>
      <c r="CII1685" s="28"/>
      <c r="CIK1685" s="45"/>
      <c r="CIM1685" s="28"/>
      <c r="CIO1685" s="45"/>
      <c r="CIQ1685" s="28"/>
      <c r="CIS1685" s="45"/>
      <c r="CIU1685" s="28"/>
      <c r="CIW1685" s="45"/>
      <c r="CIY1685" s="28"/>
      <c r="CJA1685" s="45"/>
      <c r="CJC1685" s="28"/>
      <c r="CJE1685" s="45"/>
      <c r="CJG1685" s="28"/>
      <c r="CJI1685" s="45"/>
      <c r="CJK1685" s="28"/>
      <c r="CJM1685" s="45"/>
      <c r="CJO1685" s="28"/>
      <c r="CJQ1685" s="45"/>
      <c r="CJS1685" s="28"/>
      <c r="CJU1685" s="45"/>
      <c r="CJW1685" s="28"/>
      <c r="CJY1685" s="45"/>
      <c r="CKA1685" s="28"/>
      <c r="CKC1685" s="45"/>
      <c r="CKE1685" s="28"/>
      <c r="CKG1685" s="45"/>
      <c r="CKI1685" s="28"/>
      <c r="CKK1685" s="45"/>
      <c r="CKM1685" s="28"/>
      <c r="CKO1685" s="45"/>
      <c r="CKQ1685" s="28"/>
      <c r="CKS1685" s="45"/>
      <c r="CKU1685" s="28"/>
      <c r="CKW1685" s="45"/>
      <c r="CKY1685" s="28"/>
      <c r="CLA1685" s="45"/>
      <c r="CLC1685" s="28"/>
      <c r="CLE1685" s="45"/>
      <c r="CLG1685" s="28"/>
      <c r="CLI1685" s="45"/>
      <c r="CLK1685" s="28"/>
      <c r="CLM1685" s="45"/>
      <c r="CLO1685" s="28"/>
      <c r="CLQ1685" s="45"/>
      <c r="CLS1685" s="28"/>
      <c r="CLU1685" s="45"/>
      <c r="CLW1685" s="28"/>
      <c r="CLY1685" s="45"/>
      <c r="CMA1685" s="28"/>
      <c r="CMC1685" s="45"/>
      <c r="CME1685" s="28"/>
      <c r="CMG1685" s="45"/>
      <c r="CMI1685" s="28"/>
      <c r="CMK1685" s="45"/>
      <c r="CMM1685" s="28"/>
      <c r="CMO1685" s="45"/>
      <c r="CMQ1685" s="28"/>
      <c r="CMS1685" s="45"/>
      <c r="CMU1685" s="28"/>
      <c r="CMW1685" s="45"/>
      <c r="CMY1685" s="28"/>
      <c r="CNA1685" s="45"/>
      <c r="CNC1685" s="28"/>
      <c r="CNE1685" s="45"/>
      <c r="CNG1685" s="28"/>
      <c r="CNI1685" s="45"/>
      <c r="CNK1685" s="28"/>
      <c r="CNM1685" s="45"/>
      <c r="CNO1685" s="28"/>
      <c r="CNQ1685" s="45"/>
      <c r="CNS1685" s="28"/>
      <c r="CNU1685" s="45"/>
      <c r="CNW1685" s="28"/>
      <c r="CNY1685" s="45"/>
      <c r="COA1685" s="28"/>
      <c r="COC1685" s="45"/>
      <c r="COE1685" s="28"/>
      <c r="COG1685" s="45"/>
      <c r="COI1685" s="28"/>
      <c r="COK1685" s="45"/>
      <c r="COM1685" s="28"/>
      <c r="COO1685" s="45"/>
      <c r="COQ1685" s="28"/>
      <c r="COS1685" s="45"/>
      <c r="COU1685" s="28"/>
      <c r="COW1685" s="45"/>
      <c r="COY1685" s="28"/>
      <c r="CPA1685" s="45"/>
      <c r="CPC1685" s="28"/>
      <c r="CPE1685" s="45"/>
      <c r="CPG1685" s="28"/>
      <c r="CPI1685" s="45"/>
      <c r="CPK1685" s="28"/>
      <c r="CPM1685" s="45"/>
      <c r="CPO1685" s="28"/>
      <c r="CPQ1685" s="45"/>
      <c r="CPS1685" s="28"/>
      <c r="CPU1685" s="45"/>
      <c r="CPW1685" s="28"/>
      <c r="CPY1685" s="45"/>
      <c r="CQA1685" s="28"/>
      <c r="CQC1685" s="45"/>
      <c r="CQE1685" s="28"/>
      <c r="CQG1685" s="45"/>
      <c r="CQI1685" s="28"/>
      <c r="CQK1685" s="45"/>
      <c r="CQM1685" s="28"/>
      <c r="CQO1685" s="45"/>
      <c r="CQQ1685" s="28"/>
      <c r="CQS1685" s="45"/>
      <c r="CQU1685" s="28"/>
      <c r="CQW1685" s="45"/>
      <c r="CQY1685" s="28"/>
      <c r="CRA1685" s="45"/>
      <c r="CRC1685" s="28"/>
      <c r="CRE1685" s="45"/>
      <c r="CRG1685" s="28"/>
      <c r="CRI1685" s="45"/>
      <c r="CRK1685" s="28"/>
      <c r="CRM1685" s="45"/>
      <c r="CRO1685" s="28"/>
      <c r="CRQ1685" s="45"/>
      <c r="CRS1685" s="28"/>
      <c r="CRU1685" s="45"/>
      <c r="CRW1685" s="28"/>
      <c r="CRY1685" s="45"/>
      <c r="CSA1685" s="28"/>
      <c r="CSC1685" s="45"/>
      <c r="CSE1685" s="28"/>
      <c r="CSG1685" s="45"/>
      <c r="CSI1685" s="28"/>
      <c r="CSK1685" s="45"/>
      <c r="CSM1685" s="28"/>
      <c r="CSO1685" s="45"/>
      <c r="CSQ1685" s="28"/>
      <c r="CSS1685" s="45"/>
      <c r="CSU1685" s="28"/>
      <c r="CSW1685" s="45"/>
      <c r="CSY1685" s="28"/>
      <c r="CTA1685" s="45"/>
      <c r="CTC1685" s="28"/>
      <c r="CTE1685" s="45"/>
      <c r="CTG1685" s="28"/>
      <c r="CTI1685" s="45"/>
      <c r="CTK1685" s="28"/>
      <c r="CTM1685" s="45"/>
      <c r="CTO1685" s="28"/>
      <c r="CTQ1685" s="45"/>
      <c r="CTS1685" s="28"/>
      <c r="CTU1685" s="45"/>
      <c r="CTW1685" s="28"/>
      <c r="CTY1685" s="45"/>
      <c r="CUA1685" s="28"/>
      <c r="CUC1685" s="45"/>
      <c r="CUE1685" s="28"/>
      <c r="CUG1685" s="45"/>
      <c r="CUI1685" s="28"/>
      <c r="CUK1685" s="45"/>
      <c r="CUM1685" s="28"/>
      <c r="CUO1685" s="45"/>
      <c r="CUQ1685" s="28"/>
      <c r="CUS1685" s="45"/>
      <c r="CUU1685" s="28"/>
      <c r="CUW1685" s="45"/>
      <c r="CUY1685" s="28"/>
      <c r="CVA1685" s="45"/>
      <c r="CVC1685" s="28"/>
      <c r="CVE1685" s="45"/>
      <c r="CVG1685" s="28"/>
      <c r="CVI1685" s="45"/>
      <c r="CVK1685" s="28"/>
      <c r="CVM1685" s="45"/>
      <c r="CVO1685" s="28"/>
      <c r="CVQ1685" s="45"/>
      <c r="CVS1685" s="28"/>
      <c r="CVU1685" s="45"/>
      <c r="CVW1685" s="28"/>
      <c r="CVY1685" s="45"/>
      <c r="CWA1685" s="28"/>
      <c r="CWC1685" s="45"/>
      <c r="CWE1685" s="28"/>
      <c r="CWG1685" s="45"/>
      <c r="CWI1685" s="28"/>
      <c r="CWK1685" s="45"/>
      <c r="CWM1685" s="28"/>
      <c r="CWO1685" s="45"/>
      <c r="CWQ1685" s="28"/>
      <c r="CWS1685" s="45"/>
      <c r="CWU1685" s="28"/>
      <c r="CWW1685" s="45"/>
      <c r="CWY1685" s="28"/>
      <c r="CXA1685" s="45"/>
      <c r="CXC1685" s="28"/>
      <c r="CXE1685" s="45"/>
      <c r="CXG1685" s="28"/>
      <c r="CXI1685" s="45"/>
      <c r="CXK1685" s="28"/>
      <c r="CXM1685" s="45"/>
      <c r="CXO1685" s="28"/>
      <c r="CXQ1685" s="45"/>
      <c r="CXS1685" s="28"/>
      <c r="CXU1685" s="45"/>
      <c r="CXW1685" s="28"/>
      <c r="CXY1685" s="45"/>
      <c r="CYA1685" s="28"/>
      <c r="CYC1685" s="45"/>
      <c r="CYE1685" s="28"/>
      <c r="CYG1685" s="45"/>
      <c r="CYI1685" s="28"/>
      <c r="CYK1685" s="45"/>
      <c r="CYM1685" s="28"/>
      <c r="CYO1685" s="45"/>
      <c r="CYQ1685" s="28"/>
      <c r="CYS1685" s="45"/>
      <c r="CYU1685" s="28"/>
      <c r="CYW1685" s="45"/>
      <c r="CYY1685" s="28"/>
      <c r="CZA1685" s="45"/>
      <c r="CZC1685" s="28"/>
      <c r="CZE1685" s="45"/>
      <c r="CZG1685" s="28"/>
      <c r="CZI1685" s="45"/>
      <c r="CZK1685" s="28"/>
      <c r="CZM1685" s="45"/>
      <c r="CZO1685" s="28"/>
      <c r="CZQ1685" s="45"/>
      <c r="CZS1685" s="28"/>
      <c r="CZU1685" s="45"/>
      <c r="CZW1685" s="28"/>
      <c r="CZY1685" s="45"/>
      <c r="DAA1685" s="28"/>
      <c r="DAC1685" s="45"/>
      <c r="DAE1685" s="28"/>
      <c r="DAG1685" s="45"/>
      <c r="DAI1685" s="28"/>
      <c r="DAK1685" s="45"/>
      <c r="DAM1685" s="28"/>
      <c r="DAO1685" s="45"/>
      <c r="DAQ1685" s="28"/>
      <c r="DAS1685" s="45"/>
      <c r="DAU1685" s="28"/>
      <c r="DAW1685" s="45"/>
      <c r="DAY1685" s="28"/>
      <c r="DBA1685" s="45"/>
      <c r="DBC1685" s="28"/>
      <c r="DBE1685" s="45"/>
      <c r="DBG1685" s="28"/>
      <c r="DBI1685" s="45"/>
      <c r="DBK1685" s="28"/>
      <c r="DBM1685" s="45"/>
      <c r="DBO1685" s="28"/>
      <c r="DBQ1685" s="45"/>
      <c r="DBS1685" s="28"/>
      <c r="DBU1685" s="45"/>
      <c r="DBW1685" s="28"/>
      <c r="DBY1685" s="45"/>
      <c r="DCA1685" s="28"/>
      <c r="DCC1685" s="45"/>
      <c r="DCE1685" s="28"/>
      <c r="DCG1685" s="45"/>
      <c r="DCI1685" s="28"/>
      <c r="DCK1685" s="45"/>
      <c r="DCM1685" s="28"/>
      <c r="DCO1685" s="45"/>
      <c r="DCQ1685" s="28"/>
      <c r="DCS1685" s="45"/>
      <c r="DCU1685" s="28"/>
      <c r="DCW1685" s="45"/>
      <c r="DCY1685" s="28"/>
      <c r="DDA1685" s="45"/>
      <c r="DDC1685" s="28"/>
      <c r="DDE1685" s="45"/>
      <c r="DDG1685" s="28"/>
      <c r="DDI1685" s="45"/>
      <c r="DDK1685" s="28"/>
      <c r="DDM1685" s="45"/>
      <c r="DDO1685" s="28"/>
      <c r="DDQ1685" s="45"/>
      <c r="DDS1685" s="28"/>
      <c r="DDU1685" s="45"/>
      <c r="DDW1685" s="28"/>
      <c r="DDY1685" s="45"/>
      <c r="DEA1685" s="28"/>
      <c r="DEC1685" s="45"/>
      <c r="DEE1685" s="28"/>
      <c r="DEG1685" s="45"/>
      <c r="DEI1685" s="28"/>
      <c r="DEK1685" s="45"/>
      <c r="DEM1685" s="28"/>
      <c r="DEO1685" s="45"/>
      <c r="DEQ1685" s="28"/>
      <c r="DES1685" s="45"/>
      <c r="DEU1685" s="28"/>
      <c r="DEW1685" s="45"/>
      <c r="DEY1685" s="28"/>
      <c r="DFA1685" s="45"/>
      <c r="DFC1685" s="28"/>
      <c r="DFE1685" s="45"/>
      <c r="DFG1685" s="28"/>
      <c r="DFI1685" s="45"/>
      <c r="DFK1685" s="28"/>
      <c r="DFM1685" s="45"/>
      <c r="DFO1685" s="28"/>
      <c r="DFQ1685" s="45"/>
      <c r="DFS1685" s="28"/>
      <c r="DFU1685" s="45"/>
      <c r="DFW1685" s="28"/>
      <c r="DFY1685" s="45"/>
      <c r="DGA1685" s="28"/>
      <c r="DGC1685" s="45"/>
      <c r="DGE1685" s="28"/>
      <c r="DGG1685" s="45"/>
      <c r="DGI1685" s="28"/>
      <c r="DGK1685" s="45"/>
      <c r="DGM1685" s="28"/>
      <c r="DGO1685" s="45"/>
      <c r="DGQ1685" s="28"/>
      <c r="DGS1685" s="45"/>
      <c r="DGU1685" s="28"/>
      <c r="DGW1685" s="45"/>
      <c r="DGY1685" s="28"/>
      <c r="DHA1685" s="45"/>
      <c r="DHC1685" s="28"/>
      <c r="DHE1685" s="45"/>
      <c r="DHG1685" s="28"/>
      <c r="DHI1685" s="45"/>
      <c r="DHK1685" s="28"/>
      <c r="DHM1685" s="45"/>
      <c r="DHO1685" s="28"/>
      <c r="DHQ1685" s="45"/>
      <c r="DHS1685" s="28"/>
      <c r="DHU1685" s="45"/>
      <c r="DHW1685" s="28"/>
      <c r="DHY1685" s="45"/>
      <c r="DIA1685" s="28"/>
      <c r="DIC1685" s="45"/>
      <c r="DIE1685" s="28"/>
      <c r="DIG1685" s="45"/>
      <c r="DII1685" s="28"/>
      <c r="DIK1685" s="45"/>
      <c r="DIM1685" s="28"/>
      <c r="DIO1685" s="45"/>
      <c r="DIQ1685" s="28"/>
      <c r="DIS1685" s="45"/>
      <c r="DIU1685" s="28"/>
      <c r="DIW1685" s="45"/>
      <c r="DIY1685" s="28"/>
      <c r="DJA1685" s="45"/>
      <c r="DJC1685" s="28"/>
      <c r="DJE1685" s="45"/>
      <c r="DJG1685" s="28"/>
      <c r="DJI1685" s="45"/>
      <c r="DJK1685" s="28"/>
      <c r="DJM1685" s="45"/>
      <c r="DJO1685" s="28"/>
      <c r="DJQ1685" s="45"/>
      <c r="DJS1685" s="28"/>
      <c r="DJU1685" s="45"/>
      <c r="DJW1685" s="28"/>
      <c r="DJY1685" s="45"/>
      <c r="DKA1685" s="28"/>
      <c r="DKC1685" s="45"/>
      <c r="DKE1685" s="28"/>
      <c r="DKG1685" s="45"/>
      <c r="DKI1685" s="28"/>
      <c r="DKK1685" s="45"/>
      <c r="DKM1685" s="28"/>
      <c r="DKO1685" s="45"/>
      <c r="DKQ1685" s="28"/>
      <c r="DKS1685" s="45"/>
      <c r="DKU1685" s="28"/>
      <c r="DKW1685" s="45"/>
      <c r="DKY1685" s="28"/>
      <c r="DLA1685" s="45"/>
      <c r="DLC1685" s="28"/>
      <c r="DLE1685" s="45"/>
      <c r="DLG1685" s="28"/>
      <c r="DLI1685" s="45"/>
      <c r="DLK1685" s="28"/>
      <c r="DLM1685" s="45"/>
      <c r="DLO1685" s="28"/>
      <c r="DLQ1685" s="45"/>
      <c r="DLS1685" s="28"/>
      <c r="DLU1685" s="45"/>
      <c r="DLW1685" s="28"/>
      <c r="DLY1685" s="45"/>
      <c r="DMA1685" s="28"/>
      <c r="DMC1685" s="45"/>
      <c r="DME1685" s="28"/>
      <c r="DMG1685" s="45"/>
      <c r="DMI1685" s="28"/>
      <c r="DMK1685" s="45"/>
      <c r="DMM1685" s="28"/>
      <c r="DMO1685" s="45"/>
      <c r="DMQ1685" s="28"/>
      <c r="DMS1685" s="45"/>
      <c r="DMU1685" s="28"/>
      <c r="DMW1685" s="45"/>
      <c r="DMY1685" s="28"/>
      <c r="DNA1685" s="45"/>
      <c r="DNC1685" s="28"/>
      <c r="DNE1685" s="45"/>
      <c r="DNG1685" s="28"/>
      <c r="DNI1685" s="45"/>
      <c r="DNK1685" s="28"/>
      <c r="DNM1685" s="45"/>
      <c r="DNO1685" s="28"/>
      <c r="DNQ1685" s="45"/>
      <c r="DNS1685" s="28"/>
      <c r="DNU1685" s="45"/>
      <c r="DNW1685" s="28"/>
      <c r="DNY1685" s="45"/>
      <c r="DOA1685" s="28"/>
      <c r="DOC1685" s="45"/>
      <c r="DOE1685" s="28"/>
      <c r="DOG1685" s="45"/>
      <c r="DOI1685" s="28"/>
      <c r="DOK1685" s="45"/>
      <c r="DOM1685" s="28"/>
      <c r="DOO1685" s="45"/>
      <c r="DOQ1685" s="28"/>
      <c r="DOS1685" s="45"/>
      <c r="DOU1685" s="28"/>
      <c r="DOW1685" s="45"/>
      <c r="DOY1685" s="28"/>
      <c r="DPA1685" s="45"/>
      <c r="DPC1685" s="28"/>
      <c r="DPE1685" s="45"/>
      <c r="DPG1685" s="28"/>
      <c r="DPI1685" s="45"/>
      <c r="DPK1685" s="28"/>
      <c r="DPM1685" s="45"/>
      <c r="DPO1685" s="28"/>
      <c r="DPQ1685" s="45"/>
      <c r="DPS1685" s="28"/>
      <c r="DPU1685" s="45"/>
      <c r="DPW1685" s="28"/>
      <c r="DPY1685" s="45"/>
      <c r="DQA1685" s="28"/>
      <c r="DQC1685" s="45"/>
      <c r="DQE1685" s="28"/>
      <c r="DQG1685" s="45"/>
      <c r="DQI1685" s="28"/>
      <c r="DQK1685" s="45"/>
      <c r="DQM1685" s="28"/>
      <c r="DQO1685" s="45"/>
      <c r="DQQ1685" s="28"/>
      <c r="DQS1685" s="45"/>
      <c r="DQU1685" s="28"/>
      <c r="DQW1685" s="45"/>
      <c r="DQY1685" s="28"/>
      <c r="DRA1685" s="45"/>
      <c r="DRC1685" s="28"/>
      <c r="DRE1685" s="45"/>
      <c r="DRG1685" s="28"/>
      <c r="DRI1685" s="45"/>
      <c r="DRK1685" s="28"/>
      <c r="DRM1685" s="45"/>
      <c r="DRO1685" s="28"/>
      <c r="DRQ1685" s="45"/>
      <c r="DRS1685" s="28"/>
      <c r="DRU1685" s="45"/>
      <c r="DRW1685" s="28"/>
      <c r="DRY1685" s="45"/>
      <c r="DSA1685" s="28"/>
      <c r="DSC1685" s="45"/>
      <c r="DSE1685" s="28"/>
      <c r="DSG1685" s="45"/>
      <c r="DSI1685" s="28"/>
      <c r="DSK1685" s="45"/>
      <c r="DSM1685" s="28"/>
      <c r="DSO1685" s="45"/>
      <c r="DSQ1685" s="28"/>
      <c r="DSS1685" s="45"/>
      <c r="DSU1685" s="28"/>
      <c r="DSW1685" s="45"/>
      <c r="DSY1685" s="28"/>
      <c r="DTA1685" s="45"/>
      <c r="DTC1685" s="28"/>
      <c r="DTE1685" s="45"/>
      <c r="DTG1685" s="28"/>
      <c r="DTI1685" s="45"/>
      <c r="DTK1685" s="28"/>
      <c r="DTM1685" s="45"/>
      <c r="DTO1685" s="28"/>
      <c r="DTQ1685" s="45"/>
      <c r="DTS1685" s="28"/>
      <c r="DTU1685" s="45"/>
      <c r="DTW1685" s="28"/>
      <c r="DTY1685" s="45"/>
      <c r="DUA1685" s="28"/>
      <c r="DUC1685" s="45"/>
      <c r="DUE1685" s="28"/>
      <c r="DUG1685" s="45"/>
      <c r="DUI1685" s="28"/>
      <c r="DUK1685" s="45"/>
      <c r="DUM1685" s="28"/>
      <c r="DUO1685" s="45"/>
      <c r="DUQ1685" s="28"/>
      <c r="DUS1685" s="45"/>
      <c r="DUU1685" s="28"/>
      <c r="DUW1685" s="45"/>
      <c r="DUY1685" s="28"/>
      <c r="DVA1685" s="45"/>
      <c r="DVC1685" s="28"/>
      <c r="DVE1685" s="45"/>
      <c r="DVG1685" s="28"/>
      <c r="DVI1685" s="45"/>
      <c r="DVK1685" s="28"/>
      <c r="DVM1685" s="45"/>
      <c r="DVO1685" s="28"/>
      <c r="DVQ1685" s="45"/>
      <c r="DVS1685" s="28"/>
      <c r="DVU1685" s="45"/>
      <c r="DVW1685" s="28"/>
      <c r="DVY1685" s="45"/>
      <c r="DWA1685" s="28"/>
      <c r="DWC1685" s="45"/>
      <c r="DWE1685" s="28"/>
      <c r="DWG1685" s="45"/>
      <c r="DWI1685" s="28"/>
      <c r="DWK1685" s="45"/>
      <c r="DWM1685" s="28"/>
      <c r="DWO1685" s="45"/>
      <c r="DWQ1685" s="28"/>
      <c r="DWS1685" s="45"/>
      <c r="DWU1685" s="28"/>
      <c r="DWW1685" s="45"/>
      <c r="DWY1685" s="28"/>
      <c r="DXA1685" s="45"/>
      <c r="DXC1685" s="28"/>
      <c r="DXE1685" s="45"/>
      <c r="DXG1685" s="28"/>
      <c r="DXI1685" s="45"/>
      <c r="DXK1685" s="28"/>
      <c r="DXM1685" s="45"/>
      <c r="DXO1685" s="28"/>
      <c r="DXQ1685" s="45"/>
      <c r="DXS1685" s="28"/>
      <c r="DXU1685" s="45"/>
      <c r="DXW1685" s="28"/>
      <c r="DXY1685" s="45"/>
      <c r="DYA1685" s="28"/>
      <c r="DYC1685" s="45"/>
      <c r="DYE1685" s="28"/>
      <c r="DYG1685" s="45"/>
      <c r="DYI1685" s="28"/>
      <c r="DYK1685" s="45"/>
      <c r="DYM1685" s="28"/>
      <c r="DYO1685" s="45"/>
      <c r="DYQ1685" s="28"/>
      <c r="DYS1685" s="45"/>
      <c r="DYU1685" s="28"/>
      <c r="DYW1685" s="45"/>
      <c r="DYY1685" s="28"/>
      <c r="DZA1685" s="45"/>
      <c r="DZC1685" s="28"/>
      <c r="DZE1685" s="45"/>
      <c r="DZG1685" s="28"/>
      <c r="DZI1685" s="45"/>
      <c r="DZK1685" s="28"/>
      <c r="DZM1685" s="45"/>
      <c r="DZO1685" s="28"/>
      <c r="DZQ1685" s="45"/>
      <c r="DZS1685" s="28"/>
      <c r="DZU1685" s="45"/>
      <c r="DZW1685" s="28"/>
      <c r="DZY1685" s="45"/>
      <c r="EAA1685" s="28"/>
      <c r="EAC1685" s="45"/>
      <c r="EAE1685" s="28"/>
      <c r="EAG1685" s="45"/>
      <c r="EAI1685" s="28"/>
      <c r="EAK1685" s="45"/>
      <c r="EAM1685" s="28"/>
      <c r="EAO1685" s="45"/>
      <c r="EAQ1685" s="28"/>
      <c r="EAS1685" s="45"/>
      <c r="EAU1685" s="28"/>
      <c r="EAW1685" s="45"/>
      <c r="EAY1685" s="28"/>
      <c r="EBA1685" s="45"/>
      <c r="EBC1685" s="28"/>
      <c r="EBE1685" s="45"/>
      <c r="EBG1685" s="28"/>
      <c r="EBI1685" s="45"/>
      <c r="EBK1685" s="28"/>
      <c r="EBM1685" s="45"/>
      <c r="EBO1685" s="28"/>
      <c r="EBQ1685" s="45"/>
      <c r="EBS1685" s="28"/>
      <c r="EBU1685" s="45"/>
      <c r="EBW1685" s="28"/>
      <c r="EBY1685" s="45"/>
      <c r="ECA1685" s="28"/>
      <c r="ECC1685" s="45"/>
      <c r="ECE1685" s="28"/>
      <c r="ECG1685" s="45"/>
      <c r="ECI1685" s="28"/>
      <c r="ECK1685" s="45"/>
      <c r="ECM1685" s="28"/>
      <c r="ECO1685" s="45"/>
      <c r="ECQ1685" s="28"/>
      <c r="ECS1685" s="45"/>
      <c r="ECU1685" s="28"/>
      <c r="ECW1685" s="45"/>
      <c r="ECY1685" s="28"/>
      <c r="EDA1685" s="45"/>
      <c r="EDC1685" s="28"/>
      <c r="EDE1685" s="45"/>
      <c r="EDG1685" s="28"/>
      <c r="EDI1685" s="45"/>
      <c r="EDK1685" s="28"/>
      <c r="EDM1685" s="45"/>
      <c r="EDO1685" s="28"/>
      <c r="EDQ1685" s="45"/>
      <c r="EDS1685" s="28"/>
      <c r="EDU1685" s="45"/>
      <c r="EDW1685" s="28"/>
      <c r="EDY1685" s="45"/>
      <c r="EEA1685" s="28"/>
      <c r="EEC1685" s="45"/>
      <c r="EEE1685" s="28"/>
      <c r="EEG1685" s="45"/>
      <c r="EEI1685" s="28"/>
      <c r="EEK1685" s="45"/>
      <c r="EEM1685" s="28"/>
      <c r="EEO1685" s="45"/>
      <c r="EEQ1685" s="28"/>
      <c r="EES1685" s="45"/>
      <c r="EEU1685" s="28"/>
      <c r="EEW1685" s="45"/>
      <c r="EEY1685" s="28"/>
      <c r="EFA1685" s="45"/>
      <c r="EFC1685" s="28"/>
      <c r="EFE1685" s="45"/>
      <c r="EFG1685" s="28"/>
      <c r="EFI1685" s="45"/>
      <c r="EFK1685" s="28"/>
      <c r="EFM1685" s="45"/>
      <c r="EFO1685" s="28"/>
      <c r="EFQ1685" s="45"/>
      <c r="EFS1685" s="28"/>
      <c r="EFU1685" s="45"/>
      <c r="EFW1685" s="28"/>
      <c r="EFY1685" s="45"/>
      <c r="EGA1685" s="28"/>
      <c r="EGC1685" s="45"/>
      <c r="EGE1685" s="28"/>
      <c r="EGG1685" s="45"/>
      <c r="EGI1685" s="28"/>
      <c r="EGK1685" s="45"/>
      <c r="EGM1685" s="28"/>
      <c r="EGO1685" s="45"/>
      <c r="EGQ1685" s="28"/>
      <c r="EGS1685" s="45"/>
      <c r="EGU1685" s="28"/>
      <c r="EGW1685" s="45"/>
      <c r="EGY1685" s="28"/>
      <c r="EHA1685" s="45"/>
      <c r="EHC1685" s="28"/>
      <c r="EHE1685" s="45"/>
      <c r="EHG1685" s="28"/>
      <c r="EHI1685" s="45"/>
      <c r="EHK1685" s="28"/>
      <c r="EHM1685" s="45"/>
      <c r="EHO1685" s="28"/>
      <c r="EHQ1685" s="45"/>
      <c r="EHS1685" s="28"/>
      <c r="EHU1685" s="45"/>
      <c r="EHW1685" s="28"/>
      <c r="EHY1685" s="45"/>
      <c r="EIA1685" s="28"/>
      <c r="EIC1685" s="45"/>
      <c r="EIE1685" s="28"/>
      <c r="EIG1685" s="45"/>
      <c r="EII1685" s="28"/>
      <c r="EIK1685" s="45"/>
      <c r="EIM1685" s="28"/>
      <c r="EIO1685" s="45"/>
      <c r="EIQ1685" s="28"/>
      <c r="EIS1685" s="45"/>
      <c r="EIU1685" s="28"/>
      <c r="EIW1685" s="45"/>
      <c r="EIY1685" s="28"/>
      <c r="EJA1685" s="45"/>
      <c r="EJC1685" s="28"/>
      <c r="EJE1685" s="45"/>
      <c r="EJG1685" s="28"/>
      <c r="EJI1685" s="45"/>
      <c r="EJK1685" s="28"/>
      <c r="EJM1685" s="45"/>
      <c r="EJO1685" s="28"/>
      <c r="EJQ1685" s="45"/>
      <c r="EJS1685" s="28"/>
      <c r="EJU1685" s="45"/>
      <c r="EJW1685" s="28"/>
      <c r="EJY1685" s="45"/>
      <c r="EKA1685" s="28"/>
      <c r="EKC1685" s="45"/>
      <c r="EKE1685" s="28"/>
      <c r="EKG1685" s="45"/>
      <c r="EKI1685" s="28"/>
      <c r="EKK1685" s="45"/>
      <c r="EKM1685" s="28"/>
      <c r="EKO1685" s="45"/>
      <c r="EKQ1685" s="28"/>
      <c r="EKS1685" s="45"/>
      <c r="EKU1685" s="28"/>
      <c r="EKW1685" s="45"/>
      <c r="EKY1685" s="28"/>
      <c r="ELA1685" s="45"/>
      <c r="ELC1685" s="28"/>
      <c r="ELE1685" s="45"/>
      <c r="ELG1685" s="28"/>
      <c r="ELI1685" s="45"/>
      <c r="ELK1685" s="28"/>
      <c r="ELM1685" s="45"/>
      <c r="ELO1685" s="28"/>
      <c r="ELQ1685" s="45"/>
      <c r="ELS1685" s="28"/>
      <c r="ELU1685" s="45"/>
      <c r="ELW1685" s="28"/>
      <c r="ELY1685" s="45"/>
      <c r="EMA1685" s="28"/>
      <c r="EMC1685" s="45"/>
      <c r="EME1685" s="28"/>
      <c r="EMG1685" s="45"/>
      <c r="EMI1685" s="28"/>
      <c r="EMK1685" s="45"/>
      <c r="EMM1685" s="28"/>
      <c r="EMO1685" s="45"/>
      <c r="EMQ1685" s="28"/>
      <c r="EMS1685" s="45"/>
      <c r="EMU1685" s="28"/>
      <c r="EMW1685" s="45"/>
      <c r="EMY1685" s="28"/>
      <c r="ENA1685" s="45"/>
      <c r="ENC1685" s="28"/>
      <c r="ENE1685" s="45"/>
      <c r="ENG1685" s="28"/>
      <c r="ENI1685" s="45"/>
      <c r="ENK1685" s="28"/>
      <c r="ENM1685" s="45"/>
      <c r="ENO1685" s="28"/>
      <c r="ENQ1685" s="45"/>
      <c r="ENS1685" s="28"/>
      <c r="ENU1685" s="45"/>
      <c r="ENW1685" s="28"/>
      <c r="ENY1685" s="45"/>
      <c r="EOA1685" s="28"/>
      <c r="EOC1685" s="45"/>
      <c r="EOE1685" s="28"/>
      <c r="EOG1685" s="45"/>
      <c r="EOI1685" s="28"/>
      <c r="EOK1685" s="45"/>
      <c r="EOM1685" s="28"/>
      <c r="EOO1685" s="45"/>
      <c r="EOQ1685" s="28"/>
      <c r="EOS1685" s="45"/>
      <c r="EOU1685" s="28"/>
      <c r="EOW1685" s="45"/>
      <c r="EOY1685" s="28"/>
      <c r="EPA1685" s="45"/>
      <c r="EPC1685" s="28"/>
      <c r="EPE1685" s="45"/>
      <c r="EPG1685" s="28"/>
      <c r="EPI1685" s="45"/>
      <c r="EPK1685" s="28"/>
      <c r="EPM1685" s="45"/>
      <c r="EPO1685" s="28"/>
      <c r="EPQ1685" s="45"/>
      <c r="EPS1685" s="28"/>
      <c r="EPU1685" s="45"/>
      <c r="EPW1685" s="28"/>
      <c r="EPY1685" s="45"/>
      <c r="EQA1685" s="28"/>
      <c r="EQC1685" s="45"/>
      <c r="EQE1685" s="28"/>
      <c r="EQG1685" s="45"/>
      <c r="EQI1685" s="28"/>
      <c r="EQK1685" s="45"/>
      <c r="EQM1685" s="28"/>
      <c r="EQO1685" s="45"/>
      <c r="EQQ1685" s="28"/>
      <c r="EQS1685" s="45"/>
      <c r="EQU1685" s="28"/>
      <c r="EQW1685" s="45"/>
      <c r="EQY1685" s="28"/>
      <c r="ERA1685" s="45"/>
      <c r="ERC1685" s="28"/>
      <c r="ERE1685" s="45"/>
      <c r="ERG1685" s="28"/>
      <c r="ERI1685" s="45"/>
      <c r="ERK1685" s="28"/>
      <c r="ERM1685" s="45"/>
      <c r="ERO1685" s="28"/>
      <c r="ERQ1685" s="45"/>
      <c r="ERS1685" s="28"/>
      <c r="ERU1685" s="45"/>
      <c r="ERW1685" s="28"/>
      <c r="ERY1685" s="45"/>
      <c r="ESA1685" s="28"/>
      <c r="ESC1685" s="45"/>
      <c r="ESE1685" s="28"/>
      <c r="ESG1685" s="45"/>
      <c r="ESI1685" s="28"/>
      <c r="ESK1685" s="45"/>
      <c r="ESM1685" s="28"/>
      <c r="ESO1685" s="45"/>
      <c r="ESQ1685" s="28"/>
      <c r="ESS1685" s="45"/>
      <c r="ESU1685" s="28"/>
      <c r="ESW1685" s="45"/>
      <c r="ESY1685" s="28"/>
      <c r="ETA1685" s="45"/>
      <c r="ETC1685" s="28"/>
      <c r="ETE1685" s="45"/>
      <c r="ETG1685" s="28"/>
      <c r="ETI1685" s="45"/>
      <c r="ETK1685" s="28"/>
      <c r="ETM1685" s="45"/>
      <c r="ETO1685" s="28"/>
      <c r="ETQ1685" s="45"/>
      <c r="ETS1685" s="28"/>
      <c r="ETU1685" s="45"/>
      <c r="ETW1685" s="28"/>
      <c r="ETY1685" s="45"/>
      <c r="EUA1685" s="28"/>
      <c r="EUC1685" s="45"/>
      <c r="EUE1685" s="28"/>
      <c r="EUG1685" s="45"/>
      <c r="EUI1685" s="28"/>
      <c r="EUK1685" s="45"/>
      <c r="EUM1685" s="28"/>
      <c r="EUO1685" s="45"/>
      <c r="EUQ1685" s="28"/>
      <c r="EUS1685" s="45"/>
      <c r="EUU1685" s="28"/>
      <c r="EUW1685" s="45"/>
      <c r="EUY1685" s="28"/>
      <c r="EVA1685" s="45"/>
      <c r="EVC1685" s="28"/>
      <c r="EVE1685" s="45"/>
      <c r="EVG1685" s="28"/>
      <c r="EVI1685" s="45"/>
      <c r="EVK1685" s="28"/>
      <c r="EVM1685" s="45"/>
      <c r="EVO1685" s="28"/>
      <c r="EVQ1685" s="45"/>
      <c r="EVS1685" s="28"/>
      <c r="EVU1685" s="45"/>
      <c r="EVW1685" s="28"/>
      <c r="EVY1685" s="45"/>
      <c r="EWA1685" s="28"/>
      <c r="EWC1685" s="45"/>
      <c r="EWE1685" s="28"/>
      <c r="EWG1685" s="45"/>
      <c r="EWI1685" s="28"/>
      <c r="EWK1685" s="45"/>
      <c r="EWM1685" s="28"/>
      <c r="EWO1685" s="45"/>
      <c r="EWQ1685" s="28"/>
      <c r="EWS1685" s="45"/>
      <c r="EWU1685" s="28"/>
      <c r="EWW1685" s="45"/>
      <c r="EWY1685" s="28"/>
      <c r="EXA1685" s="45"/>
      <c r="EXC1685" s="28"/>
      <c r="EXE1685" s="45"/>
      <c r="EXG1685" s="28"/>
      <c r="EXI1685" s="45"/>
      <c r="EXK1685" s="28"/>
      <c r="EXM1685" s="45"/>
      <c r="EXO1685" s="28"/>
      <c r="EXQ1685" s="45"/>
      <c r="EXS1685" s="28"/>
      <c r="EXU1685" s="45"/>
      <c r="EXW1685" s="28"/>
      <c r="EXY1685" s="45"/>
      <c r="EYA1685" s="28"/>
      <c r="EYC1685" s="45"/>
      <c r="EYE1685" s="28"/>
      <c r="EYG1685" s="45"/>
      <c r="EYI1685" s="28"/>
      <c r="EYK1685" s="45"/>
      <c r="EYM1685" s="28"/>
      <c r="EYO1685" s="45"/>
      <c r="EYQ1685" s="28"/>
      <c r="EYS1685" s="45"/>
      <c r="EYU1685" s="28"/>
      <c r="EYW1685" s="45"/>
      <c r="EYY1685" s="28"/>
      <c r="EZA1685" s="45"/>
      <c r="EZC1685" s="28"/>
      <c r="EZE1685" s="45"/>
      <c r="EZG1685" s="28"/>
      <c r="EZI1685" s="45"/>
      <c r="EZK1685" s="28"/>
      <c r="EZM1685" s="45"/>
      <c r="EZO1685" s="28"/>
      <c r="EZQ1685" s="45"/>
      <c r="EZS1685" s="28"/>
      <c r="EZU1685" s="45"/>
      <c r="EZW1685" s="28"/>
      <c r="EZY1685" s="45"/>
      <c r="FAA1685" s="28"/>
      <c r="FAC1685" s="45"/>
      <c r="FAE1685" s="28"/>
      <c r="FAG1685" s="45"/>
      <c r="FAI1685" s="28"/>
      <c r="FAK1685" s="45"/>
      <c r="FAM1685" s="28"/>
      <c r="FAO1685" s="45"/>
      <c r="FAQ1685" s="28"/>
      <c r="FAS1685" s="45"/>
      <c r="FAU1685" s="28"/>
      <c r="FAW1685" s="45"/>
      <c r="FAY1685" s="28"/>
      <c r="FBA1685" s="45"/>
      <c r="FBC1685" s="28"/>
      <c r="FBE1685" s="45"/>
      <c r="FBG1685" s="28"/>
      <c r="FBI1685" s="45"/>
      <c r="FBK1685" s="28"/>
      <c r="FBM1685" s="45"/>
      <c r="FBO1685" s="28"/>
      <c r="FBQ1685" s="45"/>
      <c r="FBS1685" s="28"/>
      <c r="FBU1685" s="45"/>
      <c r="FBW1685" s="28"/>
      <c r="FBY1685" s="45"/>
      <c r="FCA1685" s="28"/>
      <c r="FCC1685" s="45"/>
      <c r="FCE1685" s="28"/>
      <c r="FCG1685" s="45"/>
      <c r="FCI1685" s="28"/>
      <c r="FCK1685" s="45"/>
      <c r="FCM1685" s="28"/>
      <c r="FCO1685" s="45"/>
      <c r="FCQ1685" s="28"/>
      <c r="FCS1685" s="45"/>
      <c r="FCU1685" s="28"/>
      <c r="FCW1685" s="45"/>
      <c r="FCY1685" s="28"/>
      <c r="FDA1685" s="45"/>
      <c r="FDC1685" s="28"/>
      <c r="FDE1685" s="45"/>
      <c r="FDG1685" s="28"/>
      <c r="FDI1685" s="45"/>
      <c r="FDK1685" s="28"/>
      <c r="FDM1685" s="45"/>
      <c r="FDO1685" s="28"/>
      <c r="FDQ1685" s="45"/>
      <c r="FDS1685" s="28"/>
      <c r="FDU1685" s="45"/>
      <c r="FDW1685" s="28"/>
      <c r="FDY1685" s="45"/>
      <c r="FEA1685" s="28"/>
      <c r="FEC1685" s="45"/>
      <c r="FEE1685" s="28"/>
      <c r="FEG1685" s="45"/>
      <c r="FEI1685" s="28"/>
      <c r="FEK1685" s="45"/>
      <c r="FEM1685" s="28"/>
      <c r="FEO1685" s="45"/>
      <c r="FEQ1685" s="28"/>
      <c r="FES1685" s="45"/>
      <c r="FEU1685" s="28"/>
      <c r="FEW1685" s="45"/>
      <c r="FEY1685" s="28"/>
      <c r="FFA1685" s="45"/>
      <c r="FFC1685" s="28"/>
      <c r="FFE1685" s="45"/>
      <c r="FFG1685" s="28"/>
      <c r="FFI1685" s="45"/>
      <c r="FFK1685" s="28"/>
      <c r="FFM1685" s="45"/>
      <c r="FFO1685" s="28"/>
      <c r="FFQ1685" s="45"/>
      <c r="FFS1685" s="28"/>
      <c r="FFU1685" s="45"/>
      <c r="FFW1685" s="28"/>
      <c r="FFY1685" s="45"/>
      <c r="FGA1685" s="28"/>
      <c r="FGC1685" s="45"/>
      <c r="FGE1685" s="28"/>
      <c r="FGG1685" s="45"/>
      <c r="FGI1685" s="28"/>
      <c r="FGK1685" s="45"/>
      <c r="FGM1685" s="28"/>
      <c r="FGO1685" s="45"/>
      <c r="FGQ1685" s="28"/>
      <c r="FGS1685" s="45"/>
      <c r="FGU1685" s="28"/>
      <c r="FGW1685" s="45"/>
      <c r="FGY1685" s="28"/>
      <c r="FHA1685" s="45"/>
      <c r="FHC1685" s="28"/>
      <c r="FHE1685" s="45"/>
      <c r="FHG1685" s="28"/>
      <c r="FHI1685" s="45"/>
      <c r="FHK1685" s="28"/>
      <c r="FHM1685" s="45"/>
      <c r="FHO1685" s="28"/>
      <c r="FHQ1685" s="45"/>
      <c r="FHS1685" s="28"/>
      <c r="FHU1685" s="45"/>
      <c r="FHW1685" s="28"/>
      <c r="FHY1685" s="45"/>
      <c r="FIA1685" s="28"/>
      <c r="FIC1685" s="45"/>
      <c r="FIE1685" s="28"/>
      <c r="FIG1685" s="45"/>
      <c r="FII1685" s="28"/>
      <c r="FIK1685" s="45"/>
      <c r="FIM1685" s="28"/>
      <c r="FIO1685" s="45"/>
      <c r="FIQ1685" s="28"/>
      <c r="FIS1685" s="45"/>
      <c r="FIU1685" s="28"/>
      <c r="FIW1685" s="45"/>
      <c r="FIY1685" s="28"/>
      <c r="FJA1685" s="45"/>
      <c r="FJC1685" s="28"/>
      <c r="FJE1685" s="45"/>
      <c r="FJG1685" s="28"/>
      <c r="FJI1685" s="45"/>
      <c r="FJK1685" s="28"/>
      <c r="FJM1685" s="45"/>
      <c r="FJO1685" s="28"/>
      <c r="FJQ1685" s="45"/>
      <c r="FJS1685" s="28"/>
      <c r="FJU1685" s="45"/>
      <c r="FJW1685" s="28"/>
      <c r="FJY1685" s="45"/>
      <c r="FKA1685" s="28"/>
      <c r="FKC1685" s="45"/>
      <c r="FKE1685" s="28"/>
      <c r="FKG1685" s="45"/>
      <c r="FKI1685" s="28"/>
      <c r="FKK1685" s="45"/>
      <c r="FKM1685" s="28"/>
      <c r="FKO1685" s="45"/>
      <c r="FKQ1685" s="28"/>
      <c r="FKS1685" s="45"/>
      <c r="FKU1685" s="28"/>
      <c r="FKW1685" s="45"/>
      <c r="FKY1685" s="28"/>
      <c r="FLA1685" s="45"/>
      <c r="FLC1685" s="28"/>
      <c r="FLE1685" s="45"/>
      <c r="FLG1685" s="28"/>
      <c r="FLI1685" s="45"/>
      <c r="FLK1685" s="28"/>
      <c r="FLM1685" s="45"/>
      <c r="FLO1685" s="28"/>
      <c r="FLQ1685" s="45"/>
      <c r="FLS1685" s="28"/>
      <c r="FLU1685" s="45"/>
      <c r="FLW1685" s="28"/>
      <c r="FLY1685" s="45"/>
      <c r="FMA1685" s="28"/>
      <c r="FMC1685" s="45"/>
      <c r="FME1685" s="28"/>
      <c r="FMG1685" s="45"/>
      <c r="FMI1685" s="28"/>
      <c r="FMK1685" s="45"/>
      <c r="FMM1685" s="28"/>
      <c r="FMO1685" s="45"/>
      <c r="FMQ1685" s="28"/>
      <c r="FMS1685" s="45"/>
      <c r="FMU1685" s="28"/>
      <c r="FMW1685" s="45"/>
      <c r="FMY1685" s="28"/>
      <c r="FNA1685" s="45"/>
      <c r="FNC1685" s="28"/>
      <c r="FNE1685" s="45"/>
      <c r="FNG1685" s="28"/>
      <c r="FNI1685" s="45"/>
      <c r="FNK1685" s="28"/>
      <c r="FNM1685" s="45"/>
      <c r="FNO1685" s="28"/>
      <c r="FNQ1685" s="45"/>
      <c r="FNS1685" s="28"/>
      <c r="FNU1685" s="45"/>
      <c r="FNW1685" s="28"/>
      <c r="FNY1685" s="45"/>
      <c r="FOA1685" s="28"/>
      <c r="FOC1685" s="45"/>
      <c r="FOE1685" s="28"/>
      <c r="FOG1685" s="45"/>
      <c r="FOI1685" s="28"/>
      <c r="FOK1685" s="45"/>
      <c r="FOM1685" s="28"/>
      <c r="FOO1685" s="45"/>
      <c r="FOQ1685" s="28"/>
      <c r="FOS1685" s="45"/>
      <c r="FOU1685" s="28"/>
      <c r="FOW1685" s="45"/>
      <c r="FOY1685" s="28"/>
      <c r="FPA1685" s="45"/>
      <c r="FPC1685" s="28"/>
      <c r="FPE1685" s="45"/>
      <c r="FPG1685" s="28"/>
      <c r="FPI1685" s="45"/>
      <c r="FPK1685" s="28"/>
      <c r="FPM1685" s="45"/>
      <c r="FPO1685" s="28"/>
      <c r="FPQ1685" s="45"/>
      <c r="FPS1685" s="28"/>
      <c r="FPU1685" s="45"/>
      <c r="FPW1685" s="28"/>
      <c r="FPY1685" s="45"/>
      <c r="FQA1685" s="28"/>
      <c r="FQC1685" s="45"/>
      <c r="FQE1685" s="28"/>
      <c r="FQG1685" s="45"/>
      <c r="FQI1685" s="28"/>
      <c r="FQK1685" s="45"/>
      <c r="FQM1685" s="28"/>
      <c r="FQO1685" s="45"/>
      <c r="FQQ1685" s="28"/>
      <c r="FQS1685" s="45"/>
      <c r="FQU1685" s="28"/>
      <c r="FQW1685" s="45"/>
      <c r="FQY1685" s="28"/>
      <c r="FRA1685" s="45"/>
      <c r="FRC1685" s="28"/>
      <c r="FRE1685" s="45"/>
      <c r="FRG1685" s="28"/>
      <c r="FRI1685" s="45"/>
      <c r="FRK1685" s="28"/>
      <c r="FRM1685" s="45"/>
      <c r="FRO1685" s="28"/>
      <c r="FRQ1685" s="45"/>
      <c r="FRS1685" s="28"/>
      <c r="FRU1685" s="45"/>
      <c r="FRW1685" s="28"/>
      <c r="FRY1685" s="45"/>
      <c r="FSA1685" s="28"/>
      <c r="FSC1685" s="45"/>
      <c r="FSE1685" s="28"/>
      <c r="FSG1685" s="45"/>
      <c r="FSI1685" s="28"/>
      <c r="FSK1685" s="45"/>
      <c r="FSM1685" s="28"/>
      <c r="FSO1685" s="45"/>
      <c r="FSQ1685" s="28"/>
      <c r="FSS1685" s="45"/>
      <c r="FSU1685" s="28"/>
      <c r="FSW1685" s="45"/>
      <c r="FSY1685" s="28"/>
      <c r="FTA1685" s="45"/>
      <c r="FTC1685" s="28"/>
      <c r="FTE1685" s="45"/>
      <c r="FTG1685" s="28"/>
      <c r="FTI1685" s="45"/>
      <c r="FTK1685" s="28"/>
      <c r="FTM1685" s="45"/>
      <c r="FTO1685" s="28"/>
      <c r="FTQ1685" s="45"/>
      <c r="FTS1685" s="28"/>
      <c r="FTU1685" s="45"/>
      <c r="FTW1685" s="28"/>
      <c r="FTY1685" s="45"/>
      <c r="FUA1685" s="28"/>
      <c r="FUC1685" s="45"/>
      <c r="FUE1685" s="28"/>
      <c r="FUG1685" s="45"/>
      <c r="FUI1685" s="28"/>
      <c r="FUK1685" s="45"/>
      <c r="FUM1685" s="28"/>
      <c r="FUO1685" s="45"/>
      <c r="FUQ1685" s="28"/>
      <c r="FUS1685" s="45"/>
      <c r="FUU1685" s="28"/>
      <c r="FUW1685" s="45"/>
      <c r="FUY1685" s="28"/>
      <c r="FVA1685" s="45"/>
      <c r="FVC1685" s="28"/>
      <c r="FVE1685" s="45"/>
      <c r="FVG1685" s="28"/>
      <c r="FVI1685" s="45"/>
      <c r="FVK1685" s="28"/>
      <c r="FVM1685" s="45"/>
      <c r="FVO1685" s="28"/>
      <c r="FVQ1685" s="45"/>
      <c r="FVS1685" s="28"/>
      <c r="FVU1685" s="45"/>
      <c r="FVW1685" s="28"/>
      <c r="FVY1685" s="45"/>
      <c r="FWA1685" s="28"/>
      <c r="FWC1685" s="45"/>
      <c r="FWE1685" s="28"/>
      <c r="FWG1685" s="45"/>
      <c r="FWI1685" s="28"/>
      <c r="FWK1685" s="45"/>
      <c r="FWM1685" s="28"/>
      <c r="FWO1685" s="45"/>
      <c r="FWQ1685" s="28"/>
      <c r="FWS1685" s="45"/>
      <c r="FWU1685" s="28"/>
      <c r="FWW1685" s="45"/>
      <c r="FWY1685" s="28"/>
      <c r="FXA1685" s="45"/>
      <c r="FXC1685" s="28"/>
      <c r="FXE1685" s="45"/>
      <c r="FXG1685" s="28"/>
      <c r="FXI1685" s="45"/>
      <c r="FXK1685" s="28"/>
      <c r="FXM1685" s="45"/>
      <c r="FXO1685" s="28"/>
      <c r="FXQ1685" s="45"/>
      <c r="FXS1685" s="28"/>
      <c r="FXU1685" s="45"/>
      <c r="FXW1685" s="28"/>
      <c r="FXY1685" s="45"/>
      <c r="FYA1685" s="28"/>
      <c r="FYC1685" s="45"/>
      <c r="FYE1685" s="28"/>
      <c r="FYG1685" s="45"/>
      <c r="FYI1685" s="28"/>
      <c r="FYK1685" s="45"/>
      <c r="FYM1685" s="28"/>
      <c r="FYO1685" s="45"/>
      <c r="FYQ1685" s="28"/>
      <c r="FYS1685" s="45"/>
      <c r="FYU1685" s="28"/>
      <c r="FYW1685" s="45"/>
      <c r="FYY1685" s="28"/>
      <c r="FZA1685" s="45"/>
      <c r="FZC1685" s="28"/>
      <c r="FZE1685" s="45"/>
      <c r="FZG1685" s="28"/>
      <c r="FZI1685" s="45"/>
      <c r="FZK1685" s="28"/>
      <c r="FZM1685" s="45"/>
      <c r="FZO1685" s="28"/>
      <c r="FZQ1685" s="45"/>
      <c r="FZS1685" s="28"/>
      <c r="FZU1685" s="45"/>
      <c r="FZW1685" s="28"/>
      <c r="FZY1685" s="45"/>
      <c r="GAA1685" s="28"/>
      <c r="GAC1685" s="45"/>
      <c r="GAE1685" s="28"/>
      <c r="GAG1685" s="45"/>
      <c r="GAI1685" s="28"/>
      <c r="GAK1685" s="45"/>
      <c r="GAM1685" s="28"/>
      <c r="GAO1685" s="45"/>
      <c r="GAQ1685" s="28"/>
      <c r="GAS1685" s="45"/>
      <c r="GAU1685" s="28"/>
      <c r="GAW1685" s="45"/>
      <c r="GAY1685" s="28"/>
      <c r="GBA1685" s="45"/>
      <c r="GBC1685" s="28"/>
      <c r="GBE1685" s="45"/>
      <c r="GBG1685" s="28"/>
      <c r="GBI1685" s="45"/>
      <c r="GBK1685" s="28"/>
      <c r="GBM1685" s="45"/>
      <c r="GBO1685" s="28"/>
      <c r="GBQ1685" s="45"/>
      <c r="GBS1685" s="28"/>
      <c r="GBU1685" s="45"/>
      <c r="GBW1685" s="28"/>
      <c r="GBY1685" s="45"/>
      <c r="GCA1685" s="28"/>
      <c r="GCC1685" s="45"/>
      <c r="GCE1685" s="28"/>
      <c r="GCG1685" s="45"/>
      <c r="GCI1685" s="28"/>
      <c r="GCK1685" s="45"/>
      <c r="GCM1685" s="28"/>
      <c r="GCO1685" s="45"/>
      <c r="GCQ1685" s="28"/>
      <c r="GCS1685" s="45"/>
      <c r="GCU1685" s="28"/>
      <c r="GCW1685" s="45"/>
      <c r="GCY1685" s="28"/>
      <c r="GDA1685" s="45"/>
      <c r="GDC1685" s="28"/>
      <c r="GDE1685" s="45"/>
      <c r="GDG1685" s="28"/>
      <c r="GDI1685" s="45"/>
      <c r="GDK1685" s="28"/>
      <c r="GDM1685" s="45"/>
      <c r="GDO1685" s="28"/>
      <c r="GDQ1685" s="45"/>
      <c r="GDS1685" s="28"/>
      <c r="GDU1685" s="45"/>
      <c r="GDW1685" s="28"/>
      <c r="GDY1685" s="45"/>
      <c r="GEA1685" s="28"/>
      <c r="GEC1685" s="45"/>
      <c r="GEE1685" s="28"/>
      <c r="GEG1685" s="45"/>
      <c r="GEI1685" s="28"/>
      <c r="GEK1685" s="45"/>
      <c r="GEM1685" s="28"/>
      <c r="GEO1685" s="45"/>
      <c r="GEQ1685" s="28"/>
      <c r="GES1685" s="45"/>
      <c r="GEU1685" s="28"/>
      <c r="GEW1685" s="45"/>
      <c r="GEY1685" s="28"/>
      <c r="GFA1685" s="45"/>
      <c r="GFC1685" s="28"/>
      <c r="GFE1685" s="45"/>
      <c r="GFG1685" s="28"/>
      <c r="GFI1685" s="45"/>
      <c r="GFK1685" s="28"/>
      <c r="GFM1685" s="45"/>
      <c r="GFO1685" s="28"/>
      <c r="GFQ1685" s="45"/>
      <c r="GFS1685" s="28"/>
      <c r="GFU1685" s="45"/>
      <c r="GFW1685" s="28"/>
      <c r="GFY1685" s="45"/>
      <c r="GGA1685" s="28"/>
      <c r="GGC1685" s="45"/>
      <c r="GGE1685" s="28"/>
      <c r="GGG1685" s="45"/>
      <c r="GGI1685" s="28"/>
      <c r="GGK1685" s="45"/>
      <c r="GGM1685" s="28"/>
      <c r="GGO1685" s="45"/>
      <c r="GGQ1685" s="28"/>
      <c r="GGS1685" s="45"/>
      <c r="GGU1685" s="28"/>
      <c r="GGW1685" s="45"/>
      <c r="GGY1685" s="28"/>
      <c r="GHA1685" s="45"/>
      <c r="GHC1685" s="28"/>
      <c r="GHE1685" s="45"/>
      <c r="GHG1685" s="28"/>
      <c r="GHI1685" s="45"/>
      <c r="GHK1685" s="28"/>
      <c r="GHM1685" s="45"/>
      <c r="GHO1685" s="28"/>
      <c r="GHQ1685" s="45"/>
      <c r="GHS1685" s="28"/>
      <c r="GHU1685" s="45"/>
      <c r="GHW1685" s="28"/>
      <c r="GHY1685" s="45"/>
      <c r="GIA1685" s="28"/>
      <c r="GIC1685" s="45"/>
      <c r="GIE1685" s="28"/>
      <c r="GIG1685" s="45"/>
      <c r="GII1685" s="28"/>
      <c r="GIK1685" s="45"/>
      <c r="GIM1685" s="28"/>
      <c r="GIO1685" s="45"/>
      <c r="GIQ1685" s="28"/>
      <c r="GIS1685" s="45"/>
      <c r="GIU1685" s="28"/>
      <c r="GIW1685" s="45"/>
      <c r="GIY1685" s="28"/>
      <c r="GJA1685" s="45"/>
      <c r="GJC1685" s="28"/>
      <c r="GJE1685" s="45"/>
      <c r="GJG1685" s="28"/>
      <c r="GJI1685" s="45"/>
      <c r="GJK1685" s="28"/>
      <c r="GJM1685" s="45"/>
      <c r="GJO1685" s="28"/>
      <c r="GJQ1685" s="45"/>
      <c r="GJS1685" s="28"/>
      <c r="GJU1685" s="45"/>
      <c r="GJW1685" s="28"/>
      <c r="GJY1685" s="45"/>
      <c r="GKA1685" s="28"/>
      <c r="GKC1685" s="45"/>
      <c r="GKE1685" s="28"/>
      <c r="GKG1685" s="45"/>
      <c r="GKI1685" s="28"/>
      <c r="GKK1685" s="45"/>
      <c r="GKM1685" s="28"/>
      <c r="GKO1685" s="45"/>
      <c r="GKQ1685" s="28"/>
      <c r="GKS1685" s="45"/>
      <c r="GKU1685" s="28"/>
      <c r="GKW1685" s="45"/>
      <c r="GKY1685" s="28"/>
      <c r="GLA1685" s="45"/>
      <c r="GLC1685" s="28"/>
      <c r="GLE1685" s="45"/>
      <c r="GLG1685" s="28"/>
      <c r="GLI1685" s="45"/>
      <c r="GLK1685" s="28"/>
      <c r="GLM1685" s="45"/>
      <c r="GLO1685" s="28"/>
      <c r="GLQ1685" s="45"/>
      <c r="GLS1685" s="28"/>
      <c r="GLU1685" s="45"/>
      <c r="GLW1685" s="28"/>
      <c r="GLY1685" s="45"/>
      <c r="GMA1685" s="28"/>
      <c r="GMC1685" s="45"/>
      <c r="GME1685" s="28"/>
      <c r="GMG1685" s="45"/>
      <c r="GMI1685" s="28"/>
      <c r="GMK1685" s="45"/>
      <c r="GMM1685" s="28"/>
      <c r="GMO1685" s="45"/>
      <c r="GMQ1685" s="28"/>
      <c r="GMS1685" s="45"/>
      <c r="GMU1685" s="28"/>
      <c r="GMW1685" s="45"/>
      <c r="GMY1685" s="28"/>
      <c r="GNA1685" s="45"/>
      <c r="GNC1685" s="28"/>
      <c r="GNE1685" s="45"/>
      <c r="GNG1685" s="28"/>
      <c r="GNI1685" s="45"/>
      <c r="GNK1685" s="28"/>
      <c r="GNM1685" s="45"/>
      <c r="GNO1685" s="28"/>
      <c r="GNQ1685" s="45"/>
      <c r="GNS1685" s="28"/>
      <c r="GNU1685" s="45"/>
      <c r="GNW1685" s="28"/>
      <c r="GNY1685" s="45"/>
      <c r="GOA1685" s="28"/>
      <c r="GOC1685" s="45"/>
      <c r="GOE1685" s="28"/>
      <c r="GOG1685" s="45"/>
      <c r="GOI1685" s="28"/>
      <c r="GOK1685" s="45"/>
      <c r="GOM1685" s="28"/>
      <c r="GOO1685" s="45"/>
      <c r="GOQ1685" s="28"/>
      <c r="GOS1685" s="45"/>
      <c r="GOU1685" s="28"/>
      <c r="GOW1685" s="45"/>
      <c r="GOY1685" s="28"/>
      <c r="GPA1685" s="45"/>
      <c r="GPC1685" s="28"/>
      <c r="GPE1685" s="45"/>
      <c r="GPG1685" s="28"/>
      <c r="GPI1685" s="45"/>
      <c r="GPK1685" s="28"/>
      <c r="GPM1685" s="45"/>
      <c r="GPO1685" s="28"/>
      <c r="GPQ1685" s="45"/>
      <c r="GPS1685" s="28"/>
      <c r="GPU1685" s="45"/>
      <c r="GPW1685" s="28"/>
      <c r="GPY1685" s="45"/>
      <c r="GQA1685" s="28"/>
      <c r="GQC1685" s="45"/>
      <c r="GQE1685" s="28"/>
      <c r="GQG1685" s="45"/>
      <c r="GQI1685" s="28"/>
      <c r="GQK1685" s="45"/>
      <c r="GQM1685" s="28"/>
      <c r="GQO1685" s="45"/>
      <c r="GQQ1685" s="28"/>
      <c r="GQS1685" s="45"/>
      <c r="GQU1685" s="28"/>
      <c r="GQW1685" s="45"/>
      <c r="GQY1685" s="28"/>
      <c r="GRA1685" s="45"/>
      <c r="GRC1685" s="28"/>
      <c r="GRE1685" s="45"/>
      <c r="GRG1685" s="28"/>
      <c r="GRI1685" s="45"/>
      <c r="GRK1685" s="28"/>
      <c r="GRM1685" s="45"/>
      <c r="GRO1685" s="28"/>
      <c r="GRQ1685" s="45"/>
      <c r="GRS1685" s="28"/>
      <c r="GRU1685" s="45"/>
      <c r="GRW1685" s="28"/>
      <c r="GRY1685" s="45"/>
      <c r="GSA1685" s="28"/>
      <c r="GSC1685" s="45"/>
      <c r="GSE1685" s="28"/>
      <c r="GSG1685" s="45"/>
      <c r="GSI1685" s="28"/>
      <c r="GSK1685" s="45"/>
      <c r="GSM1685" s="28"/>
      <c r="GSO1685" s="45"/>
      <c r="GSQ1685" s="28"/>
      <c r="GSS1685" s="45"/>
      <c r="GSU1685" s="28"/>
      <c r="GSW1685" s="45"/>
      <c r="GSY1685" s="28"/>
      <c r="GTA1685" s="45"/>
      <c r="GTC1685" s="28"/>
      <c r="GTE1685" s="45"/>
      <c r="GTG1685" s="28"/>
      <c r="GTI1685" s="45"/>
      <c r="GTK1685" s="28"/>
      <c r="GTM1685" s="45"/>
      <c r="GTO1685" s="28"/>
      <c r="GTQ1685" s="45"/>
      <c r="GTS1685" s="28"/>
      <c r="GTU1685" s="45"/>
      <c r="GTW1685" s="28"/>
      <c r="GTY1685" s="45"/>
      <c r="GUA1685" s="28"/>
      <c r="GUC1685" s="45"/>
      <c r="GUE1685" s="28"/>
      <c r="GUG1685" s="45"/>
      <c r="GUI1685" s="28"/>
      <c r="GUK1685" s="45"/>
      <c r="GUM1685" s="28"/>
      <c r="GUO1685" s="45"/>
      <c r="GUQ1685" s="28"/>
      <c r="GUS1685" s="45"/>
      <c r="GUU1685" s="28"/>
      <c r="GUW1685" s="45"/>
      <c r="GUY1685" s="28"/>
      <c r="GVA1685" s="45"/>
      <c r="GVC1685" s="28"/>
      <c r="GVE1685" s="45"/>
      <c r="GVG1685" s="28"/>
      <c r="GVI1685" s="45"/>
      <c r="GVK1685" s="28"/>
      <c r="GVM1685" s="45"/>
      <c r="GVO1685" s="28"/>
      <c r="GVQ1685" s="45"/>
      <c r="GVS1685" s="28"/>
      <c r="GVU1685" s="45"/>
      <c r="GVW1685" s="28"/>
      <c r="GVY1685" s="45"/>
      <c r="GWA1685" s="28"/>
      <c r="GWC1685" s="45"/>
      <c r="GWE1685" s="28"/>
      <c r="GWG1685" s="45"/>
      <c r="GWI1685" s="28"/>
      <c r="GWK1685" s="45"/>
      <c r="GWM1685" s="28"/>
      <c r="GWO1685" s="45"/>
      <c r="GWQ1685" s="28"/>
      <c r="GWS1685" s="45"/>
      <c r="GWU1685" s="28"/>
      <c r="GWW1685" s="45"/>
      <c r="GWY1685" s="28"/>
      <c r="GXA1685" s="45"/>
      <c r="GXC1685" s="28"/>
      <c r="GXE1685" s="45"/>
      <c r="GXG1685" s="28"/>
      <c r="GXI1685" s="45"/>
      <c r="GXK1685" s="28"/>
      <c r="GXM1685" s="45"/>
      <c r="GXO1685" s="28"/>
      <c r="GXQ1685" s="45"/>
      <c r="GXS1685" s="28"/>
      <c r="GXU1685" s="45"/>
      <c r="GXW1685" s="28"/>
      <c r="GXY1685" s="45"/>
      <c r="GYA1685" s="28"/>
      <c r="GYC1685" s="45"/>
      <c r="GYE1685" s="28"/>
      <c r="GYG1685" s="45"/>
      <c r="GYI1685" s="28"/>
      <c r="GYK1685" s="45"/>
      <c r="GYM1685" s="28"/>
      <c r="GYO1685" s="45"/>
      <c r="GYQ1685" s="28"/>
      <c r="GYS1685" s="45"/>
      <c r="GYU1685" s="28"/>
      <c r="GYW1685" s="45"/>
      <c r="GYY1685" s="28"/>
      <c r="GZA1685" s="45"/>
      <c r="GZC1685" s="28"/>
      <c r="GZE1685" s="45"/>
      <c r="GZG1685" s="28"/>
      <c r="GZI1685" s="45"/>
      <c r="GZK1685" s="28"/>
      <c r="GZM1685" s="45"/>
      <c r="GZO1685" s="28"/>
      <c r="GZQ1685" s="45"/>
      <c r="GZS1685" s="28"/>
      <c r="GZU1685" s="45"/>
      <c r="GZW1685" s="28"/>
      <c r="GZY1685" s="45"/>
      <c r="HAA1685" s="28"/>
      <c r="HAC1685" s="45"/>
      <c r="HAE1685" s="28"/>
      <c r="HAG1685" s="45"/>
      <c r="HAI1685" s="28"/>
      <c r="HAK1685" s="45"/>
      <c r="HAM1685" s="28"/>
      <c r="HAO1685" s="45"/>
      <c r="HAQ1685" s="28"/>
      <c r="HAS1685" s="45"/>
      <c r="HAU1685" s="28"/>
      <c r="HAW1685" s="45"/>
      <c r="HAY1685" s="28"/>
      <c r="HBA1685" s="45"/>
      <c r="HBC1685" s="28"/>
      <c r="HBE1685" s="45"/>
      <c r="HBG1685" s="28"/>
      <c r="HBI1685" s="45"/>
      <c r="HBK1685" s="28"/>
      <c r="HBM1685" s="45"/>
      <c r="HBO1685" s="28"/>
      <c r="HBQ1685" s="45"/>
      <c r="HBS1685" s="28"/>
      <c r="HBU1685" s="45"/>
      <c r="HBW1685" s="28"/>
      <c r="HBY1685" s="45"/>
      <c r="HCA1685" s="28"/>
      <c r="HCC1685" s="45"/>
      <c r="HCE1685" s="28"/>
      <c r="HCG1685" s="45"/>
      <c r="HCI1685" s="28"/>
      <c r="HCK1685" s="45"/>
      <c r="HCM1685" s="28"/>
      <c r="HCO1685" s="45"/>
      <c r="HCQ1685" s="28"/>
      <c r="HCS1685" s="45"/>
      <c r="HCU1685" s="28"/>
      <c r="HCW1685" s="45"/>
      <c r="HCY1685" s="28"/>
      <c r="HDA1685" s="45"/>
      <c r="HDC1685" s="28"/>
      <c r="HDE1685" s="45"/>
      <c r="HDG1685" s="28"/>
      <c r="HDI1685" s="45"/>
      <c r="HDK1685" s="28"/>
      <c r="HDM1685" s="45"/>
      <c r="HDO1685" s="28"/>
      <c r="HDQ1685" s="45"/>
      <c r="HDS1685" s="28"/>
      <c r="HDU1685" s="45"/>
      <c r="HDW1685" s="28"/>
      <c r="HDY1685" s="45"/>
      <c r="HEA1685" s="28"/>
      <c r="HEC1685" s="45"/>
      <c r="HEE1685" s="28"/>
      <c r="HEG1685" s="45"/>
      <c r="HEI1685" s="28"/>
      <c r="HEK1685" s="45"/>
      <c r="HEM1685" s="28"/>
      <c r="HEO1685" s="45"/>
      <c r="HEQ1685" s="28"/>
      <c r="HES1685" s="45"/>
      <c r="HEU1685" s="28"/>
      <c r="HEW1685" s="45"/>
      <c r="HEY1685" s="28"/>
      <c r="HFA1685" s="45"/>
      <c r="HFC1685" s="28"/>
      <c r="HFE1685" s="45"/>
      <c r="HFG1685" s="28"/>
      <c r="HFI1685" s="45"/>
      <c r="HFK1685" s="28"/>
      <c r="HFM1685" s="45"/>
      <c r="HFO1685" s="28"/>
      <c r="HFQ1685" s="45"/>
      <c r="HFS1685" s="28"/>
      <c r="HFU1685" s="45"/>
      <c r="HFW1685" s="28"/>
      <c r="HFY1685" s="45"/>
      <c r="HGA1685" s="28"/>
      <c r="HGC1685" s="45"/>
      <c r="HGE1685" s="28"/>
      <c r="HGG1685" s="45"/>
      <c r="HGI1685" s="28"/>
      <c r="HGK1685" s="45"/>
      <c r="HGM1685" s="28"/>
      <c r="HGO1685" s="45"/>
      <c r="HGQ1685" s="28"/>
      <c r="HGS1685" s="45"/>
      <c r="HGU1685" s="28"/>
      <c r="HGW1685" s="45"/>
      <c r="HGY1685" s="28"/>
      <c r="HHA1685" s="45"/>
      <c r="HHC1685" s="28"/>
      <c r="HHE1685" s="45"/>
      <c r="HHG1685" s="28"/>
      <c r="HHI1685" s="45"/>
      <c r="HHK1685" s="28"/>
      <c r="HHM1685" s="45"/>
      <c r="HHO1685" s="28"/>
      <c r="HHQ1685" s="45"/>
      <c r="HHS1685" s="28"/>
      <c r="HHU1685" s="45"/>
      <c r="HHW1685" s="28"/>
      <c r="HHY1685" s="45"/>
      <c r="HIA1685" s="28"/>
      <c r="HIC1685" s="45"/>
      <c r="HIE1685" s="28"/>
      <c r="HIG1685" s="45"/>
      <c r="HII1685" s="28"/>
      <c r="HIK1685" s="45"/>
      <c r="HIM1685" s="28"/>
      <c r="HIO1685" s="45"/>
      <c r="HIQ1685" s="28"/>
      <c r="HIS1685" s="45"/>
      <c r="HIU1685" s="28"/>
      <c r="HIW1685" s="45"/>
      <c r="HIY1685" s="28"/>
      <c r="HJA1685" s="45"/>
      <c r="HJC1685" s="28"/>
      <c r="HJE1685" s="45"/>
      <c r="HJG1685" s="28"/>
      <c r="HJI1685" s="45"/>
      <c r="HJK1685" s="28"/>
      <c r="HJM1685" s="45"/>
      <c r="HJO1685" s="28"/>
      <c r="HJQ1685" s="45"/>
      <c r="HJS1685" s="28"/>
      <c r="HJU1685" s="45"/>
      <c r="HJW1685" s="28"/>
      <c r="HJY1685" s="45"/>
      <c r="HKA1685" s="28"/>
      <c r="HKC1685" s="45"/>
      <c r="HKE1685" s="28"/>
      <c r="HKG1685" s="45"/>
      <c r="HKI1685" s="28"/>
      <c r="HKK1685" s="45"/>
      <c r="HKM1685" s="28"/>
      <c r="HKO1685" s="45"/>
      <c r="HKQ1685" s="28"/>
      <c r="HKS1685" s="45"/>
      <c r="HKU1685" s="28"/>
      <c r="HKW1685" s="45"/>
      <c r="HKY1685" s="28"/>
      <c r="HLA1685" s="45"/>
      <c r="HLC1685" s="28"/>
      <c r="HLE1685" s="45"/>
      <c r="HLG1685" s="28"/>
      <c r="HLI1685" s="45"/>
      <c r="HLK1685" s="28"/>
      <c r="HLM1685" s="45"/>
      <c r="HLO1685" s="28"/>
      <c r="HLQ1685" s="45"/>
      <c r="HLS1685" s="28"/>
      <c r="HLU1685" s="45"/>
      <c r="HLW1685" s="28"/>
      <c r="HLY1685" s="45"/>
      <c r="HMA1685" s="28"/>
      <c r="HMC1685" s="45"/>
      <c r="HME1685" s="28"/>
      <c r="HMG1685" s="45"/>
      <c r="HMI1685" s="28"/>
      <c r="HMK1685" s="45"/>
      <c r="HMM1685" s="28"/>
      <c r="HMO1685" s="45"/>
      <c r="HMQ1685" s="28"/>
      <c r="HMS1685" s="45"/>
      <c r="HMU1685" s="28"/>
      <c r="HMW1685" s="45"/>
      <c r="HMY1685" s="28"/>
      <c r="HNA1685" s="45"/>
      <c r="HNC1685" s="28"/>
      <c r="HNE1685" s="45"/>
      <c r="HNG1685" s="28"/>
      <c r="HNI1685" s="45"/>
      <c r="HNK1685" s="28"/>
      <c r="HNM1685" s="45"/>
      <c r="HNO1685" s="28"/>
      <c r="HNQ1685" s="45"/>
      <c r="HNS1685" s="28"/>
      <c r="HNU1685" s="45"/>
      <c r="HNW1685" s="28"/>
      <c r="HNY1685" s="45"/>
      <c r="HOA1685" s="28"/>
      <c r="HOC1685" s="45"/>
      <c r="HOE1685" s="28"/>
      <c r="HOG1685" s="45"/>
      <c r="HOI1685" s="28"/>
      <c r="HOK1685" s="45"/>
      <c r="HOM1685" s="28"/>
      <c r="HOO1685" s="45"/>
      <c r="HOQ1685" s="28"/>
      <c r="HOS1685" s="45"/>
      <c r="HOU1685" s="28"/>
      <c r="HOW1685" s="45"/>
      <c r="HOY1685" s="28"/>
      <c r="HPA1685" s="45"/>
      <c r="HPC1685" s="28"/>
      <c r="HPE1685" s="45"/>
      <c r="HPG1685" s="28"/>
      <c r="HPI1685" s="45"/>
      <c r="HPK1685" s="28"/>
      <c r="HPM1685" s="45"/>
      <c r="HPO1685" s="28"/>
      <c r="HPQ1685" s="45"/>
      <c r="HPS1685" s="28"/>
      <c r="HPU1685" s="45"/>
      <c r="HPW1685" s="28"/>
      <c r="HPY1685" s="45"/>
      <c r="HQA1685" s="28"/>
      <c r="HQC1685" s="45"/>
      <c r="HQE1685" s="28"/>
      <c r="HQG1685" s="45"/>
      <c r="HQI1685" s="28"/>
      <c r="HQK1685" s="45"/>
      <c r="HQM1685" s="28"/>
      <c r="HQO1685" s="45"/>
      <c r="HQQ1685" s="28"/>
      <c r="HQS1685" s="45"/>
      <c r="HQU1685" s="28"/>
      <c r="HQW1685" s="45"/>
      <c r="HQY1685" s="28"/>
      <c r="HRA1685" s="45"/>
      <c r="HRC1685" s="28"/>
      <c r="HRE1685" s="45"/>
      <c r="HRG1685" s="28"/>
      <c r="HRI1685" s="45"/>
      <c r="HRK1685" s="28"/>
      <c r="HRM1685" s="45"/>
      <c r="HRO1685" s="28"/>
      <c r="HRQ1685" s="45"/>
      <c r="HRS1685" s="28"/>
      <c r="HRU1685" s="45"/>
      <c r="HRW1685" s="28"/>
      <c r="HRY1685" s="45"/>
      <c r="HSA1685" s="28"/>
      <c r="HSC1685" s="45"/>
      <c r="HSE1685" s="28"/>
      <c r="HSG1685" s="45"/>
      <c r="HSI1685" s="28"/>
      <c r="HSK1685" s="45"/>
      <c r="HSM1685" s="28"/>
      <c r="HSO1685" s="45"/>
      <c r="HSQ1685" s="28"/>
      <c r="HSS1685" s="45"/>
      <c r="HSU1685" s="28"/>
      <c r="HSW1685" s="45"/>
      <c r="HSY1685" s="28"/>
      <c r="HTA1685" s="45"/>
      <c r="HTC1685" s="28"/>
      <c r="HTE1685" s="45"/>
      <c r="HTG1685" s="28"/>
      <c r="HTI1685" s="45"/>
      <c r="HTK1685" s="28"/>
      <c r="HTM1685" s="45"/>
      <c r="HTO1685" s="28"/>
      <c r="HTQ1685" s="45"/>
      <c r="HTS1685" s="28"/>
      <c r="HTU1685" s="45"/>
      <c r="HTW1685" s="28"/>
      <c r="HTY1685" s="45"/>
      <c r="HUA1685" s="28"/>
      <c r="HUC1685" s="45"/>
      <c r="HUE1685" s="28"/>
      <c r="HUG1685" s="45"/>
      <c r="HUI1685" s="28"/>
      <c r="HUK1685" s="45"/>
      <c r="HUM1685" s="28"/>
      <c r="HUO1685" s="45"/>
      <c r="HUQ1685" s="28"/>
      <c r="HUS1685" s="45"/>
      <c r="HUU1685" s="28"/>
      <c r="HUW1685" s="45"/>
      <c r="HUY1685" s="28"/>
      <c r="HVA1685" s="45"/>
      <c r="HVC1685" s="28"/>
      <c r="HVE1685" s="45"/>
      <c r="HVG1685" s="28"/>
      <c r="HVI1685" s="45"/>
      <c r="HVK1685" s="28"/>
      <c r="HVM1685" s="45"/>
      <c r="HVO1685" s="28"/>
      <c r="HVQ1685" s="45"/>
      <c r="HVS1685" s="28"/>
      <c r="HVU1685" s="45"/>
      <c r="HVW1685" s="28"/>
      <c r="HVY1685" s="45"/>
      <c r="HWA1685" s="28"/>
      <c r="HWC1685" s="45"/>
      <c r="HWE1685" s="28"/>
      <c r="HWG1685" s="45"/>
      <c r="HWI1685" s="28"/>
      <c r="HWK1685" s="45"/>
      <c r="HWM1685" s="28"/>
      <c r="HWO1685" s="45"/>
      <c r="HWQ1685" s="28"/>
      <c r="HWS1685" s="45"/>
      <c r="HWU1685" s="28"/>
      <c r="HWW1685" s="45"/>
      <c r="HWY1685" s="28"/>
      <c r="HXA1685" s="45"/>
      <c r="HXC1685" s="28"/>
      <c r="HXE1685" s="45"/>
      <c r="HXG1685" s="28"/>
      <c r="HXI1685" s="45"/>
      <c r="HXK1685" s="28"/>
      <c r="HXM1685" s="45"/>
      <c r="HXO1685" s="28"/>
      <c r="HXQ1685" s="45"/>
      <c r="HXS1685" s="28"/>
      <c r="HXU1685" s="45"/>
      <c r="HXW1685" s="28"/>
      <c r="HXY1685" s="45"/>
      <c r="HYA1685" s="28"/>
      <c r="HYC1685" s="45"/>
      <c r="HYE1685" s="28"/>
      <c r="HYG1685" s="45"/>
      <c r="HYI1685" s="28"/>
      <c r="HYK1685" s="45"/>
      <c r="HYM1685" s="28"/>
      <c r="HYO1685" s="45"/>
      <c r="HYQ1685" s="28"/>
      <c r="HYS1685" s="45"/>
      <c r="HYU1685" s="28"/>
      <c r="HYW1685" s="45"/>
      <c r="HYY1685" s="28"/>
      <c r="HZA1685" s="45"/>
      <c r="HZC1685" s="28"/>
      <c r="HZE1685" s="45"/>
      <c r="HZG1685" s="28"/>
      <c r="HZI1685" s="45"/>
      <c r="HZK1685" s="28"/>
      <c r="HZM1685" s="45"/>
      <c r="HZO1685" s="28"/>
      <c r="HZQ1685" s="45"/>
      <c r="HZS1685" s="28"/>
      <c r="HZU1685" s="45"/>
      <c r="HZW1685" s="28"/>
      <c r="HZY1685" s="45"/>
      <c r="IAA1685" s="28"/>
      <c r="IAC1685" s="45"/>
      <c r="IAE1685" s="28"/>
      <c r="IAG1685" s="45"/>
      <c r="IAI1685" s="28"/>
      <c r="IAK1685" s="45"/>
      <c r="IAM1685" s="28"/>
      <c r="IAO1685" s="45"/>
      <c r="IAQ1685" s="28"/>
      <c r="IAS1685" s="45"/>
      <c r="IAU1685" s="28"/>
      <c r="IAW1685" s="45"/>
      <c r="IAY1685" s="28"/>
      <c r="IBA1685" s="45"/>
      <c r="IBC1685" s="28"/>
      <c r="IBE1685" s="45"/>
      <c r="IBG1685" s="28"/>
      <c r="IBI1685" s="45"/>
      <c r="IBK1685" s="28"/>
      <c r="IBM1685" s="45"/>
      <c r="IBO1685" s="28"/>
      <c r="IBQ1685" s="45"/>
      <c r="IBS1685" s="28"/>
      <c r="IBU1685" s="45"/>
      <c r="IBW1685" s="28"/>
      <c r="IBY1685" s="45"/>
      <c r="ICA1685" s="28"/>
      <c r="ICC1685" s="45"/>
      <c r="ICE1685" s="28"/>
      <c r="ICG1685" s="45"/>
      <c r="ICI1685" s="28"/>
      <c r="ICK1685" s="45"/>
      <c r="ICM1685" s="28"/>
      <c r="ICO1685" s="45"/>
      <c r="ICQ1685" s="28"/>
      <c r="ICS1685" s="45"/>
      <c r="ICU1685" s="28"/>
      <c r="ICW1685" s="45"/>
      <c r="ICY1685" s="28"/>
      <c r="IDA1685" s="45"/>
      <c r="IDC1685" s="28"/>
      <c r="IDE1685" s="45"/>
      <c r="IDG1685" s="28"/>
      <c r="IDI1685" s="45"/>
      <c r="IDK1685" s="28"/>
      <c r="IDM1685" s="45"/>
      <c r="IDO1685" s="28"/>
      <c r="IDQ1685" s="45"/>
      <c r="IDS1685" s="28"/>
      <c r="IDU1685" s="45"/>
      <c r="IDW1685" s="28"/>
      <c r="IDY1685" s="45"/>
      <c r="IEA1685" s="28"/>
      <c r="IEC1685" s="45"/>
      <c r="IEE1685" s="28"/>
      <c r="IEG1685" s="45"/>
      <c r="IEI1685" s="28"/>
      <c r="IEK1685" s="45"/>
      <c r="IEM1685" s="28"/>
      <c r="IEO1685" s="45"/>
      <c r="IEQ1685" s="28"/>
      <c r="IES1685" s="45"/>
      <c r="IEU1685" s="28"/>
      <c r="IEW1685" s="45"/>
      <c r="IEY1685" s="28"/>
      <c r="IFA1685" s="45"/>
      <c r="IFC1685" s="28"/>
      <c r="IFE1685" s="45"/>
      <c r="IFG1685" s="28"/>
      <c r="IFI1685" s="45"/>
      <c r="IFK1685" s="28"/>
      <c r="IFM1685" s="45"/>
      <c r="IFO1685" s="28"/>
      <c r="IFQ1685" s="45"/>
      <c r="IFS1685" s="28"/>
      <c r="IFU1685" s="45"/>
      <c r="IFW1685" s="28"/>
      <c r="IFY1685" s="45"/>
      <c r="IGA1685" s="28"/>
      <c r="IGC1685" s="45"/>
      <c r="IGE1685" s="28"/>
      <c r="IGG1685" s="45"/>
      <c r="IGI1685" s="28"/>
      <c r="IGK1685" s="45"/>
      <c r="IGM1685" s="28"/>
      <c r="IGO1685" s="45"/>
      <c r="IGQ1685" s="28"/>
      <c r="IGS1685" s="45"/>
      <c r="IGU1685" s="28"/>
      <c r="IGW1685" s="45"/>
      <c r="IGY1685" s="28"/>
      <c r="IHA1685" s="45"/>
      <c r="IHC1685" s="28"/>
      <c r="IHE1685" s="45"/>
      <c r="IHG1685" s="28"/>
      <c r="IHI1685" s="45"/>
      <c r="IHK1685" s="28"/>
      <c r="IHM1685" s="45"/>
      <c r="IHO1685" s="28"/>
      <c r="IHQ1685" s="45"/>
      <c r="IHS1685" s="28"/>
      <c r="IHU1685" s="45"/>
      <c r="IHW1685" s="28"/>
      <c r="IHY1685" s="45"/>
      <c r="IIA1685" s="28"/>
      <c r="IIC1685" s="45"/>
      <c r="IIE1685" s="28"/>
      <c r="IIG1685" s="45"/>
      <c r="III1685" s="28"/>
      <c r="IIK1685" s="45"/>
      <c r="IIM1685" s="28"/>
      <c r="IIO1685" s="45"/>
      <c r="IIQ1685" s="28"/>
      <c r="IIS1685" s="45"/>
      <c r="IIU1685" s="28"/>
      <c r="IIW1685" s="45"/>
      <c r="IIY1685" s="28"/>
      <c r="IJA1685" s="45"/>
      <c r="IJC1685" s="28"/>
      <c r="IJE1685" s="45"/>
      <c r="IJG1685" s="28"/>
      <c r="IJI1685" s="45"/>
      <c r="IJK1685" s="28"/>
      <c r="IJM1685" s="45"/>
      <c r="IJO1685" s="28"/>
      <c r="IJQ1685" s="45"/>
      <c r="IJS1685" s="28"/>
      <c r="IJU1685" s="45"/>
      <c r="IJW1685" s="28"/>
      <c r="IJY1685" s="45"/>
      <c r="IKA1685" s="28"/>
      <c r="IKC1685" s="45"/>
      <c r="IKE1685" s="28"/>
      <c r="IKG1685" s="45"/>
      <c r="IKI1685" s="28"/>
      <c r="IKK1685" s="45"/>
      <c r="IKM1685" s="28"/>
      <c r="IKO1685" s="45"/>
      <c r="IKQ1685" s="28"/>
      <c r="IKS1685" s="45"/>
      <c r="IKU1685" s="28"/>
      <c r="IKW1685" s="45"/>
      <c r="IKY1685" s="28"/>
      <c r="ILA1685" s="45"/>
      <c r="ILC1685" s="28"/>
      <c r="ILE1685" s="45"/>
      <c r="ILG1685" s="28"/>
      <c r="ILI1685" s="45"/>
      <c r="ILK1685" s="28"/>
      <c r="ILM1685" s="45"/>
      <c r="ILO1685" s="28"/>
      <c r="ILQ1685" s="45"/>
      <c r="ILS1685" s="28"/>
      <c r="ILU1685" s="45"/>
      <c r="ILW1685" s="28"/>
      <c r="ILY1685" s="45"/>
      <c r="IMA1685" s="28"/>
      <c r="IMC1685" s="45"/>
      <c r="IME1685" s="28"/>
      <c r="IMG1685" s="45"/>
      <c r="IMI1685" s="28"/>
      <c r="IMK1685" s="45"/>
      <c r="IMM1685" s="28"/>
      <c r="IMO1685" s="45"/>
      <c r="IMQ1685" s="28"/>
      <c r="IMS1685" s="45"/>
      <c r="IMU1685" s="28"/>
      <c r="IMW1685" s="45"/>
      <c r="IMY1685" s="28"/>
      <c r="INA1685" s="45"/>
      <c r="INC1685" s="28"/>
      <c r="INE1685" s="45"/>
      <c r="ING1685" s="28"/>
      <c r="INI1685" s="45"/>
      <c r="INK1685" s="28"/>
      <c r="INM1685" s="45"/>
      <c r="INO1685" s="28"/>
      <c r="INQ1685" s="45"/>
      <c r="INS1685" s="28"/>
      <c r="INU1685" s="45"/>
      <c r="INW1685" s="28"/>
      <c r="INY1685" s="45"/>
      <c r="IOA1685" s="28"/>
      <c r="IOC1685" s="45"/>
      <c r="IOE1685" s="28"/>
      <c r="IOG1685" s="45"/>
      <c r="IOI1685" s="28"/>
      <c r="IOK1685" s="45"/>
      <c r="IOM1685" s="28"/>
      <c r="IOO1685" s="45"/>
      <c r="IOQ1685" s="28"/>
      <c r="IOS1685" s="45"/>
      <c r="IOU1685" s="28"/>
      <c r="IOW1685" s="45"/>
      <c r="IOY1685" s="28"/>
      <c r="IPA1685" s="45"/>
      <c r="IPC1685" s="28"/>
      <c r="IPE1685" s="45"/>
      <c r="IPG1685" s="28"/>
      <c r="IPI1685" s="45"/>
      <c r="IPK1685" s="28"/>
      <c r="IPM1685" s="45"/>
      <c r="IPO1685" s="28"/>
      <c r="IPQ1685" s="45"/>
      <c r="IPS1685" s="28"/>
      <c r="IPU1685" s="45"/>
      <c r="IPW1685" s="28"/>
      <c r="IPY1685" s="45"/>
      <c r="IQA1685" s="28"/>
      <c r="IQC1685" s="45"/>
      <c r="IQE1685" s="28"/>
      <c r="IQG1685" s="45"/>
      <c r="IQI1685" s="28"/>
      <c r="IQK1685" s="45"/>
      <c r="IQM1685" s="28"/>
      <c r="IQO1685" s="45"/>
      <c r="IQQ1685" s="28"/>
      <c r="IQS1685" s="45"/>
      <c r="IQU1685" s="28"/>
      <c r="IQW1685" s="45"/>
      <c r="IQY1685" s="28"/>
      <c r="IRA1685" s="45"/>
      <c r="IRC1685" s="28"/>
      <c r="IRE1685" s="45"/>
      <c r="IRG1685" s="28"/>
      <c r="IRI1685" s="45"/>
      <c r="IRK1685" s="28"/>
      <c r="IRM1685" s="45"/>
      <c r="IRO1685" s="28"/>
      <c r="IRQ1685" s="45"/>
      <c r="IRS1685" s="28"/>
      <c r="IRU1685" s="45"/>
      <c r="IRW1685" s="28"/>
      <c r="IRY1685" s="45"/>
      <c r="ISA1685" s="28"/>
      <c r="ISC1685" s="45"/>
      <c r="ISE1685" s="28"/>
      <c r="ISG1685" s="45"/>
      <c r="ISI1685" s="28"/>
      <c r="ISK1685" s="45"/>
      <c r="ISM1685" s="28"/>
      <c r="ISO1685" s="45"/>
      <c r="ISQ1685" s="28"/>
      <c r="ISS1685" s="45"/>
      <c r="ISU1685" s="28"/>
      <c r="ISW1685" s="45"/>
      <c r="ISY1685" s="28"/>
      <c r="ITA1685" s="45"/>
      <c r="ITC1685" s="28"/>
      <c r="ITE1685" s="45"/>
      <c r="ITG1685" s="28"/>
      <c r="ITI1685" s="45"/>
      <c r="ITK1685" s="28"/>
      <c r="ITM1685" s="45"/>
      <c r="ITO1685" s="28"/>
      <c r="ITQ1685" s="45"/>
      <c r="ITS1685" s="28"/>
      <c r="ITU1685" s="45"/>
      <c r="ITW1685" s="28"/>
      <c r="ITY1685" s="45"/>
      <c r="IUA1685" s="28"/>
      <c r="IUC1685" s="45"/>
      <c r="IUE1685" s="28"/>
      <c r="IUG1685" s="45"/>
      <c r="IUI1685" s="28"/>
      <c r="IUK1685" s="45"/>
      <c r="IUM1685" s="28"/>
      <c r="IUO1685" s="45"/>
      <c r="IUQ1685" s="28"/>
      <c r="IUS1685" s="45"/>
      <c r="IUU1685" s="28"/>
      <c r="IUW1685" s="45"/>
      <c r="IUY1685" s="28"/>
      <c r="IVA1685" s="45"/>
      <c r="IVC1685" s="28"/>
      <c r="IVE1685" s="45"/>
      <c r="IVG1685" s="28"/>
      <c r="IVI1685" s="45"/>
      <c r="IVK1685" s="28"/>
      <c r="IVM1685" s="45"/>
      <c r="IVO1685" s="28"/>
      <c r="IVQ1685" s="45"/>
      <c r="IVS1685" s="28"/>
      <c r="IVU1685" s="45"/>
      <c r="IVW1685" s="28"/>
      <c r="IVY1685" s="45"/>
      <c r="IWA1685" s="28"/>
      <c r="IWC1685" s="45"/>
      <c r="IWE1685" s="28"/>
      <c r="IWG1685" s="45"/>
      <c r="IWI1685" s="28"/>
      <c r="IWK1685" s="45"/>
      <c r="IWM1685" s="28"/>
      <c r="IWO1685" s="45"/>
      <c r="IWQ1685" s="28"/>
      <c r="IWS1685" s="45"/>
      <c r="IWU1685" s="28"/>
      <c r="IWW1685" s="45"/>
      <c r="IWY1685" s="28"/>
      <c r="IXA1685" s="45"/>
      <c r="IXC1685" s="28"/>
      <c r="IXE1685" s="45"/>
      <c r="IXG1685" s="28"/>
      <c r="IXI1685" s="45"/>
      <c r="IXK1685" s="28"/>
      <c r="IXM1685" s="45"/>
      <c r="IXO1685" s="28"/>
      <c r="IXQ1685" s="45"/>
      <c r="IXS1685" s="28"/>
      <c r="IXU1685" s="45"/>
      <c r="IXW1685" s="28"/>
      <c r="IXY1685" s="45"/>
      <c r="IYA1685" s="28"/>
      <c r="IYC1685" s="45"/>
      <c r="IYE1685" s="28"/>
      <c r="IYG1685" s="45"/>
      <c r="IYI1685" s="28"/>
      <c r="IYK1685" s="45"/>
      <c r="IYM1685" s="28"/>
      <c r="IYO1685" s="45"/>
      <c r="IYQ1685" s="28"/>
      <c r="IYS1685" s="45"/>
      <c r="IYU1685" s="28"/>
      <c r="IYW1685" s="45"/>
      <c r="IYY1685" s="28"/>
      <c r="IZA1685" s="45"/>
      <c r="IZC1685" s="28"/>
      <c r="IZE1685" s="45"/>
      <c r="IZG1685" s="28"/>
      <c r="IZI1685" s="45"/>
      <c r="IZK1685" s="28"/>
      <c r="IZM1685" s="45"/>
      <c r="IZO1685" s="28"/>
      <c r="IZQ1685" s="45"/>
      <c r="IZS1685" s="28"/>
      <c r="IZU1685" s="45"/>
      <c r="IZW1685" s="28"/>
      <c r="IZY1685" s="45"/>
      <c r="JAA1685" s="28"/>
      <c r="JAC1685" s="45"/>
      <c r="JAE1685" s="28"/>
      <c r="JAG1685" s="45"/>
      <c r="JAI1685" s="28"/>
      <c r="JAK1685" s="45"/>
      <c r="JAM1685" s="28"/>
      <c r="JAO1685" s="45"/>
      <c r="JAQ1685" s="28"/>
      <c r="JAS1685" s="45"/>
      <c r="JAU1685" s="28"/>
      <c r="JAW1685" s="45"/>
      <c r="JAY1685" s="28"/>
      <c r="JBA1685" s="45"/>
      <c r="JBC1685" s="28"/>
      <c r="JBE1685" s="45"/>
      <c r="JBG1685" s="28"/>
      <c r="JBI1685" s="45"/>
      <c r="JBK1685" s="28"/>
      <c r="JBM1685" s="45"/>
      <c r="JBO1685" s="28"/>
      <c r="JBQ1685" s="45"/>
      <c r="JBS1685" s="28"/>
      <c r="JBU1685" s="45"/>
      <c r="JBW1685" s="28"/>
      <c r="JBY1685" s="45"/>
      <c r="JCA1685" s="28"/>
      <c r="JCC1685" s="45"/>
      <c r="JCE1685" s="28"/>
      <c r="JCG1685" s="45"/>
      <c r="JCI1685" s="28"/>
      <c r="JCK1685" s="45"/>
      <c r="JCM1685" s="28"/>
      <c r="JCO1685" s="45"/>
      <c r="JCQ1685" s="28"/>
      <c r="JCS1685" s="45"/>
      <c r="JCU1685" s="28"/>
      <c r="JCW1685" s="45"/>
      <c r="JCY1685" s="28"/>
      <c r="JDA1685" s="45"/>
      <c r="JDC1685" s="28"/>
      <c r="JDE1685" s="45"/>
      <c r="JDG1685" s="28"/>
      <c r="JDI1685" s="45"/>
      <c r="JDK1685" s="28"/>
      <c r="JDM1685" s="45"/>
      <c r="JDO1685" s="28"/>
      <c r="JDQ1685" s="45"/>
      <c r="JDS1685" s="28"/>
      <c r="JDU1685" s="45"/>
      <c r="JDW1685" s="28"/>
      <c r="JDY1685" s="45"/>
      <c r="JEA1685" s="28"/>
      <c r="JEC1685" s="45"/>
      <c r="JEE1685" s="28"/>
      <c r="JEG1685" s="45"/>
      <c r="JEI1685" s="28"/>
      <c r="JEK1685" s="45"/>
      <c r="JEM1685" s="28"/>
      <c r="JEO1685" s="45"/>
      <c r="JEQ1685" s="28"/>
      <c r="JES1685" s="45"/>
      <c r="JEU1685" s="28"/>
      <c r="JEW1685" s="45"/>
      <c r="JEY1685" s="28"/>
      <c r="JFA1685" s="45"/>
      <c r="JFC1685" s="28"/>
      <c r="JFE1685" s="45"/>
      <c r="JFG1685" s="28"/>
      <c r="JFI1685" s="45"/>
      <c r="JFK1685" s="28"/>
      <c r="JFM1685" s="45"/>
      <c r="JFO1685" s="28"/>
      <c r="JFQ1685" s="45"/>
      <c r="JFS1685" s="28"/>
      <c r="JFU1685" s="45"/>
      <c r="JFW1685" s="28"/>
      <c r="JFY1685" s="45"/>
      <c r="JGA1685" s="28"/>
      <c r="JGC1685" s="45"/>
      <c r="JGE1685" s="28"/>
      <c r="JGG1685" s="45"/>
      <c r="JGI1685" s="28"/>
      <c r="JGK1685" s="45"/>
      <c r="JGM1685" s="28"/>
      <c r="JGO1685" s="45"/>
      <c r="JGQ1685" s="28"/>
      <c r="JGS1685" s="45"/>
      <c r="JGU1685" s="28"/>
      <c r="JGW1685" s="45"/>
      <c r="JGY1685" s="28"/>
      <c r="JHA1685" s="45"/>
      <c r="JHC1685" s="28"/>
      <c r="JHE1685" s="45"/>
      <c r="JHG1685" s="28"/>
      <c r="JHI1685" s="45"/>
      <c r="JHK1685" s="28"/>
      <c r="JHM1685" s="45"/>
      <c r="JHO1685" s="28"/>
      <c r="JHQ1685" s="45"/>
      <c r="JHS1685" s="28"/>
      <c r="JHU1685" s="45"/>
      <c r="JHW1685" s="28"/>
      <c r="JHY1685" s="45"/>
      <c r="JIA1685" s="28"/>
      <c r="JIC1685" s="45"/>
      <c r="JIE1685" s="28"/>
      <c r="JIG1685" s="45"/>
      <c r="JII1685" s="28"/>
      <c r="JIK1685" s="45"/>
      <c r="JIM1685" s="28"/>
      <c r="JIO1685" s="45"/>
      <c r="JIQ1685" s="28"/>
      <c r="JIS1685" s="45"/>
      <c r="JIU1685" s="28"/>
      <c r="JIW1685" s="45"/>
      <c r="JIY1685" s="28"/>
      <c r="JJA1685" s="45"/>
      <c r="JJC1685" s="28"/>
      <c r="JJE1685" s="45"/>
      <c r="JJG1685" s="28"/>
      <c r="JJI1685" s="45"/>
      <c r="JJK1685" s="28"/>
      <c r="JJM1685" s="45"/>
      <c r="JJO1685" s="28"/>
      <c r="JJQ1685" s="45"/>
      <c r="JJS1685" s="28"/>
      <c r="JJU1685" s="45"/>
      <c r="JJW1685" s="28"/>
      <c r="JJY1685" s="45"/>
      <c r="JKA1685" s="28"/>
      <c r="JKC1685" s="45"/>
      <c r="JKE1685" s="28"/>
      <c r="JKG1685" s="45"/>
      <c r="JKI1685" s="28"/>
      <c r="JKK1685" s="45"/>
      <c r="JKM1685" s="28"/>
      <c r="JKO1685" s="45"/>
      <c r="JKQ1685" s="28"/>
      <c r="JKS1685" s="45"/>
      <c r="JKU1685" s="28"/>
      <c r="JKW1685" s="45"/>
      <c r="JKY1685" s="28"/>
      <c r="JLA1685" s="45"/>
      <c r="JLC1685" s="28"/>
      <c r="JLE1685" s="45"/>
      <c r="JLG1685" s="28"/>
      <c r="JLI1685" s="45"/>
      <c r="JLK1685" s="28"/>
      <c r="JLM1685" s="45"/>
      <c r="JLO1685" s="28"/>
      <c r="JLQ1685" s="45"/>
      <c r="JLS1685" s="28"/>
      <c r="JLU1685" s="45"/>
      <c r="JLW1685" s="28"/>
      <c r="JLY1685" s="45"/>
      <c r="JMA1685" s="28"/>
      <c r="JMC1685" s="45"/>
      <c r="JME1685" s="28"/>
      <c r="JMG1685" s="45"/>
      <c r="JMI1685" s="28"/>
      <c r="JMK1685" s="45"/>
      <c r="JMM1685" s="28"/>
      <c r="JMO1685" s="45"/>
      <c r="JMQ1685" s="28"/>
      <c r="JMS1685" s="45"/>
      <c r="JMU1685" s="28"/>
      <c r="JMW1685" s="45"/>
      <c r="JMY1685" s="28"/>
      <c r="JNA1685" s="45"/>
      <c r="JNC1685" s="28"/>
      <c r="JNE1685" s="45"/>
      <c r="JNG1685" s="28"/>
      <c r="JNI1685" s="45"/>
      <c r="JNK1685" s="28"/>
      <c r="JNM1685" s="45"/>
      <c r="JNO1685" s="28"/>
      <c r="JNQ1685" s="45"/>
      <c r="JNS1685" s="28"/>
      <c r="JNU1685" s="45"/>
      <c r="JNW1685" s="28"/>
      <c r="JNY1685" s="45"/>
      <c r="JOA1685" s="28"/>
      <c r="JOC1685" s="45"/>
      <c r="JOE1685" s="28"/>
      <c r="JOG1685" s="45"/>
      <c r="JOI1685" s="28"/>
      <c r="JOK1685" s="45"/>
      <c r="JOM1685" s="28"/>
      <c r="JOO1685" s="45"/>
      <c r="JOQ1685" s="28"/>
      <c r="JOS1685" s="45"/>
      <c r="JOU1685" s="28"/>
      <c r="JOW1685" s="45"/>
      <c r="JOY1685" s="28"/>
      <c r="JPA1685" s="45"/>
      <c r="JPC1685" s="28"/>
      <c r="JPE1685" s="45"/>
      <c r="JPG1685" s="28"/>
      <c r="JPI1685" s="45"/>
      <c r="JPK1685" s="28"/>
      <c r="JPM1685" s="45"/>
      <c r="JPO1685" s="28"/>
      <c r="JPQ1685" s="45"/>
      <c r="JPS1685" s="28"/>
      <c r="JPU1685" s="45"/>
      <c r="JPW1685" s="28"/>
      <c r="JPY1685" s="45"/>
      <c r="JQA1685" s="28"/>
      <c r="JQC1685" s="45"/>
      <c r="JQE1685" s="28"/>
      <c r="JQG1685" s="45"/>
      <c r="JQI1685" s="28"/>
      <c r="JQK1685" s="45"/>
      <c r="JQM1685" s="28"/>
      <c r="JQO1685" s="45"/>
      <c r="JQQ1685" s="28"/>
      <c r="JQS1685" s="45"/>
      <c r="JQU1685" s="28"/>
      <c r="JQW1685" s="45"/>
      <c r="JQY1685" s="28"/>
      <c r="JRA1685" s="45"/>
      <c r="JRC1685" s="28"/>
      <c r="JRE1685" s="45"/>
      <c r="JRG1685" s="28"/>
      <c r="JRI1685" s="45"/>
      <c r="JRK1685" s="28"/>
      <c r="JRM1685" s="45"/>
      <c r="JRO1685" s="28"/>
      <c r="JRQ1685" s="45"/>
      <c r="JRS1685" s="28"/>
      <c r="JRU1685" s="45"/>
      <c r="JRW1685" s="28"/>
      <c r="JRY1685" s="45"/>
      <c r="JSA1685" s="28"/>
      <c r="JSC1685" s="45"/>
      <c r="JSE1685" s="28"/>
      <c r="JSG1685" s="45"/>
      <c r="JSI1685" s="28"/>
      <c r="JSK1685" s="45"/>
      <c r="JSM1685" s="28"/>
      <c r="JSO1685" s="45"/>
      <c r="JSQ1685" s="28"/>
      <c r="JSS1685" s="45"/>
      <c r="JSU1685" s="28"/>
      <c r="JSW1685" s="45"/>
      <c r="JSY1685" s="28"/>
      <c r="JTA1685" s="45"/>
      <c r="JTC1685" s="28"/>
      <c r="JTE1685" s="45"/>
      <c r="JTG1685" s="28"/>
      <c r="JTI1685" s="45"/>
      <c r="JTK1685" s="28"/>
      <c r="JTM1685" s="45"/>
      <c r="JTO1685" s="28"/>
      <c r="JTQ1685" s="45"/>
      <c r="JTS1685" s="28"/>
      <c r="JTU1685" s="45"/>
      <c r="JTW1685" s="28"/>
      <c r="JTY1685" s="45"/>
      <c r="JUA1685" s="28"/>
      <c r="JUC1685" s="45"/>
      <c r="JUE1685" s="28"/>
      <c r="JUG1685" s="45"/>
      <c r="JUI1685" s="28"/>
      <c r="JUK1685" s="45"/>
      <c r="JUM1685" s="28"/>
      <c r="JUO1685" s="45"/>
      <c r="JUQ1685" s="28"/>
      <c r="JUS1685" s="45"/>
      <c r="JUU1685" s="28"/>
      <c r="JUW1685" s="45"/>
      <c r="JUY1685" s="28"/>
      <c r="JVA1685" s="45"/>
      <c r="JVC1685" s="28"/>
      <c r="JVE1685" s="45"/>
      <c r="JVG1685" s="28"/>
      <c r="JVI1685" s="45"/>
      <c r="JVK1685" s="28"/>
      <c r="JVM1685" s="45"/>
      <c r="JVO1685" s="28"/>
      <c r="JVQ1685" s="45"/>
      <c r="JVS1685" s="28"/>
      <c r="JVU1685" s="45"/>
      <c r="JVW1685" s="28"/>
      <c r="JVY1685" s="45"/>
      <c r="JWA1685" s="28"/>
      <c r="JWC1685" s="45"/>
      <c r="JWE1685" s="28"/>
      <c r="JWG1685" s="45"/>
      <c r="JWI1685" s="28"/>
      <c r="JWK1685" s="45"/>
      <c r="JWM1685" s="28"/>
      <c r="JWO1685" s="45"/>
      <c r="JWQ1685" s="28"/>
      <c r="JWS1685" s="45"/>
      <c r="JWU1685" s="28"/>
      <c r="JWW1685" s="45"/>
      <c r="JWY1685" s="28"/>
      <c r="JXA1685" s="45"/>
      <c r="JXC1685" s="28"/>
      <c r="JXE1685" s="45"/>
      <c r="JXG1685" s="28"/>
      <c r="JXI1685" s="45"/>
      <c r="JXK1685" s="28"/>
      <c r="JXM1685" s="45"/>
      <c r="JXO1685" s="28"/>
      <c r="JXQ1685" s="45"/>
      <c r="JXS1685" s="28"/>
      <c r="JXU1685" s="45"/>
      <c r="JXW1685" s="28"/>
      <c r="JXY1685" s="45"/>
      <c r="JYA1685" s="28"/>
      <c r="JYC1685" s="45"/>
      <c r="JYE1685" s="28"/>
      <c r="JYG1685" s="45"/>
      <c r="JYI1685" s="28"/>
      <c r="JYK1685" s="45"/>
      <c r="JYM1685" s="28"/>
      <c r="JYO1685" s="45"/>
      <c r="JYQ1685" s="28"/>
      <c r="JYS1685" s="45"/>
      <c r="JYU1685" s="28"/>
      <c r="JYW1685" s="45"/>
      <c r="JYY1685" s="28"/>
      <c r="JZA1685" s="45"/>
      <c r="JZC1685" s="28"/>
      <c r="JZE1685" s="45"/>
      <c r="JZG1685" s="28"/>
      <c r="JZI1685" s="45"/>
      <c r="JZK1685" s="28"/>
      <c r="JZM1685" s="45"/>
      <c r="JZO1685" s="28"/>
      <c r="JZQ1685" s="45"/>
      <c r="JZS1685" s="28"/>
      <c r="JZU1685" s="45"/>
      <c r="JZW1685" s="28"/>
      <c r="JZY1685" s="45"/>
      <c r="KAA1685" s="28"/>
      <c r="KAC1685" s="45"/>
      <c r="KAE1685" s="28"/>
      <c r="KAG1685" s="45"/>
      <c r="KAI1685" s="28"/>
      <c r="KAK1685" s="45"/>
      <c r="KAM1685" s="28"/>
      <c r="KAO1685" s="45"/>
      <c r="KAQ1685" s="28"/>
      <c r="KAS1685" s="45"/>
      <c r="KAU1685" s="28"/>
      <c r="KAW1685" s="45"/>
      <c r="KAY1685" s="28"/>
      <c r="KBA1685" s="45"/>
      <c r="KBC1685" s="28"/>
      <c r="KBE1685" s="45"/>
      <c r="KBG1685" s="28"/>
      <c r="KBI1685" s="45"/>
      <c r="KBK1685" s="28"/>
      <c r="KBM1685" s="45"/>
      <c r="KBO1685" s="28"/>
      <c r="KBQ1685" s="45"/>
      <c r="KBS1685" s="28"/>
      <c r="KBU1685" s="45"/>
      <c r="KBW1685" s="28"/>
      <c r="KBY1685" s="45"/>
      <c r="KCA1685" s="28"/>
      <c r="KCC1685" s="45"/>
      <c r="KCE1685" s="28"/>
      <c r="KCG1685" s="45"/>
      <c r="KCI1685" s="28"/>
      <c r="KCK1685" s="45"/>
      <c r="KCM1685" s="28"/>
      <c r="KCO1685" s="45"/>
      <c r="KCQ1685" s="28"/>
      <c r="KCS1685" s="45"/>
      <c r="KCU1685" s="28"/>
      <c r="KCW1685" s="45"/>
      <c r="KCY1685" s="28"/>
      <c r="KDA1685" s="45"/>
      <c r="KDC1685" s="28"/>
      <c r="KDE1685" s="45"/>
      <c r="KDG1685" s="28"/>
      <c r="KDI1685" s="45"/>
      <c r="KDK1685" s="28"/>
      <c r="KDM1685" s="45"/>
      <c r="KDO1685" s="28"/>
      <c r="KDQ1685" s="45"/>
      <c r="KDS1685" s="28"/>
      <c r="KDU1685" s="45"/>
      <c r="KDW1685" s="28"/>
      <c r="KDY1685" s="45"/>
      <c r="KEA1685" s="28"/>
      <c r="KEC1685" s="45"/>
      <c r="KEE1685" s="28"/>
      <c r="KEG1685" s="45"/>
      <c r="KEI1685" s="28"/>
      <c r="KEK1685" s="45"/>
      <c r="KEM1685" s="28"/>
      <c r="KEO1685" s="45"/>
      <c r="KEQ1685" s="28"/>
      <c r="KES1685" s="45"/>
      <c r="KEU1685" s="28"/>
      <c r="KEW1685" s="45"/>
      <c r="KEY1685" s="28"/>
      <c r="KFA1685" s="45"/>
      <c r="KFC1685" s="28"/>
      <c r="KFE1685" s="45"/>
      <c r="KFG1685" s="28"/>
      <c r="KFI1685" s="45"/>
      <c r="KFK1685" s="28"/>
      <c r="KFM1685" s="45"/>
      <c r="KFO1685" s="28"/>
      <c r="KFQ1685" s="45"/>
      <c r="KFS1685" s="28"/>
      <c r="KFU1685" s="45"/>
      <c r="KFW1685" s="28"/>
      <c r="KFY1685" s="45"/>
      <c r="KGA1685" s="28"/>
      <c r="KGC1685" s="45"/>
      <c r="KGE1685" s="28"/>
      <c r="KGG1685" s="45"/>
      <c r="KGI1685" s="28"/>
      <c r="KGK1685" s="45"/>
      <c r="KGM1685" s="28"/>
      <c r="KGO1685" s="45"/>
      <c r="KGQ1685" s="28"/>
      <c r="KGS1685" s="45"/>
      <c r="KGU1685" s="28"/>
      <c r="KGW1685" s="45"/>
      <c r="KGY1685" s="28"/>
      <c r="KHA1685" s="45"/>
      <c r="KHC1685" s="28"/>
      <c r="KHE1685" s="45"/>
      <c r="KHG1685" s="28"/>
      <c r="KHI1685" s="45"/>
      <c r="KHK1685" s="28"/>
      <c r="KHM1685" s="45"/>
      <c r="KHO1685" s="28"/>
      <c r="KHQ1685" s="45"/>
      <c r="KHS1685" s="28"/>
      <c r="KHU1685" s="45"/>
      <c r="KHW1685" s="28"/>
      <c r="KHY1685" s="45"/>
      <c r="KIA1685" s="28"/>
      <c r="KIC1685" s="45"/>
      <c r="KIE1685" s="28"/>
      <c r="KIG1685" s="45"/>
      <c r="KII1685" s="28"/>
      <c r="KIK1685" s="45"/>
      <c r="KIM1685" s="28"/>
      <c r="KIO1685" s="45"/>
      <c r="KIQ1685" s="28"/>
      <c r="KIS1685" s="45"/>
      <c r="KIU1685" s="28"/>
      <c r="KIW1685" s="45"/>
      <c r="KIY1685" s="28"/>
      <c r="KJA1685" s="45"/>
      <c r="KJC1685" s="28"/>
      <c r="KJE1685" s="45"/>
      <c r="KJG1685" s="28"/>
      <c r="KJI1685" s="45"/>
      <c r="KJK1685" s="28"/>
      <c r="KJM1685" s="45"/>
      <c r="KJO1685" s="28"/>
      <c r="KJQ1685" s="45"/>
      <c r="KJS1685" s="28"/>
      <c r="KJU1685" s="45"/>
      <c r="KJW1685" s="28"/>
      <c r="KJY1685" s="45"/>
      <c r="KKA1685" s="28"/>
      <c r="KKC1685" s="45"/>
      <c r="KKE1685" s="28"/>
      <c r="KKG1685" s="45"/>
      <c r="KKI1685" s="28"/>
      <c r="KKK1685" s="45"/>
      <c r="KKM1685" s="28"/>
      <c r="KKO1685" s="45"/>
      <c r="KKQ1685" s="28"/>
      <c r="KKS1685" s="45"/>
      <c r="KKU1685" s="28"/>
      <c r="KKW1685" s="45"/>
      <c r="KKY1685" s="28"/>
      <c r="KLA1685" s="45"/>
      <c r="KLC1685" s="28"/>
      <c r="KLE1685" s="45"/>
      <c r="KLG1685" s="28"/>
      <c r="KLI1685" s="45"/>
      <c r="KLK1685" s="28"/>
      <c r="KLM1685" s="45"/>
      <c r="KLO1685" s="28"/>
      <c r="KLQ1685" s="45"/>
      <c r="KLS1685" s="28"/>
      <c r="KLU1685" s="45"/>
      <c r="KLW1685" s="28"/>
      <c r="KLY1685" s="45"/>
      <c r="KMA1685" s="28"/>
      <c r="KMC1685" s="45"/>
      <c r="KME1685" s="28"/>
      <c r="KMG1685" s="45"/>
      <c r="KMI1685" s="28"/>
      <c r="KMK1685" s="45"/>
      <c r="KMM1685" s="28"/>
      <c r="KMO1685" s="45"/>
      <c r="KMQ1685" s="28"/>
      <c r="KMS1685" s="45"/>
      <c r="KMU1685" s="28"/>
      <c r="KMW1685" s="45"/>
      <c r="KMY1685" s="28"/>
      <c r="KNA1685" s="45"/>
      <c r="KNC1685" s="28"/>
      <c r="KNE1685" s="45"/>
      <c r="KNG1685" s="28"/>
      <c r="KNI1685" s="45"/>
      <c r="KNK1685" s="28"/>
      <c r="KNM1685" s="45"/>
      <c r="KNO1685" s="28"/>
      <c r="KNQ1685" s="45"/>
      <c r="KNS1685" s="28"/>
      <c r="KNU1685" s="45"/>
      <c r="KNW1685" s="28"/>
      <c r="KNY1685" s="45"/>
      <c r="KOA1685" s="28"/>
      <c r="KOC1685" s="45"/>
      <c r="KOE1685" s="28"/>
      <c r="KOG1685" s="45"/>
      <c r="KOI1685" s="28"/>
      <c r="KOK1685" s="45"/>
      <c r="KOM1685" s="28"/>
      <c r="KOO1685" s="45"/>
      <c r="KOQ1685" s="28"/>
      <c r="KOS1685" s="45"/>
      <c r="KOU1685" s="28"/>
      <c r="KOW1685" s="45"/>
      <c r="KOY1685" s="28"/>
      <c r="KPA1685" s="45"/>
      <c r="KPC1685" s="28"/>
      <c r="KPE1685" s="45"/>
      <c r="KPG1685" s="28"/>
      <c r="KPI1685" s="45"/>
      <c r="KPK1685" s="28"/>
      <c r="KPM1685" s="45"/>
      <c r="KPO1685" s="28"/>
      <c r="KPQ1685" s="45"/>
      <c r="KPS1685" s="28"/>
      <c r="KPU1685" s="45"/>
      <c r="KPW1685" s="28"/>
      <c r="KPY1685" s="45"/>
      <c r="KQA1685" s="28"/>
      <c r="KQC1685" s="45"/>
      <c r="KQE1685" s="28"/>
      <c r="KQG1685" s="45"/>
      <c r="KQI1685" s="28"/>
      <c r="KQK1685" s="45"/>
      <c r="KQM1685" s="28"/>
      <c r="KQO1685" s="45"/>
      <c r="KQQ1685" s="28"/>
      <c r="KQS1685" s="45"/>
      <c r="KQU1685" s="28"/>
      <c r="KQW1685" s="45"/>
      <c r="KQY1685" s="28"/>
      <c r="KRA1685" s="45"/>
      <c r="KRC1685" s="28"/>
      <c r="KRE1685" s="45"/>
      <c r="KRG1685" s="28"/>
      <c r="KRI1685" s="45"/>
      <c r="KRK1685" s="28"/>
      <c r="KRM1685" s="45"/>
      <c r="KRO1685" s="28"/>
      <c r="KRQ1685" s="45"/>
      <c r="KRS1685" s="28"/>
      <c r="KRU1685" s="45"/>
      <c r="KRW1685" s="28"/>
      <c r="KRY1685" s="45"/>
      <c r="KSA1685" s="28"/>
      <c r="KSC1685" s="45"/>
      <c r="KSE1685" s="28"/>
      <c r="KSG1685" s="45"/>
      <c r="KSI1685" s="28"/>
      <c r="KSK1685" s="45"/>
      <c r="KSM1685" s="28"/>
      <c r="KSO1685" s="45"/>
      <c r="KSQ1685" s="28"/>
      <c r="KSS1685" s="45"/>
      <c r="KSU1685" s="28"/>
      <c r="KSW1685" s="45"/>
      <c r="KSY1685" s="28"/>
      <c r="KTA1685" s="45"/>
      <c r="KTC1685" s="28"/>
      <c r="KTE1685" s="45"/>
      <c r="KTG1685" s="28"/>
      <c r="KTI1685" s="45"/>
      <c r="KTK1685" s="28"/>
      <c r="KTM1685" s="45"/>
      <c r="KTO1685" s="28"/>
      <c r="KTQ1685" s="45"/>
      <c r="KTS1685" s="28"/>
      <c r="KTU1685" s="45"/>
      <c r="KTW1685" s="28"/>
      <c r="KTY1685" s="45"/>
      <c r="KUA1685" s="28"/>
      <c r="KUC1685" s="45"/>
      <c r="KUE1685" s="28"/>
      <c r="KUG1685" s="45"/>
      <c r="KUI1685" s="28"/>
      <c r="KUK1685" s="45"/>
      <c r="KUM1685" s="28"/>
      <c r="KUO1685" s="45"/>
      <c r="KUQ1685" s="28"/>
      <c r="KUS1685" s="45"/>
      <c r="KUU1685" s="28"/>
      <c r="KUW1685" s="45"/>
      <c r="KUY1685" s="28"/>
      <c r="KVA1685" s="45"/>
      <c r="KVC1685" s="28"/>
      <c r="KVE1685" s="45"/>
      <c r="KVG1685" s="28"/>
      <c r="KVI1685" s="45"/>
      <c r="KVK1685" s="28"/>
      <c r="KVM1685" s="45"/>
      <c r="KVO1685" s="28"/>
      <c r="KVQ1685" s="45"/>
      <c r="KVS1685" s="28"/>
      <c r="KVU1685" s="45"/>
      <c r="KVW1685" s="28"/>
      <c r="KVY1685" s="45"/>
      <c r="KWA1685" s="28"/>
      <c r="KWC1685" s="45"/>
      <c r="KWE1685" s="28"/>
      <c r="KWG1685" s="45"/>
      <c r="KWI1685" s="28"/>
      <c r="KWK1685" s="45"/>
      <c r="KWM1685" s="28"/>
      <c r="KWO1685" s="45"/>
      <c r="KWQ1685" s="28"/>
      <c r="KWS1685" s="45"/>
      <c r="KWU1685" s="28"/>
      <c r="KWW1685" s="45"/>
      <c r="KWY1685" s="28"/>
      <c r="KXA1685" s="45"/>
      <c r="KXC1685" s="28"/>
      <c r="KXE1685" s="45"/>
      <c r="KXG1685" s="28"/>
      <c r="KXI1685" s="45"/>
      <c r="KXK1685" s="28"/>
      <c r="KXM1685" s="45"/>
      <c r="KXO1685" s="28"/>
      <c r="KXQ1685" s="45"/>
      <c r="KXS1685" s="28"/>
      <c r="KXU1685" s="45"/>
      <c r="KXW1685" s="28"/>
      <c r="KXY1685" s="45"/>
      <c r="KYA1685" s="28"/>
      <c r="KYC1685" s="45"/>
      <c r="KYE1685" s="28"/>
      <c r="KYG1685" s="45"/>
      <c r="KYI1685" s="28"/>
      <c r="KYK1685" s="45"/>
      <c r="KYM1685" s="28"/>
      <c r="KYO1685" s="45"/>
      <c r="KYQ1685" s="28"/>
      <c r="KYS1685" s="45"/>
      <c r="KYU1685" s="28"/>
      <c r="KYW1685" s="45"/>
      <c r="KYY1685" s="28"/>
      <c r="KZA1685" s="45"/>
      <c r="KZC1685" s="28"/>
      <c r="KZE1685" s="45"/>
      <c r="KZG1685" s="28"/>
      <c r="KZI1685" s="45"/>
      <c r="KZK1685" s="28"/>
      <c r="KZM1685" s="45"/>
      <c r="KZO1685" s="28"/>
      <c r="KZQ1685" s="45"/>
      <c r="KZS1685" s="28"/>
      <c r="KZU1685" s="45"/>
      <c r="KZW1685" s="28"/>
      <c r="KZY1685" s="45"/>
      <c r="LAA1685" s="28"/>
      <c r="LAC1685" s="45"/>
      <c r="LAE1685" s="28"/>
      <c r="LAG1685" s="45"/>
      <c r="LAI1685" s="28"/>
      <c r="LAK1685" s="45"/>
      <c r="LAM1685" s="28"/>
      <c r="LAO1685" s="45"/>
      <c r="LAQ1685" s="28"/>
      <c r="LAS1685" s="45"/>
      <c r="LAU1685" s="28"/>
      <c r="LAW1685" s="45"/>
      <c r="LAY1685" s="28"/>
      <c r="LBA1685" s="45"/>
      <c r="LBC1685" s="28"/>
      <c r="LBE1685" s="45"/>
      <c r="LBG1685" s="28"/>
      <c r="LBI1685" s="45"/>
      <c r="LBK1685" s="28"/>
      <c r="LBM1685" s="45"/>
      <c r="LBO1685" s="28"/>
      <c r="LBQ1685" s="45"/>
      <c r="LBS1685" s="28"/>
      <c r="LBU1685" s="45"/>
      <c r="LBW1685" s="28"/>
      <c r="LBY1685" s="45"/>
      <c r="LCA1685" s="28"/>
      <c r="LCC1685" s="45"/>
      <c r="LCE1685" s="28"/>
      <c r="LCG1685" s="45"/>
      <c r="LCI1685" s="28"/>
      <c r="LCK1685" s="45"/>
      <c r="LCM1685" s="28"/>
      <c r="LCO1685" s="45"/>
      <c r="LCQ1685" s="28"/>
      <c r="LCS1685" s="45"/>
      <c r="LCU1685" s="28"/>
      <c r="LCW1685" s="45"/>
      <c r="LCY1685" s="28"/>
      <c r="LDA1685" s="45"/>
      <c r="LDC1685" s="28"/>
      <c r="LDE1685" s="45"/>
      <c r="LDG1685" s="28"/>
      <c r="LDI1685" s="45"/>
      <c r="LDK1685" s="28"/>
      <c r="LDM1685" s="45"/>
      <c r="LDO1685" s="28"/>
      <c r="LDQ1685" s="45"/>
      <c r="LDS1685" s="28"/>
      <c r="LDU1685" s="45"/>
      <c r="LDW1685" s="28"/>
      <c r="LDY1685" s="45"/>
      <c r="LEA1685" s="28"/>
      <c r="LEC1685" s="45"/>
      <c r="LEE1685" s="28"/>
      <c r="LEG1685" s="45"/>
      <c r="LEI1685" s="28"/>
      <c r="LEK1685" s="45"/>
      <c r="LEM1685" s="28"/>
      <c r="LEO1685" s="45"/>
      <c r="LEQ1685" s="28"/>
      <c r="LES1685" s="45"/>
      <c r="LEU1685" s="28"/>
      <c r="LEW1685" s="45"/>
      <c r="LEY1685" s="28"/>
      <c r="LFA1685" s="45"/>
      <c r="LFC1685" s="28"/>
      <c r="LFE1685" s="45"/>
      <c r="LFG1685" s="28"/>
      <c r="LFI1685" s="45"/>
      <c r="LFK1685" s="28"/>
      <c r="LFM1685" s="45"/>
      <c r="LFO1685" s="28"/>
      <c r="LFQ1685" s="45"/>
      <c r="LFS1685" s="28"/>
      <c r="LFU1685" s="45"/>
      <c r="LFW1685" s="28"/>
      <c r="LFY1685" s="45"/>
      <c r="LGA1685" s="28"/>
      <c r="LGC1685" s="45"/>
      <c r="LGE1685" s="28"/>
      <c r="LGG1685" s="45"/>
      <c r="LGI1685" s="28"/>
      <c r="LGK1685" s="45"/>
      <c r="LGM1685" s="28"/>
      <c r="LGO1685" s="45"/>
      <c r="LGQ1685" s="28"/>
      <c r="LGS1685" s="45"/>
      <c r="LGU1685" s="28"/>
      <c r="LGW1685" s="45"/>
      <c r="LGY1685" s="28"/>
      <c r="LHA1685" s="45"/>
      <c r="LHC1685" s="28"/>
      <c r="LHE1685" s="45"/>
      <c r="LHG1685" s="28"/>
      <c r="LHI1685" s="45"/>
      <c r="LHK1685" s="28"/>
      <c r="LHM1685" s="45"/>
      <c r="LHO1685" s="28"/>
      <c r="LHQ1685" s="45"/>
      <c r="LHS1685" s="28"/>
      <c r="LHU1685" s="45"/>
      <c r="LHW1685" s="28"/>
      <c r="LHY1685" s="45"/>
      <c r="LIA1685" s="28"/>
      <c r="LIC1685" s="45"/>
      <c r="LIE1685" s="28"/>
      <c r="LIG1685" s="45"/>
      <c r="LII1685" s="28"/>
      <c r="LIK1685" s="45"/>
      <c r="LIM1685" s="28"/>
      <c r="LIO1685" s="45"/>
      <c r="LIQ1685" s="28"/>
      <c r="LIS1685" s="45"/>
      <c r="LIU1685" s="28"/>
      <c r="LIW1685" s="45"/>
      <c r="LIY1685" s="28"/>
      <c r="LJA1685" s="45"/>
      <c r="LJC1685" s="28"/>
      <c r="LJE1685" s="45"/>
      <c r="LJG1685" s="28"/>
      <c r="LJI1685" s="45"/>
      <c r="LJK1685" s="28"/>
      <c r="LJM1685" s="45"/>
      <c r="LJO1685" s="28"/>
      <c r="LJQ1685" s="45"/>
      <c r="LJS1685" s="28"/>
      <c r="LJU1685" s="45"/>
      <c r="LJW1685" s="28"/>
      <c r="LJY1685" s="45"/>
      <c r="LKA1685" s="28"/>
      <c r="LKC1685" s="45"/>
      <c r="LKE1685" s="28"/>
      <c r="LKG1685" s="45"/>
      <c r="LKI1685" s="28"/>
      <c r="LKK1685" s="45"/>
      <c r="LKM1685" s="28"/>
      <c r="LKO1685" s="45"/>
      <c r="LKQ1685" s="28"/>
      <c r="LKS1685" s="45"/>
      <c r="LKU1685" s="28"/>
      <c r="LKW1685" s="45"/>
      <c r="LKY1685" s="28"/>
      <c r="LLA1685" s="45"/>
      <c r="LLC1685" s="28"/>
      <c r="LLE1685" s="45"/>
      <c r="LLG1685" s="28"/>
      <c r="LLI1685" s="45"/>
      <c r="LLK1685" s="28"/>
      <c r="LLM1685" s="45"/>
      <c r="LLO1685" s="28"/>
      <c r="LLQ1685" s="45"/>
      <c r="LLS1685" s="28"/>
      <c r="LLU1685" s="45"/>
      <c r="LLW1685" s="28"/>
      <c r="LLY1685" s="45"/>
      <c r="LMA1685" s="28"/>
      <c r="LMC1685" s="45"/>
      <c r="LME1685" s="28"/>
      <c r="LMG1685" s="45"/>
      <c r="LMI1685" s="28"/>
      <c r="LMK1685" s="45"/>
      <c r="LMM1685" s="28"/>
      <c r="LMO1685" s="45"/>
      <c r="LMQ1685" s="28"/>
      <c r="LMS1685" s="45"/>
      <c r="LMU1685" s="28"/>
      <c r="LMW1685" s="45"/>
      <c r="LMY1685" s="28"/>
      <c r="LNA1685" s="45"/>
      <c r="LNC1685" s="28"/>
      <c r="LNE1685" s="45"/>
      <c r="LNG1685" s="28"/>
      <c r="LNI1685" s="45"/>
      <c r="LNK1685" s="28"/>
      <c r="LNM1685" s="45"/>
      <c r="LNO1685" s="28"/>
      <c r="LNQ1685" s="45"/>
      <c r="LNS1685" s="28"/>
      <c r="LNU1685" s="45"/>
      <c r="LNW1685" s="28"/>
      <c r="LNY1685" s="45"/>
      <c r="LOA1685" s="28"/>
      <c r="LOC1685" s="45"/>
      <c r="LOE1685" s="28"/>
      <c r="LOG1685" s="45"/>
      <c r="LOI1685" s="28"/>
      <c r="LOK1685" s="45"/>
      <c r="LOM1685" s="28"/>
      <c r="LOO1685" s="45"/>
      <c r="LOQ1685" s="28"/>
      <c r="LOS1685" s="45"/>
      <c r="LOU1685" s="28"/>
      <c r="LOW1685" s="45"/>
      <c r="LOY1685" s="28"/>
      <c r="LPA1685" s="45"/>
      <c r="LPC1685" s="28"/>
      <c r="LPE1685" s="45"/>
      <c r="LPG1685" s="28"/>
      <c r="LPI1685" s="45"/>
      <c r="LPK1685" s="28"/>
      <c r="LPM1685" s="45"/>
      <c r="LPO1685" s="28"/>
      <c r="LPQ1685" s="45"/>
      <c r="LPS1685" s="28"/>
      <c r="LPU1685" s="45"/>
      <c r="LPW1685" s="28"/>
      <c r="LPY1685" s="45"/>
      <c r="LQA1685" s="28"/>
      <c r="LQC1685" s="45"/>
      <c r="LQE1685" s="28"/>
      <c r="LQG1685" s="45"/>
      <c r="LQI1685" s="28"/>
      <c r="LQK1685" s="45"/>
      <c r="LQM1685" s="28"/>
      <c r="LQO1685" s="45"/>
      <c r="LQQ1685" s="28"/>
      <c r="LQS1685" s="45"/>
      <c r="LQU1685" s="28"/>
      <c r="LQW1685" s="45"/>
      <c r="LQY1685" s="28"/>
      <c r="LRA1685" s="45"/>
      <c r="LRC1685" s="28"/>
      <c r="LRE1685" s="45"/>
      <c r="LRG1685" s="28"/>
      <c r="LRI1685" s="45"/>
      <c r="LRK1685" s="28"/>
      <c r="LRM1685" s="45"/>
      <c r="LRO1685" s="28"/>
      <c r="LRQ1685" s="45"/>
      <c r="LRS1685" s="28"/>
      <c r="LRU1685" s="45"/>
      <c r="LRW1685" s="28"/>
      <c r="LRY1685" s="45"/>
      <c r="LSA1685" s="28"/>
      <c r="LSC1685" s="45"/>
      <c r="LSE1685" s="28"/>
      <c r="LSG1685" s="45"/>
      <c r="LSI1685" s="28"/>
      <c r="LSK1685" s="45"/>
      <c r="LSM1685" s="28"/>
      <c r="LSO1685" s="45"/>
      <c r="LSQ1685" s="28"/>
      <c r="LSS1685" s="45"/>
      <c r="LSU1685" s="28"/>
      <c r="LSW1685" s="45"/>
      <c r="LSY1685" s="28"/>
      <c r="LTA1685" s="45"/>
      <c r="LTC1685" s="28"/>
      <c r="LTE1685" s="45"/>
      <c r="LTG1685" s="28"/>
      <c r="LTI1685" s="45"/>
      <c r="LTK1685" s="28"/>
      <c r="LTM1685" s="45"/>
      <c r="LTO1685" s="28"/>
      <c r="LTQ1685" s="45"/>
      <c r="LTS1685" s="28"/>
      <c r="LTU1685" s="45"/>
      <c r="LTW1685" s="28"/>
      <c r="LTY1685" s="45"/>
      <c r="LUA1685" s="28"/>
      <c r="LUC1685" s="45"/>
      <c r="LUE1685" s="28"/>
      <c r="LUG1685" s="45"/>
      <c r="LUI1685" s="28"/>
      <c r="LUK1685" s="45"/>
      <c r="LUM1685" s="28"/>
      <c r="LUO1685" s="45"/>
      <c r="LUQ1685" s="28"/>
      <c r="LUS1685" s="45"/>
      <c r="LUU1685" s="28"/>
      <c r="LUW1685" s="45"/>
      <c r="LUY1685" s="28"/>
      <c r="LVA1685" s="45"/>
      <c r="LVC1685" s="28"/>
      <c r="LVE1685" s="45"/>
      <c r="LVG1685" s="28"/>
      <c r="LVI1685" s="45"/>
      <c r="LVK1685" s="28"/>
      <c r="LVM1685" s="45"/>
      <c r="LVO1685" s="28"/>
      <c r="LVQ1685" s="45"/>
      <c r="LVS1685" s="28"/>
      <c r="LVU1685" s="45"/>
      <c r="LVW1685" s="28"/>
      <c r="LVY1685" s="45"/>
      <c r="LWA1685" s="28"/>
      <c r="LWC1685" s="45"/>
      <c r="LWE1685" s="28"/>
      <c r="LWG1685" s="45"/>
      <c r="LWI1685" s="28"/>
      <c r="LWK1685" s="45"/>
      <c r="LWM1685" s="28"/>
      <c r="LWO1685" s="45"/>
      <c r="LWQ1685" s="28"/>
      <c r="LWS1685" s="45"/>
      <c r="LWU1685" s="28"/>
      <c r="LWW1685" s="45"/>
      <c r="LWY1685" s="28"/>
      <c r="LXA1685" s="45"/>
      <c r="LXC1685" s="28"/>
      <c r="LXE1685" s="45"/>
      <c r="LXG1685" s="28"/>
      <c r="LXI1685" s="45"/>
      <c r="LXK1685" s="28"/>
      <c r="LXM1685" s="45"/>
      <c r="LXO1685" s="28"/>
      <c r="LXQ1685" s="45"/>
      <c r="LXS1685" s="28"/>
      <c r="LXU1685" s="45"/>
      <c r="LXW1685" s="28"/>
      <c r="LXY1685" s="45"/>
      <c r="LYA1685" s="28"/>
      <c r="LYC1685" s="45"/>
      <c r="LYE1685" s="28"/>
      <c r="LYG1685" s="45"/>
      <c r="LYI1685" s="28"/>
      <c r="LYK1685" s="45"/>
      <c r="LYM1685" s="28"/>
      <c r="LYO1685" s="45"/>
      <c r="LYQ1685" s="28"/>
      <c r="LYS1685" s="45"/>
      <c r="LYU1685" s="28"/>
      <c r="LYW1685" s="45"/>
      <c r="LYY1685" s="28"/>
      <c r="LZA1685" s="45"/>
      <c r="LZC1685" s="28"/>
      <c r="LZE1685" s="45"/>
      <c r="LZG1685" s="28"/>
      <c r="LZI1685" s="45"/>
      <c r="LZK1685" s="28"/>
      <c r="LZM1685" s="45"/>
      <c r="LZO1685" s="28"/>
      <c r="LZQ1685" s="45"/>
      <c r="LZS1685" s="28"/>
      <c r="LZU1685" s="45"/>
      <c r="LZW1685" s="28"/>
      <c r="LZY1685" s="45"/>
      <c r="MAA1685" s="28"/>
      <c r="MAC1685" s="45"/>
      <c r="MAE1685" s="28"/>
      <c r="MAG1685" s="45"/>
      <c r="MAI1685" s="28"/>
      <c r="MAK1685" s="45"/>
      <c r="MAM1685" s="28"/>
      <c r="MAO1685" s="45"/>
      <c r="MAQ1685" s="28"/>
      <c r="MAS1685" s="45"/>
      <c r="MAU1685" s="28"/>
      <c r="MAW1685" s="45"/>
      <c r="MAY1685" s="28"/>
      <c r="MBA1685" s="45"/>
      <c r="MBC1685" s="28"/>
      <c r="MBE1685" s="45"/>
      <c r="MBG1685" s="28"/>
      <c r="MBI1685" s="45"/>
      <c r="MBK1685" s="28"/>
      <c r="MBM1685" s="45"/>
      <c r="MBO1685" s="28"/>
      <c r="MBQ1685" s="45"/>
      <c r="MBS1685" s="28"/>
      <c r="MBU1685" s="45"/>
      <c r="MBW1685" s="28"/>
      <c r="MBY1685" s="45"/>
      <c r="MCA1685" s="28"/>
      <c r="MCC1685" s="45"/>
      <c r="MCE1685" s="28"/>
      <c r="MCG1685" s="45"/>
      <c r="MCI1685" s="28"/>
      <c r="MCK1685" s="45"/>
      <c r="MCM1685" s="28"/>
      <c r="MCO1685" s="45"/>
      <c r="MCQ1685" s="28"/>
      <c r="MCS1685" s="45"/>
      <c r="MCU1685" s="28"/>
      <c r="MCW1685" s="45"/>
      <c r="MCY1685" s="28"/>
      <c r="MDA1685" s="45"/>
      <c r="MDC1685" s="28"/>
      <c r="MDE1685" s="45"/>
      <c r="MDG1685" s="28"/>
      <c r="MDI1685" s="45"/>
      <c r="MDK1685" s="28"/>
      <c r="MDM1685" s="45"/>
      <c r="MDO1685" s="28"/>
      <c r="MDQ1685" s="45"/>
      <c r="MDS1685" s="28"/>
      <c r="MDU1685" s="45"/>
      <c r="MDW1685" s="28"/>
      <c r="MDY1685" s="45"/>
      <c r="MEA1685" s="28"/>
      <c r="MEC1685" s="45"/>
      <c r="MEE1685" s="28"/>
      <c r="MEG1685" s="45"/>
      <c r="MEI1685" s="28"/>
      <c r="MEK1685" s="45"/>
      <c r="MEM1685" s="28"/>
      <c r="MEO1685" s="45"/>
      <c r="MEQ1685" s="28"/>
      <c r="MES1685" s="45"/>
      <c r="MEU1685" s="28"/>
      <c r="MEW1685" s="45"/>
      <c r="MEY1685" s="28"/>
      <c r="MFA1685" s="45"/>
      <c r="MFC1685" s="28"/>
      <c r="MFE1685" s="45"/>
      <c r="MFG1685" s="28"/>
      <c r="MFI1685" s="45"/>
      <c r="MFK1685" s="28"/>
      <c r="MFM1685" s="45"/>
      <c r="MFO1685" s="28"/>
      <c r="MFQ1685" s="45"/>
      <c r="MFS1685" s="28"/>
      <c r="MFU1685" s="45"/>
      <c r="MFW1685" s="28"/>
      <c r="MFY1685" s="45"/>
      <c r="MGA1685" s="28"/>
      <c r="MGC1685" s="45"/>
      <c r="MGE1685" s="28"/>
      <c r="MGG1685" s="45"/>
      <c r="MGI1685" s="28"/>
      <c r="MGK1685" s="45"/>
      <c r="MGM1685" s="28"/>
      <c r="MGO1685" s="45"/>
      <c r="MGQ1685" s="28"/>
      <c r="MGS1685" s="45"/>
      <c r="MGU1685" s="28"/>
      <c r="MGW1685" s="45"/>
      <c r="MGY1685" s="28"/>
      <c r="MHA1685" s="45"/>
      <c r="MHC1685" s="28"/>
      <c r="MHE1685" s="45"/>
      <c r="MHG1685" s="28"/>
      <c r="MHI1685" s="45"/>
      <c r="MHK1685" s="28"/>
      <c r="MHM1685" s="45"/>
      <c r="MHO1685" s="28"/>
      <c r="MHQ1685" s="45"/>
      <c r="MHS1685" s="28"/>
      <c r="MHU1685" s="45"/>
      <c r="MHW1685" s="28"/>
      <c r="MHY1685" s="45"/>
      <c r="MIA1685" s="28"/>
      <c r="MIC1685" s="45"/>
      <c r="MIE1685" s="28"/>
      <c r="MIG1685" s="45"/>
      <c r="MII1685" s="28"/>
      <c r="MIK1685" s="45"/>
      <c r="MIM1685" s="28"/>
      <c r="MIO1685" s="45"/>
      <c r="MIQ1685" s="28"/>
      <c r="MIS1685" s="45"/>
      <c r="MIU1685" s="28"/>
      <c r="MIW1685" s="45"/>
      <c r="MIY1685" s="28"/>
      <c r="MJA1685" s="45"/>
      <c r="MJC1685" s="28"/>
      <c r="MJE1685" s="45"/>
      <c r="MJG1685" s="28"/>
      <c r="MJI1685" s="45"/>
      <c r="MJK1685" s="28"/>
      <c r="MJM1685" s="45"/>
      <c r="MJO1685" s="28"/>
      <c r="MJQ1685" s="45"/>
      <c r="MJS1685" s="28"/>
      <c r="MJU1685" s="45"/>
      <c r="MJW1685" s="28"/>
      <c r="MJY1685" s="45"/>
      <c r="MKA1685" s="28"/>
      <c r="MKC1685" s="45"/>
      <c r="MKE1685" s="28"/>
      <c r="MKG1685" s="45"/>
      <c r="MKI1685" s="28"/>
      <c r="MKK1685" s="45"/>
      <c r="MKM1685" s="28"/>
      <c r="MKO1685" s="45"/>
      <c r="MKQ1685" s="28"/>
      <c r="MKS1685" s="45"/>
      <c r="MKU1685" s="28"/>
      <c r="MKW1685" s="45"/>
      <c r="MKY1685" s="28"/>
      <c r="MLA1685" s="45"/>
      <c r="MLC1685" s="28"/>
      <c r="MLE1685" s="45"/>
      <c r="MLG1685" s="28"/>
      <c r="MLI1685" s="45"/>
      <c r="MLK1685" s="28"/>
      <c r="MLM1685" s="45"/>
      <c r="MLO1685" s="28"/>
      <c r="MLQ1685" s="45"/>
      <c r="MLS1685" s="28"/>
      <c r="MLU1685" s="45"/>
      <c r="MLW1685" s="28"/>
      <c r="MLY1685" s="45"/>
      <c r="MMA1685" s="28"/>
      <c r="MMC1685" s="45"/>
      <c r="MME1685" s="28"/>
      <c r="MMG1685" s="45"/>
      <c r="MMI1685" s="28"/>
      <c r="MMK1685" s="45"/>
      <c r="MMM1685" s="28"/>
      <c r="MMO1685" s="45"/>
      <c r="MMQ1685" s="28"/>
      <c r="MMS1685" s="45"/>
      <c r="MMU1685" s="28"/>
      <c r="MMW1685" s="45"/>
      <c r="MMY1685" s="28"/>
      <c r="MNA1685" s="45"/>
      <c r="MNC1685" s="28"/>
      <c r="MNE1685" s="45"/>
      <c r="MNG1685" s="28"/>
      <c r="MNI1685" s="45"/>
      <c r="MNK1685" s="28"/>
      <c r="MNM1685" s="45"/>
      <c r="MNO1685" s="28"/>
      <c r="MNQ1685" s="45"/>
      <c r="MNS1685" s="28"/>
      <c r="MNU1685" s="45"/>
      <c r="MNW1685" s="28"/>
      <c r="MNY1685" s="45"/>
      <c r="MOA1685" s="28"/>
      <c r="MOC1685" s="45"/>
      <c r="MOE1685" s="28"/>
      <c r="MOG1685" s="45"/>
      <c r="MOI1685" s="28"/>
      <c r="MOK1685" s="45"/>
      <c r="MOM1685" s="28"/>
      <c r="MOO1685" s="45"/>
      <c r="MOQ1685" s="28"/>
      <c r="MOS1685" s="45"/>
      <c r="MOU1685" s="28"/>
      <c r="MOW1685" s="45"/>
      <c r="MOY1685" s="28"/>
      <c r="MPA1685" s="45"/>
      <c r="MPC1685" s="28"/>
      <c r="MPE1685" s="45"/>
      <c r="MPG1685" s="28"/>
      <c r="MPI1685" s="45"/>
      <c r="MPK1685" s="28"/>
      <c r="MPM1685" s="45"/>
      <c r="MPO1685" s="28"/>
      <c r="MPQ1685" s="45"/>
      <c r="MPS1685" s="28"/>
      <c r="MPU1685" s="45"/>
      <c r="MPW1685" s="28"/>
      <c r="MPY1685" s="45"/>
      <c r="MQA1685" s="28"/>
      <c r="MQC1685" s="45"/>
      <c r="MQE1685" s="28"/>
      <c r="MQG1685" s="45"/>
      <c r="MQI1685" s="28"/>
      <c r="MQK1685" s="45"/>
      <c r="MQM1685" s="28"/>
      <c r="MQO1685" s="45"/>
      <c r="MQQ1685" s="28"/>
      <c r="MQS1685" s="45"/>
      <c r="MQU1685" s="28"/>
      <c r="MQW1685" s="45"/>
      <c r="MQY1685" s="28"/>
      <c r="MRA1685" s="45"/>
      <c r="MRC1685" s="28"/>
      <c r="MRE1685" s="45"/>
      <c r="MRG1685" s="28"/>
      <c r="MRI1685" s="45"/>
      <c r="MRK1685" s="28"/>
      <c r="MRM1685" s="45"/>
      <c r="MRO1685" s="28"/>
      <c r="MRQ1685" s="45"/>
      <c r="MRS1685" s="28"/>
      <c r="MRU1685" s="45"/>
      <c r="MRW1685" s="28"/>
      <c r="MRY1685" s="45"/>
      <c r="MSA1685" s="28"/>
      <c r="MSC1685" s="45"/>
      <c r="MSE1685" s="28"/>
      <c r="MSG1685" s="45"/>
      <c r="MSI1685" s="28"/>
      <c r="MSK1685" s="45"/>
      <c r="MSM1685" s="28"/>
      <c r="MSO1685" s="45"/>
      <c r="MSQ1685" s="28"/>
      <c r="MSS1685" s="45"/>
      <c r="MSU1685" s="28"/>
      <c r="MSW1685" s="45"/>
      <c r="MSY1685" s="28"/>
      <c r="MTA1685" s="45"/>
      <c r="MTC1685" s="28"/>
      <c r="MTE1685" s="45"/>
      <c r="MTG1685" s="28"/>
      <c r="MTI1685" s="45"/>
      <c r="MTK1685" s="28"/>
      <c r="MTM1685" s="45"/>
      <c r="MTO1685" s="28"/>
      <c r="MTQ1685" s="45"/>
      <c r="MTS1685" s="28"/>
      <c r="MTU1685" s="45"/>
      <c r="MTW1685" s="28"/>
      <c r="MTY1685" s="45"/>
      <c r="MUA1685" s="28"/>
      <c r="MUC1685" s="45"/>
      <c r="MUE1685" s="28"/>
      <c r="MUG1685" s="45"/>
      <c r="MUI1685" s="28"/>
      <c r="MUK1685" s="45"/>
      <c r="MUM1685" s="28"/>
      <c r="MUO1685" s="45"/>
      <c r="MUQ1685" s="28"/>
      <c r="MUS1685" s="45"/>
      <c r="MUU1685" s="28"/>
      <c r="MUW1685" s="45"/>
      <c r="MUY1685" s="28"/>
      <c r="MVA1685" s="45"/>
      <c r="MVC1685" s="28"/>
      <c r="MVE1685" s="45"/>
      <c r="MVG1685" s="28"/>
      <c r="MVI1685" s="45"/>
      <c r="MVK1685" s="28"/>
      <c r="MVM1685" s="45"/>
      <c r="MVO1685" s="28"/>
      <c r="MVQ1685" s="45"/>
      <c r="MVS1685" s="28"/>
      <c r="MVU1685" s="45"/>
      <c r="MVW1685" s="28"/>
      <c r="MVY1685" s="45"/>
      <c r="MWA1685" s="28"/>
      <c r="MWC1685" s="45"/>
      <c r="MWE1685" s="28"/>
      <c r="MWG1685" s="45"/>
      <c r="MWI1685" s="28"/>
      <c r="MWK1685" s="45"/>
      <c r="MWM1685" s="28"/>
      <c r="MWO1685" s="45"/>
      <c r="MWQ1685" s="28"/>
      <c r="MWS1685" s="45"/>
      <c r="MWU1685" s="28"/>
      <c r="MWW1685" s="45"/>
      <c r="MWY1685" s="28"/>
      <c r="MXA1685" s="45"/>
      <c r="MXC1685" s="28"/>
      <c r="MXE1685" s="45"/>
      <c r="MXG1685" s="28"/>
      <c r="MXI1685" s="45"/>
      <c r="MXK1685" s="28"/>
      <c r="MXM1685" s="45"/>
      <c r="MXO1685" s="28"/>
      <c r="MXQ1685" s="45"/>
      <c r="MXS1685" s="28"/>
      <c r="MXU1685" s="45"/>
      <c r="MXW1685" s="28"/>
      <c r="MXY1685" s="45"/>
      <c r="MYA1685" s="28"/>
      <c r="MYC1685" s="45"/>
      <c r="MYE1685" s="28"/>
      <c r="MYG1685" s="45"/>
      <c r="MYI1685" s="28"/>
      <c r="MYK1685" s="45"/>
      <c r="MYM1685" s="28"/>
      <c r="MYO1685" s="45"/>
      <c r="MYQ1685" s="28"/>
      <c r="MYS1685" s="45"/>
      <c r="MYU1685" s="28"/>
      <c r="MYW1685" s="45"/>
      <c r="MYY1685" s="28"/>
      <c r="MZA1685" s="45"/>
      <c r="MZC1685" s="28"/>
      <c r="MZE1685" s="45"/>
      <c r="MZG1685" s="28"/>
      <c r="MZI1685" s="45"/>
      <c r="MZK1685" s="28"/>
      <c r="MZM1685" s="45"/>
      <c r="MZO1685" s="28"/>
      <c r="MZQ1685" s="45"/>
      <c r="MZS1685" s="28"/>
      <c r="MZU1685" s="45"/>
      <c r="MZW1685" s="28"/>
      <c r="MZY1685" s="45"/>
      <c r="NAA1685" s="28"/>
      <c r="NAC1685" s="45"/>
      <c r="NAE1685" s="28"/>
      <c r="NAG1685" s="45"/>
      <c r="NAI1685" s="28"/>
      <c r="NAK1685" s="45"/>
      <c r="NAM1685" s="28"/>
      <c r="NAO1685" s="45"/>
      <c r="NAQ1685" s="28"/>
      <c r="NAS1685" s="45"/>
      <c r="NAU1685" s="28"/>
      <c r="NAW1685" s="45"/>
      <c r="NAY1685" s="28"/>
      <c r="NBA1685" s="45"/>
      <c r="NBC1685" s="28"/>
      <c r="NBE1685" s="45"/>
      <c r="NBG1685" s="28"/>
      <c r="NBI1685" s="45"/>
      <c r="NBK1685" s="28"/>
      <c r="NBM1685" s="45"/>
      <c r="NBO1685" s="28"/>
      <c r="NBQ1685" s="45"/>
      <c r="NBS1685" s="28"/>
      <c r="NBU1685" s="45"/>
      <c r="NBW1685" s="28"/>
      <c r="NBY1685" s="45"/>
      <c r="NCA1685" s="28"/>
      <c r="NCC1685" s="45"/>
      <c r="NCE1685" s="28"/>
      <c r="NCG1685" s="45"/>
      <c r="NCI1685" s="28"/>
      <c r="NCK1685" s="45"/>
      <c r="NCM1685" s="28"/>
      <c r="NCO1685" s="45"/>
      <c r="NCQ1685" s="28"/>
      <c r="NCS1685" s="45"/>
      <c r="NCU1685" s="28"/>
      <c r="NCW1685" s="45"/>
      <c r="NCY1685" s="28"/>
      <c r="NDA1685" s="45"/>
      <c r="NDC1685" s="28"/>
      <c r="NDE1685" s="45"/>
      <c r="NDG1685" s="28"/>
      <c r="NDI1685" s="45"/>
      <c r="NDK1685" s="28"/>
      <c r="NDM1685" s="45"/>
      <c r="NDO1685" s="28"/>
      <c r="NDQ1685" s="45"/>
      <c r="NDS1685" s="28"/>
      <c r="NDU1685" s="45"/>
      <c r="NDW1685" s="28"/>
      <c r="NDY1685" s="45"/>
      <c r="NEA1685" s="28"/>
      <c r="NEC1685" s="45"/>
      <c r="NEE1685" s="28"/>
      <c r="NEG1685" s="45"/>
      <c r="NEI1685" s="28"/>
      <c r="NEK1685" s="45"/>
      <c r="NEM1685" s="28"/>
      <c r="NEO1685" s="45"/>
      <c r="NEQ1685" s="28"/>
      <c r="NES1685" s="45"/>
      <c r="NEU1685" s="28"/>
      <c r="NEW1685" s="45"/>
      <c r="NEY1685" s="28"/>
      <c r="NFA1685" s="45"/>
      <c r="NFC1685" s="28"/>
      <c r="NFE1685" s="45"/>
      <c r="NFG1685" s="28"/>
      <c r="NFI1685" s="45"/>
      <c r="NFK1685" s="28"/>
      <c r="NFM1685" s="45"/>
      <c r="NFO1685" s="28"/>
      <c r="NFQ1685" s="45"/>
      <c r="NFS1685" s="28"/>
      <c r="NFU1685" s="45"/>
      <c r="NFW1685" s="28"/>
      <c r="NFY1685" s="45"/>
      <c r="NGA1685" s="28"/>
      <c r="NGC1685" s="45"/>
      <c r="NGE1685" s="28"/>
      <c r="NGG1685" s="45"/>
      <c r="NGI1685" s="28"/>
      <c r="NGK1685" s="45"/>
      <c r="NGM1685" s="28"/>
      <c r="NGO1685" s="45"/>
      <c r="NGQ1685" s="28"/>
      <c r="NGS1685" s="45"/>
      <c r="NGU1685" s="28"/>
      <c r="NGW1685" s="45"/>
      <c r="NGY1685" s="28"/>
      <c r="NHA1685" s="45"/>
      <c r="NHC1685" s="28"/>
      <c r="NHE1685" s="45"/>
      <c r="NHG1685" s="28"/>
      <c r="NHI1685" s="45"/>
      <c r="NHK1685" s="28"/>
      <c r="NHM1685" s="45"/>
      <c r="NHO1685" s="28"/>
      <c r="NHQ1685" s="45"/>
      <c r="NHS1685" s="28"/>
      <c r="NHU1685" s="45"/>
      <c r="NHW1685" s="28"/>
      <c r="NHY1685" s="45"/>
      <c r="NIA1685" s="28"/>
      <c r="NIC1685" s="45"/>
      <c r="NIE1685" s="28"/>
      <c r="NIG1685" s="45"/>
      <c r="NII1685" s="28"/>
      <c r="NIK1685" s="45"/>
      <c r="NIM1685" s="28"/>
      <c r="NIO1685" s="45"/>
      <c r="NIQ1685" s="28"/>
      <c r="NIS1685" s="45"/>
      <c r="NIU1685" s="28"/>
      <c r="NIW1685" s="45"/>
      <c r="NIY1685" s="28"/>
      <c r="NJA1685" s="45"/>
      <c r="NJC1685" s="28"/>
      <c r="NJE1685" s="45"/>
      <c r="NJG1685" s="28"/>
      <c r="NJI1685" s="45"/>
      <c r="NJK1685" s="28"/>
      <c r="NJM1685" s="45"/>
      <c r="NJO1685" s="28"/>
      <c r="NJQ1685" s="45"/>
      <c r="NJS1685" s="28"/>
      <c r="NJU1685" s="45"/>
      <c r="NJW1685" s="28"/>
      <c r="NJY1685" s="45"/>
      <c r="NKA1685" s="28"/>
      <c r="NKC1685" s="45"/>
      <c r="NKE1685" s="28"/>
      <c r="NKG1685" s="45"/>
      <c r="NKI1685" s="28"/>
      <c r="NKK1685" s="45"/>
      <c r="NKM1685" s="28"/>
      <c r="NKO1685" s="45"/>
      <c r="NKQ1685" s="28"/>
      <c r="NKS1685" s="45"/>
      <c r="NKU1685" s="28"/>
      <c r="NKW1685" s="45"/>
      <c r="NKY1685" s="28"/>
      <c r="NLA1685" s="45"/>
      <c r="NLC1685" s="28"/>
      <c r="NLE1685" s="45"/>
      <c r="NLG1685" s="28"/>
      <c r="NLI1685" s="45"/>
      <c r="NLK1685" s="28"/>
      <c r="NLM1685" s="45"/>
      <c r="NLO1685" s="28"/>
      <c r="NLQ1685" s="45"/>
      <c r="NLS1685" s="28"/>
      <c r="NLU1685" s="45"/>
      <c r="NLW1685" s="28"/>
      <c r="NLY1685" s="45"/>
      <c r="NMA1685" s="28"/>
      <c r="NMC1685" s="45"/>
      <c r="NME1685" s="28"/>
      <c r="NMG1685" s="45"/>
      <c r="NMI1685" s="28"/>
      <c r="NMK1685" s="45"/>
      <c r="NMM1685" s="28"/>
      <c r="NMO1685" s="45"/>
      <c r="NMQ1685" s="28"/>
      <c r="NMS1685" s="45"/>
      <c r="NMU1685" s="28"/>
      <c r="NMW1685" s="45"/>
      <c r="NMY1685" s="28"/>
      <c r="NNA1685" s="45"/>
      <c r="NNC1685" s="28"/>
      <c r="NNE1685" s="45"/>
      <c r="NNG1685" s="28"/>
      <c r="NNI1685" s="45"/>
      <c r="NNK1685" s="28"/>
      <c r="NNM1685" s="45"/>
      <c r="NNO1685" s="28"/>
      <c r="NNQ1685" s="45"/>
      <c r="NNS1685" s="28"/>
      <c r="NNU1685" s="45"/>
      <c r="NNW1685" s="28"/>
      <c r="NNY1685" s="45"/>
      <c r="NOA1685" s="28"/>
      <c r="NOC1685" s="45"/>
      <c r="NOE1685" s="28"/>
      <c r="NOG1685" s="45"/>
      <c r="NOI1685" s="28"/>
      <c r="NOK1685" s="45"/>
      <c r="NOM1685" s="28"/>
      <c r="NOO1685" s="45"/>
      <c r="NOQ1685" s="28"/>
      <c r="NOS1685" s="45"/>
      <c r="NOU1685" s="28"/>
      <c r="NOW1685" s="45"/>
      <c r="NOY1685" s="28"/>
      <c r="NPA1685" s="45"/>
      <c r="NPC1685" s="28"/>
      <c r="NPE1685" s="45"/>
      <c r="NPG1685" s="28"/>
      <c r="NPI1685" s="45"/>
      <c r="NPK1685" s="28"/>
      <c r="NPM1685" s="45"/>
      <c r="NPO1685" s="28"/>
      <c r="NPQ1685" s="45"/>
      <c r="NPS1685" s="28"/>
      <c r="NPU1685" s="45"/>
      <c r="NPW1685" s="28"/>
      <c r="NPY1685" s="45"/>
      <c r="NQA1685" s="28"/>
      <c r="NQC1685" s="45"/>
      <c r="NQE1685" s="28"/>
      <c r="NQG1685" s="45"/>
      <c r="NQI1685" s="28"/>
      <c r="NQK1685" s="45"/>
      <c r="NQM1685" s="28"/>
      <c r="NQO1685" s="45"/>
      <c r="NQQ1685" s="28"/>
      <c r="NQS1685" s="45"/>
      <c r="NQU1685" s="28"/>
      <c r="NQW1685" s="45"/>
      <c r="NQY1685" s="28"/>
      <c r="NRA1685" s="45"/>
      <c r="NRC1685" s="28"/>
      <c r="NRE1685" s="45"/>
      <c r="NRG1685" s="28"/>
      <c r="NRI1685" s="45"/>
      <c r="NRK1685" s="28"/>
      <c r="NRM1685" s="45"/>
      <c r="NRO1685" s="28"/>
      <c r="NRQ1685" s="45"/>
      <c r="NRS1685" s="28"/>
      <c r="NRU1685" s="45"/>
      <c r="NRW1685" s="28"/>
      <c r="NRY1685" s="45"/>
      <c r="NSA1685" s="28"/>
      <c r="NSC1685" s="45"/>
      <c r="NSE1685" s="28"/>
      <c r="NSG1685" s="45"/>
      <c r="NSI1685" s="28"/>
      <c r="NSK1685" s="45"/>
      <c r="NSM1685" s="28"/>
      <c r="NSO1685" s="45"/>
      <c r="NSQ1685" s="28"/>
      <c r="NSS1685" s="45"/>
      <c r="NSU1685" s="28"/>
      <c r="NSW1685" s="45"/>
      <c r="NSY1685" s="28"/>
      <c r="NTA1685" s="45"/>
      <c r="NTC1685" s="28"/>
      <c r="NTE1685" s="45"/>
      <c r="NTG1685" s="28"/>
      <c r="NTI1685" s="45"/>
      <c r="NTK1685" s="28"/>
      <c r="NTM1685" s="45"/>
      <c r="NTO1685" s="28"/>
      <c r="NTQ1685" s="45"/>
      <c r="NTS1685" s="28"/>
      <c r="NTU1685" s="45"/>
      <c r="NTW1685" s="28"/>
      <c r="NTY1685" s="45"/>
      <c r="NUA1685" s="28"/>
      <c r="NUC1685" s="45"/>
      <c r="NUE1685" s="28"/>
      <c r="NUG1685" s="45"/>
      <c r="NUI1685" s="28"/>
      <c r="NUK1685" s="45"/>
      <c r="NUM1685" s="28"/>
      <c r="NUO1685" s="45"/>
      <c r="NUQ1685" s="28"/>
      <c r="NUS1685" s="45"/>
      <c r="NUU1685" s="28"/>
      <c r="NUW1685" s="45"/>
      <c r="NUY1685" s="28"/>
      <c r="NVA1685" s="45"/>
      <c r="NVC1685" s="28"/>
      <c r="NVE1685" s="45"/>
      <c r="NVG1685" s="28"/>
      <c r="NVI1685" s="45"/>
      <c r="NVK1685" s="28"/>
      <c r="NVM1685" s="45"/>
      <c r="NVO1685" s="28"/>
      <c r="NVQ1685" s="45"/>
      <c r="NVS1685" s="28"/>
      <c r="NVU1685" s="45"/>
      <c r="NVW1685" s="28"/>
      <c r="NVY1685" s="45"/>
      <c r="NWA1685" s="28"/>
      <c r="NWC1685" s="45"/>
      <c r="NWE1685" s="28"/>
      <c r="NWG1685" s="45"/>
      <c r="NWI1685" s="28"/>
      <c r="NWK1685" s="45"/>
      <c r="NWM1685" s="28"/>
      <c r="NWO1685" s="45"/>
      <c r="NWQ1685" s="28"/>
      <c r="NWS1685" s="45"/>
      <c r="NWU1685" s="28"/>
      <c r="NWW1685" s="45"/>
      <c r="NWY1685" s="28"/>
      <c r="NXA1685" s="45"/>
      <c r="NXC1685" s="28"/>
      <c r="NXE1685" s="45"/>
      <c r="NXG1685" s="28"/>
      <c r="NXI1685" s="45"/>
      <c r="NXK1685" s="28"/>
      <c r="NXM1685" s="45"/>
      <c r="NXO1685" s="28"/>
      <c r="NXQ1685" s="45"/>
      <c r="NXS1685" s="28"/>
      <c r="NXU1685" s="45"/>
      <c r="NXW1685" s="28"/>
      <c r="NXY1685" s="45"/>
      <c r="NYA1685" s="28"/>
      <c r="NYC1685" s="45"/>
      <c r="NYE1685" s="28"/>
      <c r="NYG1685" s="45"/>
      <c r="NYI1685" s="28"/>
      <c r="NYK1685" s="45"/>
      <c r="NYM1685" s="28"/>
      <c r="NYO1685" s="45"/>
      <c r="NYQ1685" s="28"/>
      <c r="NYS1685" s="45"/>
      <c r="NYU1685" s="28"/>
      <c r="NYW1685" s="45"/>
      <c r="NYY1685" s="28"/>
      <c r="NZA1685" s="45"/>
      <c r="NZC1685" s="28"/>
      <c r="NZE1685" s="45"/>
      <c r="NZG1685" s="28"/>
      <c r="NZI1685" s="45"/>
      <c r="NZK1685" s="28"/>
      <c r="NZM1685" s="45"/>
      <c r="NZO1685" s="28"/>
      <c r="NZQ1685" s="45"/>
      <c r="NZS1685" s="28"/>
      <c r="NZU1685" s="45"/>
      <c r="NZW1685" s="28"/>
      <c r="NZY1685" s="45"/>
      <c r="OAA1685" s="28"/>
      <c r="OAC1685" s="45"/>
      <c r="OAE1685" s="28"/>
      <c r="OAG1685" s="45"/>
      <c r="OAI1685" s="28"/>
      <c r="OAK1685" s="45"/>
      <c r="OAM1685" s="28"/>
      <c r="OAO1685" s="45"/>
      <c r="OAQ1685" s="28"/>
      <c r="OAS1685" s="45"/>
      <c r="OAU1685" s="28"/>
      <c r="OAW1685" s="45"/>
      <c r="OAY1685" s="28"/>
      <c r="OBA1685" s="45"/>
      <c r="OBC1685" s="28"/>
      <c r="OBE1685" s="45"/>
      <c r="OBG1685" s="28"/>
      <c r="OBI1685" s="45"/>
      <c r="OBK1685" s="28"/>
      <c r="OBM1685" s="45"/>
      <c r="OBO1685" s="28"/>
      <c r="OBQ1685" s="45"/>
      <c r="OBS1685" s="28"/>
      <c r="OBU1685" s="45"/>
      <c r="OBW1685" s="28"/>
      <c r="OBY1685" s="45"/>
      <c r="OCA1685" s="28"/>
      <c r="OCC1685" s="45"/>
      <c r="OCE1685" s="28"/>
      <c r="OCG1685" s="45"/>
      <c r="OCI1685" s="28"/>
      <c r="OCK1685" s="45"/>
      <c r="OCM1685" s="28"/>
      <c r="OCO1685" s="45"/>
      <c r="OCQ1685" s="28"/>
      <c r="OCS1685" s="45"/>
      <c r="OCU1685" s="28"/>
      <c r="OCW1685" s="45"/>
      <c r="OCY1685" s="28"/>
      <c r="ODA1685" s="45"/>
      <c r="ODC1685" s="28"/>
      <c r="ODE1685" s="45"/>
      <c r="ODG1685" s="28"/>
      <c r="ODI1685" s="45"/>
      <c r="ODK1685" s="28"/>
      <c r="ODM1685" s="45"/>
      <c r="ODO1685" s="28"/>
      <c r="ODQ1685" s="45"/>
      <c r="ODS1685" s="28"/>
      <c r="ODU1685" s="45"/>
      <c r="ODW1685" s="28"/>
      <c r="ODY1685" s="45"/>
      <c r="OEA1685" s="28"/>
      <c r="OEC1685" s="45"/>
      <c r="OEE1685" s="28"/>
      <c r="OEG1685" s="45"/>
      <c r="OEI1685" s="28"/>
      <c r="OEK1685" s="45"/>
      <c r="OEM1685" s="28"/>
      <c r="OEO1685" s="45"/>
      <c r="OEQ1685" s="28"/>
      <c r="OES1685" s="45"/>
      <c r="OEU1685" s="28"/>
      <c r="OEW1685" s="45"/>
      <c r="OEY1685" s="28"/>
      <c r="OFA1685" s="45"/>
      <c r="OFC1685" s="28"/>
      <c r="OFE1685" s="45"/>
      <c r="OFG1685" s="28"/>
      <c r="OFI1685" s="45"/>
      <c r="OFK1685" s="28"/>
      <c r="OFM1685" s="45"/>
      <c r="OFO1685" s="28"/>
      <c r="OFQ1685" s="45"/>
      <c r="OFS1685" s="28"/>
      <c r="OFU1685" s="45"/>
      <c r="OFW1685" s="28"/>
      <c r="OFY1685" s="45"/>
      <c r="OGA1685" s="28"/>
      <c r="OGC1685" s="45"/>
      <c r="OGE1685" s="28"/>
      <c r="OGG1685" s="45"/>
      <c r="OGI1685" s="28"/>
      <c r="OGK1685" s="45"/>
      <c r="OGM1685" s="28"/>
      <c r="OGO1685" s="45"/>
      <c r="OGQ1685" s="28"/>
      <c r="OGS1685" s="45"/>
      <c r="OGU1685" s="28"/>
      <c r="OGW1685" s="45"/>
      <c r="OGY1685" s="28"/>
      <c r="OHA1685" s="45"/>
      <c r="OHC1685" s="28"/>
      <c r="OHE1685" s="45"/>
      <c r="OHG1685" s="28"/>
      <c r="OHI1685" s="45"/>
      <c r="OHK1685" s="28"/>
      <c r="OHM1685" s="45"/>
      <c r="OHO1685" s="28"/>
      <c r="OHQ1685" s="45"/>
      <c r="OHS1685" s="28"/>
      <c r="OHU1685" s="45"/>
      <c r="OHW1685" s="28"/>
      <c r="OHY1685" s="45"/>
      <c r="OIA1685" s="28"/>
      <c r="OIC1685" s="45"/>
      <c r="OIE1685" s="28"/>
      <c r="OIG1685" s="45"/>
      <c r="OII1685" s="28"/>
      <c r="OIK1685" s="45"/>
      <c r="OIM1685" s="28"/>
      <c r="OIO1685" s="45"/>
      <c r="OIQ1685" s="28"/>
      <c r="OIS1685" s="45"/>
      <c r="OIU1685" s="28"/>
      <c r="OIW1685" s="45"/>
      <c r="OIY1685" s="28"/>
      <c r="OJA1685" s="45"/>
      <c r="OJC1685" s="28"/>
      <c r="OJE1685" s="45"/>
      <c r="OJG1685" s="28"/>
      <c r="OJI1685" s="45"/>
      <c r="OJK1685" s="28"/>
      <c r="OJM1685" s="45"/>
      <c r="OJO1685" s="28"/>
      <c r="OJQ1685" s="45"/>
      <c r="OJS1685" s="28"/>
      <c r="OJU1685" s="45"/>
      <c r="OJW1685" s="28"/>
      <c r="OJY1685" s="45"/>
      <c r="OKA1685" s="28"/>
      <c r="OKC1685" s="45"/>
      <c r="OKE1685" s="28"/>
      <c r="OKG1685" s="45"/>
      <c r="OKI1685" s="28"/>
      <c r="OKK1685" s="45"/>
      <c r="OKM1685" s="28"/>
      <c r="OKO1685" s="45"/>
      <c r="OKQ1685" s="28"/>
      <c r="OKS1685" s="45"/>
      <c r="OKU1685" s="28"/>
      <c r="OKW1685" s="45"/>
      <c r="OKY1685" s="28"/>
      <c r="OLA1685" s="45"/>
      <c r="OLC1685" s="28"/>
      <c r="OLE1685" s="45"/>
      <c r="OLG1685" s="28"/>
      <c r="OLI1685" s="45"/>
      <c r="OLK1685" s="28"/>
      <c r="OLM1685" s="45"/>
      <c r="OLO1685" s="28"/>
      <c r="OLQ1685" s="45"/>
      <c r="OLS1685" s="28"/>
      <c r="OLU1685" s="45"/>
      <c r="OLW1685" s="28"/>
      <c r="OLY1685" s="45"/>
      <c r="OMA1685" s="28"/>
      <c r="OMC1685" s="45"/>
      <c r="OME1685" s="28"/>
      <c r="OMG1685" s="45"/>
      <c r="OMI1685" s="28"/>
      <c r="OMK1685" s="45"/>
      <c r="OMM1685" s="28"/>
      <c r="OMO1685" s="45"/>
      <c r="OMQ1685" s="28"/>
      <c r="OMS1685" s="45"/>
      <c r="OMU1685" s="28"/>
      <c r="OMW1685" s="45"/>
      <c r="OMY1685" s="28"/>
      <c r="ONA1685" s="45"/>
      <c r="ONC1685" s="28"/>
      <c r="ONE1685" s="45"/>
      <c r="ONG1685" s="28"/>
      <c r="ONI1685" s="45"/>
      <c r="ONK1685" s="28"/>
      <c r="ONM1685" s="45"/>
      <c r="ONO1685" s="28"/>
      <c r="ONQ1685" s="45"/>
      <c r="ONS1685" s="28"/>
      <c r="ONU1685" s="45"/>
      <c r="ONW1685" s="28"/>
      <c r="ONY1685" s="45"/>
      <c r="OOA1685" s="28"/>
      <c r="OOC1685" s="45"/>
      <c r="OOE1685" s="28"/>
      <c r="OOG1685" s="45"/>
      <c r="OOI1685" s="28"/>
      <c r="OOK1685" s="45"/>
      <c r="OOM1685" s="28"/>
      <c r="OOO1685" s="45"/>
      <c r="OOQ1685" s="28"/>
      <c r="OOS1685" s="45"/>
      <c r="OOU1685" s="28"/>
      <c r="OOW1685" s="45"/>
      <c r="OOY1685" s="28"/>
      <c r="OPA1685" s="45"/>
      <c r="OPC1685" s="28"/>
      <c r="OPE1685" s="45"/>
      <c r="OPG1685" s="28"/>
      <c r="OPI1685" s="45"/>
      <c r="OPK1685" s="28"/>
      <c r="OPM1685" s="45"/>
      <c r="OPO1685" s="28"/>
      <c r="OPQ1685" s="45"/>
      <c r="OPS1685" s="28"/>
      <c r="OPU1685" s="45"/>
      <c r="OPW1685" s="28"/>
      <c r="OPY1685" s="45"/>
      <c r="OQA1685" s="28"/>
      <c r="OQC1685" s="45"/>
      <c r="OQE1685" s="28"/>
      <c r="OQG1685" s="45"/>
      <c r="OQI1685" s="28"/>
      <c r="OQK1685" s="45"/>
      <c r="OQM1685" s="28"/>
      <c r="OQO1685" s="45"/>
      <c r="OQQ1685" s="28"/>
      <c r="OQS1685" s="45"/>
      <c r="OQU1685" s="28"/>
      <c r="OQW1685" s="45"/>
      <c r="OQY1685" s="28"/>
      <c r="ORA1685" s="45"/>
      <c r="ORC1685" s="28"/>
      <c r="ORE1685" s="45"/>
      <c r="ORG1685" s="28"/>
      <c r="ORI1685" s="45"/>
      <c r="ORK1685" s="28"/>
      <c r="ORM1685" s="45"/>
      <c r="ORO1685" s="28"/>
      <c r="ORQ1685" s="45"/>
      <c r="ORS1685" s="28"/>
      <c r="ORU1685" s="45"/>
      <c r="ORW1685" s="28"/>
      <c r="ORY1685" s="45"/>
      <c r="OSA1685" s="28"/>
      <c r="OSC1685" s="45"/>
      <c r="OSE1685" s="28"/>
      <c r="OSG1685" s="45"/>
      <c r="OSI1685" s="28"/>
      <c r="OSK1685" s="45"/>
      <c r="OSM1685" s="28"/>
      <c r="OSO1685" s="45"/>
      <c r="OSQ1685" s="28"/>
      <c r="OSS1685" s="45"/>
      <c r="OSU1685" s="28"/>
      <c r="OSW1685" s="45"/>
      <c r="OSY1685" s="28"/>
      <c r="OTA1685" s="45"/>
      <c r="OTC1685" s="28"/>
      <c r="OTE1685" s="45"/>
      <c r="OTG1685" s="28"/>
      <c r="OTI1685" s="45"/>
      <c r="OTK1685" s="28"/>
      <c r="OTM1685" s="45"/>
      <c r="OTO1685" s="28"/>
      <c r="OTQ1685" s="45"/>
      <c r="OTS1685" s="28"/>
      <c r="OTU1685" s="45"/>
      <c r="OTW1685" s="28"/>
      <c r="OTY1685" s="45"/>
      <c r="OUA1685" s="28"/>
      <c r="OUC1685" s="45"/>
      <c r="OUE1685" s="28"/>
      <c r="OUG1685" s="45"/>
      <c r="OUI1685" s="28"/>
      <c r="OUK1685" s="45"/>
      <c r="OUM1685" s="28"/>
      <c r="OUO1685" s="45"/>
      <c r="OUQ1685" s="28"/>
      <c r="OUS1685" s="45"/>
      <c r="OUU1685" s="28"/>
      <c r="OUW1685" s="45"/>
      <c r="OUY1685" s="28"/>
      <c r="OVA1685" s="45"/>
      <c r="OVC1685" s="28"/>
      <c r="OVE1685" s="45"/>
      <c r="OVG1685" s="28"/>
      <c r="OVI1685" s="45"/>
      <c r="OVK1685" s="28"/>
      <c r="OVM1685" s="45"/>
      <c r="OVO1685" s="28"/>
      <c r="OVQ1685" s="45"/>
      <c r="OVS1685" s="28"/>
      <c r="OVU1685" s="45"/>
      <c r="OVW1685" s="28"/>
      <c r="OVY1685" s="45"/>
      <c r="OWA1685" s="28"/>
      <c r="OWC1685" s="45"/>
      <c r="OWE1685" s="28"/>
      <c r="OWG1685" s="45"/>
      <c r="OWI1685" s="28"/>
      <c r="OWK1685" s="45"/>
      <c r="OWM1685" s="28"/>
      <c r="OWO1685" s="45"/>
      <c r="OWQ1685" s="28"/>
      <c r="OWS1685" s="45"/>
      <c r="OWU1685" s="28"/>
      <c r="OWW1685" s="45"/>
      <c r="OWY1685" s="28"/>
      <c r="OXA1685" s="45"/>
      <c r="OXC1685" s="28"/>
      <c r="OXE1685" s="45"/>
      <c r="OXG1685" s="28"/>
      <c r="OXI1685" s="45"/>
      <c r="OXK1685" s="28"/>
      <c r="OXM1685" s="45"/>
      <c r="OXO1685" s="28"/>
      <c r="OXQ1685" s="45"/>
      <c r="OXS1685" s="28"/>
      <c r="OXU1685" s="45"/>
      <c r="OXW1685" s="28"/>
      <c r="OXY1685" s="45"/>
      <c r="OYA1685" s="28"/>
      <c r="OYC1685" s="45"/>
      <c r="OYE1685" s="28"/>
      <c r="OYG1685" s="45"/>
      <c r="OYI1685" s="28"/>
      <c r="OYK1685" s="45"/>
      <c r="OYM1685" s="28"/>
      <c r="OYO1685" s="45"/>
      <c r="OYQ1685" s="28"/>
      <c r="OYS1685" s="45"/>
      <c r="OYU1685" s="28"/>
      <c r="OYW1685" s="45"/>
      <c r="OYY1685" s="28"/>
      <c r="OZA1685" s="45"/>
      <c r="OZC1685" s="28"/>
      <c r="OZE1685" s="45"/>
      <c r="OZG1685" s="28"/>
      <c r="OZI1685" s="45"/>
      <c r="OZK1685" s="28"/>
      <c r="OZM1685" s="45"/>
      <c r="OZO1685" s="28"/>
      <c r="OZQ1685" s="45"/>
      <c r="OZS1685" s="28"/>
      <c r="OZU1685" s="45"/>
      <c r="OZW1685" s="28"/>
      <c r="OZY1685" s="45"/>
      <c r="PAA1685" s="28"/>
      <c r="PAC1685" s="45"/>
      <c r="PAE1685" s="28"/>
      <c r="PAG1685" s="45"/>
      <c r="PAI1685" s="28"/>
      <c r="PAK1685" s="45"/>
      <c r="PAM1685" s="28"/>
      <c r="PAO1685" s="45"/>
      <c r="PAQ1685" s="28"/>
      <c r="PAS1685" s="45"/>
      <c r="PAU1685" s="28"/>
      <c r="PAW1685" s="45"/>
      <c r="PAY1685" s="28"/>
      <c r="PBA1685" s="45"/>
      <c r="PBC1685" s="28"/>
      <c r="PBE1685" s="45"/>
      <c r="PBG1685" s="28"/>
      <c r="PBI1685" s="45"/>
      <c r="PBK1685" s="28"/>
      <c r="PBM1685" s="45"/>
      <c r="PBO1685" s="28"/>
      <c r="PBQ1685" s="45"/>
      <c r="PBS1685" s="28"/>
      <c r="PBU1685" s="45"/>
      <c r="PBW1685" s="28"/>
      <c r="PBY1685" s="45"/>
      <c r="PCA1685" s="28"/>
      <c r="PCC1685" s="45"/>
      <c r="PCE1685" s="28"/>
      <c r="PCG1685" s="45"/>
      <c r="PCI1685" s="28"/>
      <c r="PCK1685" s="45"/>
      <c r="PCM1685" s="28"/>
      <c r="PCO1685" s="45"/>
      <c r="PCQ1685" s="28"/>
      <c r="PCS1685" s="45"/>
      <c r="PCU1685" s="28"/>
      <c r="PCW1685" s="45"/>
      <c r="PCY1685" s="28"/>
      <c r="PDA1685" s="45"/>
      <c r="PDC1685" s="28"/>
      <c r="PDE1685" s="45"/>
      <c r="PDG1685" s="28"/>
      <c r="PDI1685" s="45"/>
      <c r="PDK1685" s="28"/>
      <c r="PDM1685" s="45"/>
      <c r="PDO1685" s="28"/>
      <c r="PDQ1685" s="45"/>
      <c r="PDS1685" s="28"/>
      <c r="PDU1685" s="45"/>
      <c r="PDW1685" s="28"/>
      <c r="PDY1685" s="45"/>
      <c r="PEA1685" s="28"/>
      <c r="PEC1685" s="45"/>
      <c r="PEE1685" s="28"/>
      <c r="PEG1685" s="45"/>
      <c r="PEI1685" s="28"/>
      <c r="PEK1685" s="45"/>
      <c r="PEM1685" s="28"/>
      <c r="PEO1685" s="45"/>
      <c r="PEQ1685" s="28"/>
      <c r="PES1685" s="45"/>
      <c r="PEU1685" s="28"/>
      <c r="PEW1685" s="45"/>
      <c r="PEY1685" s="28"/>
      <c r="PFA1685" s="45"/>
      <c r="PFC1685" s="28"/>
      <c r="PFE1685" s="45"/>
      <c r="PFG1685" s="28"/>
      <c r="PFI1685" s="45"/>
      <c r="PFK1685" s="28"/>
      <c r="PFM1685" s="45"/>
      <c r="PFO1685" s="28"/>
      <c r="PFQ1685" s="45"/>
      <c r="PFS1685" s="28"/>
      <c r="PFU1685" s="45"/>
      <c r="PFW1685" s="28"/>
      <c r="PFY1685" s="45"/>
      <c r="PGA1685" s="28"/>
      <c r="PGC1685" s="45"/>
      <c r="PGE1685" s="28"/>
      <c r="PGG1685" s="45"/>
      <c r="PGI1685" s="28"/>
      <c r="PGK1685" s="45"/>
      <c r="PGM1685" s="28"/>
      <c r="PGO1685" s="45"/>
      <c r="PGQ1685" s="28"/>
      <c r="PGS1685" s="45"/>
      <c r="PGU1685" s="28"/>
      <c r="PGW1685" s="45"/>
      <c r="PGY1685" s="28"/>
      <c r="PHA1685" s="45"/>
      <c r="PHC1685" s="28"/>
      <c r="PHE1685" s="45"/>
      <c r="PHG1685" s="28"/>
      <c r="PHI1685" s="45"/>
      <c r="PHK1685" s="28"/>
      <c r="PHM1685" s="45"/>
      <c r="PHO1685" s="28"/>
      <c r="PHQ1685" s="45"/>
      <c r="PHS1685" s="28"/>
      <c r="PHU1685" s="45"/>
      <c r="PHW1685" s="28"/>
      <c r="PHY1685" s="45"/>
      <c r="PIA1685" s="28"/>
      <c r="PIC1685" s="45"/>
      <c r="PIE1685" s="28"/>
      <c r="PIG1685" s="45"/>
      <c r="PII1685" s="28"/>
      <c r="PIK1685" s="45"/>
      <c r="PIM1685" s="28"/>
      <c r="PIO1685" s="45"/>
      <c r="PIQ1685" s="28"/>
      <c r="PIS1685" s="45"/>
      <c r="PIU1685" s="28"/>
      <c r="PIW1685" s="45"/>
      <c r="PIY1685" s="28"/>
      <c r="PJA1685" s="45"/>
      <c r="PJC1685" s="28"/>
      <c r="PJE1685" s="45"/>
      <c r="PJG1685" s="28"/>
      <c r="PJI1685" s="45"/>
      <c r="PJK1685" s="28"/>
      <c r="PJM1685" s="45"/>
      <c r="PJO1685" s="28"/>
      <c r="PJQ1685" s="45"/>
      <c r="PJS1685" s="28"/>
      <c r="PJU1685" s="45"/>
      <c r="PJW1685" s="28"/>
      <c r="PJY1685" s="45"/>
      <c r="PKA1685" s="28"/>
      <c r="PKC1685" s="45"/>
      <c r="PKE1685" s="28"/>
      <c r="PKG1685" s="45"/>
      <c r="PKI1685" s="28"/>
      <c r="PKK1685" s="45"/>
      <c r="PKM1685" s="28"/>
      <c r="PKO1685" s="45"/>
      <c r="PKQ1685" s="28"/>
      <c r="PKS1685" s="45"/>
      <c r="PKU1685" s="28"/>
      <c r="PKW1685" s="45"/>
      <c r="PKY1685" s="28"/>
      <c r="PLA1685" s="45"/>
      <c r="PLC1685" s="28"/>
      <c r="PLE1685" s="45"/>
      <c r="PLG1685" s="28"/>
      <c r="PLI1685" s="45"/>
      <c r="PLK1685" s="28"/>
      <c r="PLM1685" s="45"/>
      <c r="PLO1685" s="28"/>
      <c r="PLQ1685" s="45"/>
      <c r="PLS1685" s="28"/>
      <c r="PLU1685" s="45"/>
      <c r="PLW1685" s="28"/>
      <c r="PLY1685" s="45"/>
      <c r="PMA1685" s="28"/>
      <c r="PMC1685" s="45"/>
      <c r="PME1685" s="28"/>
      <c r="PMG1685" s="45"/>
      <c r="PMI1685" s="28"/>
      <c r="PMK1685" s="45"/>
      <c r="PMM1685" s="28"/>
      <c r="PMO1685" s="45"/>
      <c r="PMQ1685" s="28"/>
      <c r="PMS1685" s="45"/>
      <c r="PMU1685" s="28"/>
      <c r="PMW1685" s="45"/>
      <c r="PMY1685" s="28"/>
      <c r="PNA1685" s="45"/>
      <c r="PNC1685" s="28"/>
      <c r="PNE1685" s="45"/>
      <c r="PNG1685" s="28"/>
      <c r="PNI1685" s="45"/>
      <c r="PNK1685" s="28"/>
      <c r="PNM1685" s="45"/>
      <c r="PNO1685" s="28"/>
      <c r="PNQ1685" s="45"/>
      <c r="PNS1685" s="28"/>
      <c r="PNU1685" s="45"/>
      <c r="PNW1685" s="28"/>
      <c r="PNY1685" s="45"/>
      <c r="POA1685" s="28"/>
      <c r="POC1685" s="45"/>
      <c r="POE1685" s="28"/>
      <c r="POG1685" s="45"/>
      <c r="POI1685" s="28"/>
      <c r="POK1685" s="45"/>
      <c r="POM1685" s="28"/>
      <c r="POO1685" s="45"/>
      <c r="POQ1685" s="28"/>
      <c r="POS1685" s="45"/>
      <c r="POU1685" s="28"/>
      <c r="POW1685" s="45"/>
      <c r="POY1685" s="28"/>
      <c r="PPA1685" s="45"/>
      <c r="PPC1685" s="28"/>
      <c r="PPE1685" s="45"/>
      <c r="PPG1685" s="28"/>
      <c r="PPI1685" s="45"/>
      <c r="PPK1685" s="28"/>
      <c r="PPM1685" s="45"/>
      <c r="PPO1685" s="28"/>
      <c r="PPQ1685" s="45"/>
      <c r="PPS1685" s="28"/>
      <c r="PPU1685" s="45"/>
      <c r="PPW1685" s="28"/>
      <c r="PPY1685" s="45"/>
      <c r="PQA1685" s="28"/>
      <c r="PQC1685" s="45"/>
      <c r="PQE1685" s="28"/>
      <c r="PQG1685" s="45"/>
      <c r="PQI1685" s="28"/>
      <c r="PQK1685" s="45"/>
      <c r="PQM1685" s="28"/>
      <c r="PQO1685" s="45"/>
      <c r="PQQ1685" s="28"/>
      <c r="PQS1685" s="45"/>
      <c r="PQU1685" s="28"/>
      <c r="PQW1685" s="45"/>
      <c r="PQY1685" s="28"/>
      <c r="PRA1685" s="45"/>
      <c r="PRC1685" s="28"/>
      <c r="PRE1685" s="45"/>
      <c r="PRG1685" s="28"/>
      <c r="PRI1685" s="45"/>
      <c r="PRK1685" s="28"/>
      <c r="PRM1685" s="45"/>
      <c r="PRO1685" s="28"/>
      <c r="PRQ1685" s="45"/>
      <c r="PRS1685" s="28"/>
      <c r="PRU1685" s="45"/>
      <c r="PRW1685" s="28"/>
      <c r="PRY1685" s="45"/>
      <c r="PSA1685" s="28"/>
      <c r="PSC1685" s="45"/>
      <c r="PSE1685" s="28"/>
      <c r="PSG1685" s="45"/>
      <c r="PSI1685" s="28"/>
      <c r="PSK1685" s="45"/>
      <c r="PSM1685" s="28"/>
      <c r="PSO1685" s="45"/>
      <c r="PSQ1685" s="28"/>
      <c r="PSS1685" s="45"/>
      <c r="PSU1685" s="28"/>
      <c r="PSW1685" s="45"/>
      <c r="PSY1685" s="28"/>
      <c r="PTA1685" s="45"/>
      <c r="PTC1685" s="28"/>
      <c r="PTE1685" s="45"/>
      <c r="PTG1685" s="28"/>
      <c r="PTI1685" s="45"/>
      <c r="PTK1685" s="28"/>
      <c r="PTM1685" s="45"/>
      <c r="PTO1685" s="28"/>
      <c r="PTQ1685" s="45"/>
      <c r="PTS1685" s="28"/>
      <c r="PTU1685" s="45"/>
      <c r="PTW1685" s="28"/>
      <c r="PTY1685" s="45"/>
      <c r="PUA1685" s="28"/>
      <c r="PUC1685" s="45"/>
      <c r="PUE1685" s="28"/>
      <c r="PUG1685" s="45"/>
      <c r="PUI1685" s="28"/>
      <c r="PUK1685" s="45"/>
      <c r="PUM1685" s="28"/>
      <c r="PUO1685" s="45"/>
      <c r="PUQ1685" s="28"/>
      <c r="PUS1685" s="45"/>
      <c r="PUU1685" s="28"/>
      <c r="PUW1685" s="45"/>
      <c r="PUY1685" s="28"/>
      <c r="PVA1685" s="45"/>
      <c r="PVC1685" s="28"/>
      <c r="PVE1685" s="45"/>
      <c r="PVG1685" s="28"/>
      <c r="PVI1685" s="45"/>
      <c r="PVK1685" s="28"/>
      <c r="PVM1685" s="45"/>
      <c r="PVO1685" s="28"/>
      <c r="PVQ1685" s="45"/>
      <c r="PVS1685" s="28"/>
      <c r="PVU1685" s="45"/>
      <c r="PVW1685" s="28"/>
      <c r="PVY1685" s="45"/>
      <c r="PWA1685" s="28"/>
      <c r="PWC1685" s="45"/>
      <c r="PWE1685" s="28"/>
      <c r="PWG1685" s="45"/>
      <c r="PWI1685" s="28"/>
      <c r="PWK1685" s="45"/>
      <c r="PWM1685" s="28"/>
      <c r="PWO1685" s="45"/>
      <c r="PWQ1685" s="28"/>
      <c r="PWS1685" s="45"/>
      <c r="PWU1685" s="28"/>
      <c r="PWW1685" s="45"/>
      <c r="PWY1685" s="28"/>
      <c r="PXA1685" s="45"/>
      <c r="PXC1685" s="28"/>
      <c r="PXE1685" s="45"/>
      <c r="PXG1685" s="28"/>
      <c r="PXI1685" s="45"/>
      <c r="PXK1685" s="28"/>
      <c r="PXM1685" s="45"/>
      <c r="PXO1685" s="28"/>
      <c r="PXQ1685" s="45"/>
      <c r="PXS1685" s="28"/>
      <c r="PXU1685" s="45"/>
      <c r="PXW1685" s="28"/>
      <c r="PXY1685" s="45"/>
      <c r="PYA1685" s="28"/>
      <c r="PYC1685" s="45"/>
      <c r="PYE1685" s="28"/>
      <c r="PYG1685" s="45"/>
      <c r="PYI1685" s="28"/>
      <c r="PYK1685" s="45"/>
      <c r="PYM1685" s="28"/>
      <c r="PYO1685" s="45"/>
      <c r="PYQ1685" s="28"/>
      <c r="PYS1685" s="45"/>
      <c r="PYU1685" s="28"/>
      <c r="PYW1685" s="45"/>
      <c r="PYY1685" s="28"/>
      <c r="PZA1685" s="45"/>
      <c r="PZC1685" s="28"/>
      <c r="PZE1685" s="45"/>
      <c r="PZG1685" s="28"/>
      <c r="PZI1685" s="45"/>
      <c r="PZK1685" s="28"/>
      <c r="PZM1685" s="45"/>
      <c r="PZO1685" s="28"/>
      <c r="PZQ1685" s="45"/>
      <c r="PZS1685" s="28"/>
      <c r="PZU1685" s="45"/>
      <c r="PZW1685" s="28"/>
      <c r="PZY1685" s="45"/>
      <c r="QAA1685" s="28"/>
      <c r="QAC1685" s="45"/>
      <c r="QAE1685" s="28"/>
      <c r="QAG1685" s="45"/>
      <c r="QAI1685" s="28"/>
      <c r="QAK1685" s="45"/>
      <c r="QAM1685" s="28"/>
      <c r="QAO1685" s="45"/>
      <c r="QAQ1685" s="28"/>
      <c r="QAS1685" s="45"/>
      <c r="QAU1685" s="28"/>
      <c r="QAW1685" s="45"/>
      <c r="QAY1685" s="28"/>
      <c r="QBA1685" s="45"/>
      <c r="QBC1685" s="28"/>
      <c r="QBE1685" s="45"/>
      <c r="QBG1685" s="28"/>
      <c r="QBI1685" s="45"/>
      <c r="QBK1685" s="28"/>
      <c r="QBM1685" s="45"/>
      <c r="QBO1685" s="28"/>
      <c r="QBQ1685" s="45"/>
      <c r="QBS1685" s="28"/>
      <c r="QBU1685" s="45"/>
      <c r="QBW1685" s="28"/>
      <c r="QBY1685" s="45"/>
      <c r="QCA1685" s="28"/>
      <c r="QCC1685" s="45"/>
      <c r="QCE1685" s="28"/>
      <c r="QCG1685" s="45"/>
      <c r="QCI1685" s="28"/>
      <c r="QCK1685" s="45"/>
      <c r="QCM1685" s="28"/>
      <c r="QCO1685" s="45"/>
      <c r="QCQ1685" s="28"/>
      <c r="QCS1685" s="45"/>
      <c r="QCU1685" s="28"/>
      <c r="QCW1685" s="45"/>
      <c r="QCY1685" s="28"/>
      <c r="QDA1685" s="45"/>
      <c r="QDC1685" s="28"/>
      <c r="QDE1685" s="45"/>
      <c r="QDG1685" s="28"/>
      <c r="QDI1685" s="45"/>
      <c r="QDK1685" s="28"/>
      <c r="QDM1685" s="45"/>
      <c r="QDO1685" s="28"/>
      <c r="QDQ1685" s="45"/>
      <c r="QDS1685" s="28"/>
      <c r="QDU1685" s="45"/>
      <c r="QDW1685" s="28"/>
      <c r="QDY1685" s="45"/>
      <c r="QEA1685" s="28"/>
      <c r="QEC1685" s="45"/>
      <c r="QEE1685" s="28"/>
      <c r="QEG1685" s="45"/>
      <c r="QEI1685" s="28"/>
      <c r="QEK1685" s="45"/>
      <c r="QEM1685" s="28"/>
      <c r="QEO1685" s="45"/>
      <c r="QEQ1685" s="28"/>
      <c r="QES1685" s="45"/>
      <c r="QEU1685" s="28"/>
      <c r="QEW1685" s="45"/>
      <c r="QEY1685" s="28"/>
      <c r="QFA1685" s="45"/>
      <c r="QFC1685" s="28"/>
      <c r="QFE1685" s="45"/>
      <c r="QFG1685" s="28"/>
      <c r="QFI1685" s="45"/>
      <c r="QFK1685" s="28"/>
      <c r="QFM1685" s="45"/>
      <c r="QFO1685" s="28"/>
      <c r="QFQ1685" s="45"/>
      <c r="QFS1685" s="28"/>
      <c r="QFU1685" s="45"/>
      <c r="QFW1685" s="28"/>
      <c r="QFY1685" s="45"/>
      <c r="QGA1685" s="28"/>
      <c r="QGC1685" s="45"/>
      <c r="QGE1685" s="28"/>
      <c r="QGG1685" s="45"/>
      <c r="QGI1685" s="28"/>
      <c r="QGK1685" s="45"/>
      <c r="QGM1685" s="28"/>
      <c r="QGO1685" s="45"/>
      <c r="QGQ1685" s="28"/>
      <c r="QGS1685" s="45"/>
      <c r="QGU1685" s="28"/>
      <c r="QGW1685" s="45"/>
      <c r="QGY1685" s="28"/>
      <c r="QHA1685" s="45"/>
      <c r="QHC1685" s="28"/>
      <c r="QHE1685" s="45"/>
      <c r="QHG1685" s="28"/>
      <c r="QHI1685" s="45"/>
      <c r="QHK1685" s="28"/>
      <c r="QHM1685" s="45"/>
      <c r="QHO1685" s="28"/>
      <c r="QHQ1685" s="45"/>
      <c r="QHS1685" s="28"/>
      <c r="QHU1685" s="45"/>
      <c r="QHW1685" s="28"/>
      <c r="QHY1685" s="45"/>
      <c r="QIA1685" s="28"/>
      <c r="QIC1685" s="45"/>
      <c r="QIE1685" s="28"/>
      <c r="QIG1685" s="45"/>
      <c r="QII1685" s="28"/>
      <c r="QIK1685" s="45"/>
      <c r="QIM1685" s="28"/>
      <c r="QIO1685" s="45"/>
      <c r="QIQ1685" s="28"/>
      <c r="QIS1685" s="45"/>
      <c r="QIU1685" s="28"/>
      <c r="QIW1685" s="45"/>
      <c r="QIY1685" s="28"/>
      <c r="QJA1685" s="45"/>
      <c r="QJC1685" s="28"/>
      <c r="QJE1685" s="45"/>
      <c r="QJG1685" s="28"/>
      <c r="QJI1685" s="45"/>
      <c r="QJK1685" s="28"/>
      <c r="QJM1685" s="45"/>
      <c r="QJO1685" s="28"/>
      <c r="QJQ1685" s="45"/>
      <c r="QJS1685" s="28"/>
      <c r="QJU1685" s="45"/>
      <c r="QJW1685" s="28"/>
      <c r="QJY1685" s="45"/>
      <c r="QKA1685" s="28"/>
      <c r="QKC1685" s="45"/>
      <c r="QKE1685" s="28"/>
      <c r="QKG1685" s="45"/>
      <c r="QKI1685" s="28"/>
      <c r="QKK1685" s="45"/>
      <c r="QKM1685" s="28"/>
      <c r="QKO1685" s="45"/>
      <c r="QKQ1685" s="28"/>
      <c r="QKS1685" s="45"/>
      <c r="QKU1685" s="28"/>
      <c r="QKW1685" s="45"/>
      <c r="QKY1685" s="28"/>
      <c r="QLA1685" s="45"/>
      <c r="QLC1685" s="28"/>
      <c r="QLE1685" s="45"/>
      <c r="QLG1685" s="28"/>
      <c r="QLI1685" s="45"/>
      <c r="QLK1685" s="28"/>
      <c r="QLM1685" s="45"/>
      <c r="QLO1685" s="28"/>
      <c r="QLQ1685" s="45"/>
      <c r="QLS1685" s="28"/>
      <c r="QLU1685" s="45"/>
      <c r="QLW1685" s="28"/>
      <c r="QLY1685" s="45"/>
      <c r="QMA1685" s="28"/>
      <c r="QMC1685" s="45"/>
      <c r="QME1685" s="28"/>
      <c r="QMG1685" s="45"/>
      <c r="QMI1685" s="28"/>
      <c r="QMK1685" s="45"/>
      <c r="QMM1685" s="28"/>
      <c r="QMO1685" s="45"/>
      <c r="QMQ1685" s="28"/>
      <c r="QMS1685" s="45"/>
      <c r="QMU1685" s="28"/>
      <c r="QMW1685" s="45"/>
      <c r="QMY1685" s="28"/>
      <c r="QNA1685" s="45"/>
      <c r="QNC1685" s="28"/>
      <c r="QNE1685" s="45"/>
      <c r="QNG1685" s="28"/>
      <c r="QNI1685" s="45"/>
      <c r="QNK1685" s="28"/>
      <c r="QNM1685" s="45"/>
      <c r="QNO1685" s="28"/>
      <c r="QNQ1685" s="45"/>
      <c r="QNS1685" s="28"/>
      <c r="QNU1685" s="45"/>
      <c r="QNW1685" s="28"/>
      <c r="QNY1685" s="45"/>
      <c r="QOA1685" s="28"/>
      <c r="QOC1685" s="45"/>
      <c r="QOE1685" s="28"/>
      <c r="QOG1685" s="45"/>
      <c r="QOI1685" s="28"/>
      <c r="QOK1685" s="45"/>
      <c r="QOM1685" s="28"/>
      <c r="QOO1685" s="45"/>
      <c r="QOQ1685" s="28"/>
      <c r="QOS1685" s="45"/>
      <c r="QOU1685" s="28"/>
      <c r="QOW1685" s="45"/>
      <c r="QOY1685" s="28"/>
      <c r="QPA1685" s="45"/>
      <c r="QPC1685" s="28"/>
      <c r="QPE1685" s="45"/>
      <c r="QPG1685" s="28"/>
      <c r="QPI1685" s="45"/>
      <c r="QPK1685" s="28"/>
      <c r="QPM1685" s="45"/>
      <c r="QPO1685" s="28"/>
      <c r="QPQ1685" s="45"/>
      <c r="QPS1685" s="28"/>
      <c r="QPU1685" s="45"/>
      <c r="QPW1685" s="28"/>
      <c r="QPY1685" s="45"/>
      <c r="QQA1685" s="28"/>
      <c r="QQC1685" s="45"/>
      <c r="QQE1685" s="28"/>
      <c r="QQG1685" s="45"/>
      <c r="QQI1685" s="28"/>
      <c r="QQK1685" s="45"/>
      <c r="QQM1685" s="28"/>
      <c r="QQO1685" s="45"/>
      <c r="QQQ1685" s="28"/>
      <c r="QQS1685" s="45"/>
      <c r="QQU1685" s="28"/>
      <c r="QQW1685" s="45"/>
      <c r="QQY1685" s="28"/>
      <c r="QRA1685" s="45"/>
      <c r="QRC1685" s="28"/>
      <c r="QRE1685" s="45"/>
      <c r="QRG1685" s="28"/>
      <c r="QRI1685" s="45"/>
      <c r="QRK1685" s="28"/>
      <c r="QRM1685" s="45"/>
      <c r="QRO1685" s="28"/>
      <c r="QRQ1685" s="45"/>
      <c r="QRS1685" s="28"/>
      <c r="QRU1685" s="45"/>
      <c r="QRW1685" s="28"/>
      <c r="QRY1685" s="45"/>
      <c r="QSA1685" s="28"/>
      <c r="QSC1685" s="45"/>
      <c r="QSE1685" s="28"/>
      <c r="QSG1685" s="45"/>
      <c r="QSI1685" s="28"/>
      <c r="QSK1685" s="45"/>
      <c r="QSM1685" s="28"/>
      <c r="QSO1685" s="45"/>
      <c r="QSQ1685" s="28"/>
      <c r="QSS1685" s="45"/>
      <c r="QSU1685" s="28"/>
      <c r="QSW1685" s="45"/>
      <c r="QSY1685" s="28"/>
      <c r="QTA1685" s="45"/>
      <c r="QTC1685" s="28"/>
      <c r="QTE1685" s="45"/>
      <c r="QTG1685" s="28"/>
      <c r="QTI1685" s="45"/>
      <c r="QTK1685" s="28"/>
      <c r="QTM1685" s="45"/>
      <c r="QTO1685" s="28"/>
      <c r="QTQ1685" s="45"/>
      <c r="QTS1685" s="28"/>
      <c r="QTU1685" s="45"/>
      <c r="QTW1685" s="28"/>
      <c r="QTY1685" s="45"/>
      <c r="QUA1685" s="28"/>
      <c r="QUC1685" s="45"/>
      <c r="QUE1685" s="28"/>
      <c r="QUG1685" s="45"/>
      <c r="QUI1685" s="28"/>
      <c r="QUK1685" s="45"/>
      <c r="QUM1685" s="28"/>
      <c r="QUO1685" s="45"/>
      <c r="QUQ1685" s="28"/>
      <c r="QUS1685" s="45"/>
      <c r="QUU1685" s="28"/>
      <c r="QUW1685" s="45"/>
      <c r="QUY1685" s="28"/>
      <c r="QVA1685" s="45"/>
      <c r="QVC1685" s="28"/>
      <c r="QVE1685" s="45"/>
      <c r="QVG1685" s="28"/>
      <c r="QVI1685" s="45"/>
      <c r="QVK1685" s="28"/>
      <c r="QVM1685" s="45"/>
      <c r="QVO1685" s="28"/>
      <c r="QVQ1685" s="45"/>
      <c r="QVS1685" s="28"/>
      <c r="QVU1685" s="45"/>
      <c r="QVW1685" s="28"/>
      <c r="QVY1685" s="45"/>
      <c r="QWA1685" s="28"/>
      <c r="QWC1685" s="45"/>
      <c r="QWE1685" s="28"/>
      <c r="QWG1685" s="45"/>
      <c r="QWI1685" s="28"/>
      <c r="QWK1685" s="45"/>
      <c r="QWM1685" s="28"/>
      <c r="QWO1685" s="45"/>
      <c r="QWQ1685" s="28"/>
      <c r="QWS1685" s="45"/>
      <c r="QWU1685" s="28"/>
      <c r="QWW1685" s="45"/>
      <c r="QWY1685" s="28"/>
      <c r="QXA1685" s="45"/>
      <c r="QXC1685" s="28"/>
      <c r="QXE1685" s="45"/>
      <c r="QXG1685" s="28"/>
      <c r="QXI1685" s="45"/>
      <c r="QXK1685" s="28"/>
      <c r="QXM1685" s="45"/>
      <c r="QXO1685" s="28"/>
      <c r="QXQ1685" s="45"/>
      <c r="QXS1685" s="28"/>
      <c r="QXU1685" s="45"/>
      <c r="QXW1685" s="28"/>
      <c r="QXY1685" s="45"/>
      <c r="QYA1685" s="28"/>
      <c r="QYC1685" s="45"/>
      <c r="QYE1685" s="28"/>
      <c r="QYG1685" s="45"/>
      <c r="QYI1685" s="28"/>
      <c r="QYK1685" s="45"/>
      <c r="QYM1685" s="28"/>
      <c r="QYO1685" s="45"/>
      <c r="QYQ1685" s="28"/>
      <c r="QYS1685" s="45"/>
      <c r="QYU1685" s="28"/>
      <c r="QYW1685" s="45"/>
      <c r="QYY1685" s="28"/>
      <c r="QZA1685" s="45"/>
      <c r="QZC1685" s="28"/>
      <c r="QZE1685" s="45"/>
      <c r="QZG1685" s="28"/>
      <c r="QZI1685" s="45"/>
      <c r="QZK1685" s="28"/>
      <c r="QZM1685" s="45"/>
      <c r="QZO1685" s="28"/>
      <c r="QZQ1685" s="45"/>
      <c r="QZS1685" s="28"/>
      <c r="QZU1685" s="45"/>
      <c r="QZW1685" s="28"/>
      <c r="QZY1685" s="45"/>
      <c r="RAA1685" s="28"/>
      <c r="RAC1685" s="45"/>
      <c r="RAE1685" s="28"/>
      <c r="RAG1685" s="45"/>
      <c r="RAI1685" s="28"/>
      <c r="RAK1685" s="45"/>
      <c r="RAM1685" s="28"/>
      <c r="RAO1685" s="45"/>
      <c r="RAQ1685" s="28"/>
      <c r="RAS1685" s="45"/>
      <c r="RAU1685" s="28"/>
      <c r="RAW1685" s="45"/>
      <c r="RAY1685" s="28"/>
      <c r="RBA1685" s="45"/>
      <c r="RBC1685" s="28"/>
      <c r="RBE1685" s="45"/>
      <c r="RBG1685" s="28"/>
      <c r="RBI1685" s="45"/>
      <c r="RBK1685" s="28"/>
      <c r="RBM1685" s="45"/>
      <c r="RBO1685" s="28"/>
      <c r="RBQ1685" s="45"/>
      <c r="RBS1685" s="28"/>
      <c r="RBU1685" s="45"/>
      <c r="RBW1685" s="28"/>
      <c r="RBY1685" s="45"/>
      <c r="RCA1685" s="28"/>
      <c r="RCC1685" s="45"/>
      <c r="RCE1685" s="28"/>
      <c r="RCG1685" s="45"/>
      <c r="RCI1685" s="28"/>
      <c r="RCK1685" s="45"/>
      <c r="RCM1685" s="28"/>
      <c r="RCO1685" s="45"/>
      <c r="RCQ1685" s="28"/>
      <c r="RCS1685" s="45"/>
      <c r="RCU1685" s="28"/>
      <c r="RCW1685" s="45"/>
      <c r="RCY1685" s="28"/>
      <c r="RDA1685" s="45"/>
      <c r="RDC1685" s="28"/>
      <c r="RDE1685" s="45"/>
      <c r="RDG1685" s="28"/>
      <c r="RDI1685" s="45"/>
      <c r="RDK1685" s="28"/>
      <c r="RDM1685" s="45"/>
      <c r="RDO1685" s="28"/>
      <c r="RDQ1685" s="45"/>
      <c r="RDS1685" s="28"/>
      <c r="RDU1685" s="45"/>
      <c r="RDW1685" s="28"/>
      <c r="RDY1685" s="45"/>
      <c r="REA1685" s="28"/>
      <c r="REC1685" s="45"/>
      <c r="REE1685" s="28"/>
      <c r="REG1685" s="45"/>
      <c r="REI1685" s="28"/>
      <c r="REK1685" s="45"/>
      <c r="REM1685" s="28"/>
      <c r="REO1685" s="45"/>
      <c r="REQ1685" s="28"/>
      <c r="RES1685" s="45"/>
      <c r="REU1685" s="28"/>
      <c r="REW1685" s="45"/>
      <c r="REY1685" s="28"/>
      <c r="RFA1685" s="45"/>
      <c r="RFC1685" s="28"/>
      <c r="RFE1685" s="45"/>
      <c r="RFG1685" s="28"/>
      <c r="RFI1685" s="45"/>
      <c r="RFK1685" s="28"/>
      <c r="RFM1685" s="45"/>
      <c r="RFO1685" s="28"/>
      <c r="RFQ1685" s="45"/>
      <c r="RFS1685" s="28"/>
      <c r="RFU1685" s="45"/>
      <c r="RFW1685" s="28"/>
      <c r="RFY1685" s="45"/>
      <c r="RGA1685" s="28"/>
      <c r="RGC1685" s="45"/>
      <c r="RGE1685" s="28"/>
      <c r="RGG1685" s="45"/>
      <c r="RGI1685" s="28"/>
      <c r="RGK1685" s="45"/>
      <c r="RGM1685" s="28"/>
      <c r="RGO1685" s="45"/>
      <c r="RGQ1685" s="28"/>
      <c r="RGS1685" s="45"/>
      <c r="RGU1685" s="28"/>
      <c r="RGW1685" s="45"/>
      <c r="RGY1685" s="28"/>
      <c r="RHA1685" s="45"/>
      <c r="RHC1685" s="28"/>
      <c r="RHE1685" s="45"/>
      <c r="RHG1685" s="28"/>
      <c r="RHI1685" s="45"/>
      <c r="RHK1685" s="28"/>
      <c r="RHM1685" s="45"/>
      <c r="RHO1685" s="28"/>
      <c r="RHQ1685" s="45"/>
      <c r="RHS1685" s="28"/>
      <c r="RHU1685" s="45"/>
      <c r="RHW1685" s="28"/>
      <c r="RHY1685" s="45"/>
      <c r="RIA1685" s="28"/>
      <c r="RIC1685" s="45"/>
      <c r="RIE1685" s="28"/>
      <c r="RIG1685" s="45"/>
      <c r="RII1685" s="28"/>
      <c r="RIK1685" s="45"/>
      <c r="RIM1685" s="28"/>
      <c r="RIO1685" s="45"/>
      <c r="RIQ1685" s="28"/>
      <c r="RIS1685" s="45"/>
      <c r="RIU1685" s="28"/>
      <c r="RIW1685" s="45"/>
      <c r="RIY1685" s="28"/>
      <c r="RJA1685" s="45"/>
      <c r="RJC1685" s="28"/>
      <c r="RJE1685" s="45"/>
      <c r="RJG1685" s="28"/>
      <c r="RJI1685" s="45"/>
      <c r="RJK1685" s="28"/>
      <c r="RJM1685" s="45"/>
      <c r="RJO1685" s="28"/>
      <c r="RJQ1685" s="45"/>
      <c r="RJS1685" s="28"/>
      <c r="RJU1685" s="45"/>
      <c r="RJW1685" s="28"/>
      <c r="RJY1685" s="45"/>
      <c r="RKA1685" s="28"/>
      <c r="RKC1685" s="45"/>
      <c r="RKE1685" s="28"/>
      <c r="RKG1685" s="45"/>
      <c r="RKI1685" s="28"/>
      <c r="RKK1685" s="45"/>
      <c r="RKM1685" s="28"/>
      <c r="RKO1685" s="45"/>
      <c r="RKQ1685" s="28"/>
      <c r="RKS1685" s="45"/>
      <c r="RKU1685" s="28"/>
      <c r="RKW1685" s="45"/>
      <c r="RKY1685" s="28"/>
      <c r="RLA1685" s="45"/>
      <c r="RLC1685" s="28"/>
      <c r="RLE1685" s="45"/>
      <c r="RLG1685" s="28"/>
      <c r="RLI1685" s="45"/>
      <c r="RLK1685" s="28"/>
      <c r="RLM1685" s="45"/>
      <c r="RLO1685" s="28"/>
      <c r="RLQ1685" s="45"/>
      <c r="RLS1685" s="28"/>
      <c r="RLU1685" s="45"/>
      <c r="RLW1685" s="28"/>
      <c r="RLY1685" s="45"/>
      <c r="RMA1685" s="28"/>
      <c r="RMC1685" s="45"/>
      <c r="RME1685" s="28"/>
      <c r="RMG1685" s="45"/>
      <c r="RMI1685" s="28"/>
      <c r="RMK1685" s="45"/>
      <c r="RMM1685" s="28"/>
      <c r="RMO1685" s="45"/>
      <c r="RMQ1685" s="28"/>
      <c r="RMS1685" s="45"/>
      <c r="RMU1685" s="28"/>
      <c r="RMW1685" s="45"/>
      <c r="RMY1685" s="28"/>
      <c r="RNA1685" s="45"/>
      <c r="RNC1685" s="28"/>
      <c r="RNE1685" s="45"/>
      <c r="RNG1685" s="28"/>
      <c r="RNI1685" s="45"/>
      <c r="RNK1685" s="28"/>
      <c r="RNM1685" s="45"/>
      <c r="RNO1685" s="28"/>
      <c r="RNQ1685" s="45"/>
      <c r="RNS1685" s="28"/>
      <c r="RNU1685" s="45"/>
      <c r="RNW1685" s="28"/>
      <c r="RNY1685" s="45"/>
      <c r="ROA1685" s="28"/>
      <c r="ROC1685" s="45"/>
      <c r="ROE1685" s="28"/>
      <c r="ROG1685" s="45"/>
      <c r="ROI1685" s="28"/>
      <c r="ROK1685" s="45"/>
      <c r="ROM1685" s="28"/>
      <c r="ROO1685" s="45"/>
      <c r="ROQ1685" s="28"/>
      <c r="ROS1685" s="45"/>
      <c r="ROU1685" s="28"/>
      <c r="ROW1685" s="45"/>
      <c r="ROY1685" s="28"/>
      <c r="RPA1685" s="45"/>
      <c r="RPC1685" s="28"/>
      <c r="RPE1685" s="45"/>
      <c r="RPG1685" s="28"/>
      <c r="RPI1685" s="45"/>
      <c r="RPK1685" s="28"/>
      <c r="RPM1685" s="45"/>
      <c r="RPO1685" s="28"/>
      <c r="RPQ1685" s="45"/>
      <c r="RPS1685" s="28"/>
      <c r="RPU1685" s="45"/>
      <c r="RPW1685" s="28"/>
      <c r="RPY1685" s="45"/>
      <c r="RQA1685" s="28"/>
      <c r="RQC1685" s="45"/>
      <c r="RQE1685" s="28"/>
      <c r="RQG1685" s="45"/>
      <c r="RQI1685" s="28"/>
      <c r="RQK1685" s="45"/>
      <c r="RQM1685" s="28"/>
      <c r="RQO1685" s="45"/>
      <c r="RQQ1685" s="28"/>
      <c r="RQS1685" s="45"/>
      <c r="RQU1685" s="28"/>
      <c r="RQW1685" s="45"/>
      <c r="RQY1685" s="28"/>
      <c r="RRA1685" s="45"/>
      <c r="RRC1685" s="28"/>
      <c r="RRE1685" s="45"/>
      <c r="RRG1685" s="28"/>
      <c r="RRI1685" s="45"/>
      <c r="RRK1685" s="28"/>
      <c r="RRM1685" s="45"/>
      <c r="RRO1685" s="28"/>
      <c r="RRQ1685" s="45"/>
      <c r="RRS1685" s="28"/>
      <c r="RRU1685" s="45"/>
      <c r="RRW1685" s="28"/>
      <c r="RRY1685" s="45"/>
      <c r="RSA1685" s="28"/>
      <c r="RSC1685" s="45"/>
      <c r="RSE1685" s="28"/>
      <c r="RSG1685" s="45"/>
      <c r="RSI1685" s="28"/>
      <c r="RSK1685" s="45"/>
      <c r="RSM1685" s="28"/>
      <c r="RSO1685" s="45"/>
      <c r="RSQ1685" s="28"/>
      <c r="RSS1685" s="45"/>
      <c r="RSU1685" s="28"/>
      <c r="RSW1685" s="45"/>
      <c r="RSY1685" s="28"/>
      <c r="RTA1685" s="45"/>
      <c r="RTC1685" s="28"/>
      <c r="RTE1685" s="45"/>
      <c r="RTG1685" s="28"/>
      <c r="RTI1685" s="45"/>
      <c r="RTK1685" s="28"/>
      <c r="RTM1685" s="45"/>
      <c r="RTO1685" s="28"/>
      <c r="RTQ1685" s="45"/>
      <c r="RTS1685" s="28"/>
      <c r="RTU1685" s="45"/>
      <c r="RTW1685" s="28"/>
      <c r="RTY1685" s="45"/>
      <c r="RUA1685" s="28"/>
      <c r="RUC1685" s="45"/>
      <c r="RUE1685" s="28"/>
      <c r="RUG1685" s="45"/>
      <c r="RUI1685" s="28"/>
      <c r="RUK1685" s="45"/>
      <c r="RUM1685" s="28"/>
      <c r="RUO1685" s="45"/>
      <c r="RUQ1685" s="28"/>
      <c r="RUS1685" s="45"/>
      <c r="RUU1685" s="28"/>
      <c r="RUW1685" s="45"/>
      <c r="RUY1685" s="28"/>
      <c r="RVA1685" s="45"/>
      <c r="RVC1685" s="28"/>
      <c r="RVE1685" s="45"/>
      <c r="RVG1685" s="28"/>
      <c r="RVI1685" s="45"/>
      <c r="RVK1685" s="28"/>
      <c r="RVM1685" s="45"/>
      <c r="RVO1685" s="28"/>
      <c r="RVQ1685" s="45"/>
      <c r="RVS1685" s="28"/>
      <c r="RVU1685" s="45"/>
      <c r="RVW1685" s="28"/>
      <c r="RVY1685" s="45"/>
      <c r="RWA1685" s="28"/>
      <c r="RWC1685" s="45"/>
      <c r="RWE1685" s="28"/>
      <c r="RWG1685" s="45"/>
      <c r="RWI1685" s="28"/>
      <c r="RWK1685" s="45"/>
      <c r="RWM1685" s="28"/>
      <c r="RWO1685" s="45"/>
      <c r="RWQ1685" s="28"/>
      <c r="RWS1685" s="45"/>
      <c r="RWU1685" s="28"/>
      <c r="RWW1685" s="45"/>
      <c r="RWY1685" s="28"/>
      <c r="RXA1685" s="45"/>
      <c r="RXC1685" s="28"/>
      <c r="RXE1685" s="45"/>
      <c r="RXG1685" s="28"/>
      <c r="RXI1685" s="45"/>
      <c r="RXK1685" s="28"/>
      <c r="RXM1685" s="45"/>
      <c r="RXO1685" s="28"/>
      <c r="RXQ1685" s="45"/>
      <c r="RXS1685" s="28"/>
      <c r="RXU1685" s="45"/>
      <c r="RXW1685" s="28"/>
      <c r="RXY1685" s="45"/>
      <c r="RYA1685" s="28"/>
      <c r="RYC1685" s="45"/>
      <c r="RYE1685" s="28"/>
      <c r="RYG1685" s="45"/>
      <c r="RYI1685" s="28"/>
      <c r="RYK1685" s="45"/>
      <c r="RYM1685" s="28"/>
      <c r="RYO1685" s="45"/>
      <c r="RYQ1685" s="28"/>
      <c r="RYS1685" s="45"/>
      <c r="RYU1685" s="28"/>
      <c r="RYW1685" s="45"/>
      <c r="RYY1685" s="28"/>
      <c r="RZA1685" s="45"/>
      <c r="RZC1685" s="28"/>
      <c r="RZE1685" s="45"/>
      <c r="RZG1685" s="28"/>
      <c r="RZI1685" s="45"/>
      <c r="RZK1685" s="28"/>
      <c r="RZM1685" s="45"/>
      <c r="RZO1685" s="28"/>
      <c r="RZQ1685" s="45"/>
      <c r="RZS1685" s="28"/>
      <c r="RZU1685" s="45"/>
      <c r="RZW1685" s="28"/>
      <c r="RZY1685" s="45"/>
      <c r="SAA1685" s="28"/>
      <c r="SAC1685" s="45"/>
      <c r="SAE1685" s="28"/>
      <c r="SAG1685" s="45"/>
      <c r="SAI1685" s="28"/>
      <c r="SAK1685" s="45"/>
      <c r="SAM1685" s="28"/>
      <c r="SAO1685" s="45"/>
      <c r="SAQ1685" s="28"/>
      <c r="SAS1685" s="45"/>
      <c r="SAU1685" s="28"/>
      <c r="SAW1685" s="45"/>
      <c r="SAY1685" s="28"/>
      <c r="SBA1685" s="45"/>
      <c r="SBC1685" s="28"/>
      <c r="SBE1685" s="45"/>
      <c r="SBG1685" s="28"/>
      <c r="SBI1685" s="45"/>
      <c r="SBK1685" s="28"/>
      <c r="SBM1685" s="45"/>
      <c r="SBO1685" s="28"/>
      <c r="SBQ1685" s="45"/>
      <c r="SBS1685" s="28"/>
      <c r="SBU1685" s="45"/>
      <c r="SBW1685" s="28"/>
      <c r="SBY1685" s="45"/>
      <c r="SCA1685" s="28"/>
      <c r="SCC1685" s="45"/>
      <c r="SCE1685" s="28"/>
      <c r="SCG1685" s="45"/>
      <c r="SCI1685" s="28"/>
      <c r="SCK1685" s="45"/>
      <c r="SCM1685" s="28"/>
      <c r="SCO1685" s="45"/>
      <c r="SCQ1685" s="28"/>
      <c r="SCS1685" s="45"/>
      <c r="SCU1685" s="28"/>
      <c r="SCW1685" s="45"/>
      <c r="SCY1685" s="28"/>
      <c r="SDA1685" s="45"/>
      <c r="SDC1685" s="28"/>
      <c r="SDE1685" s="45"/>
      <c r="SDG1685" s="28"/>
      <c r="SDI1685" s="45"/>
      <c r="SDK1685" s="28"/>
      <c r="SDM1685" s="45"/>
      <c r="SDO1685" s="28"/>
      <c r="SDQ1685" s="45"/>
      <c r="SDS1685" s="28"/>
      <c r="SDU1685" s="45"/>
      <c r="SDW1685" s="28"/>
      <c r="SDY1685" s="45"/>
      <c r="SEA1685" s="28"/>
      <c r="SEC1685" s="45"/>
      <c r="SEE1685" s="28"/>
      <c r="SEG1685" s="45"/>
      <c r="SEI1685" s="28"/>
      <c r="SEK1685" s="45"/>
      <c r="SEM1685" s="28"/>
      <c r="SEO1685" s="45"/>
      <c r="SEQ1685" s="28"/>
      <c r="SES1685" s="45"/>
      <c r="SEU1685" s="28"/>
      <c r="SEW1685" s="45"/>
      <c r="SEY1685" s="28"/>
      <c r="SFA1685" s="45"/>
      <c r="SFC1685" s="28"/>
      <c r="SFE1685" s="45"/>
      <c r="SFG1685" s="28"/>
      <c r="SFI1685" s="45"/>
      <c r="SFK1685" s="28"/>
      <c r="SFM1685" s="45"/>
      <c r="SFO1685" s="28"/>
      <c r="SFQ1685" s="45"/>
      <c r="SFS1685" s="28"/>
      <c r="SFU1685" s="45"/>
      <c r="SFW1685" s="28"/>
      <c r="SFY1685" s="45"/>
      <c r="SGA1685" s="28"/>
      <c r="SGC1685" s="45"/>
      <c r="SGE1685" s="28"/>
      <c r="SGG1685" s="45"/>
      <c r="SGI1685" s="28"/>
      <c r="SGK1685" s="45"/>
      <c r="SGM1685" s="28"/>
      <c r="SGO1685" s="45"/>
      <c r="SGQ1685" s="28"/>
      <c r="SGS1685" s="45"/>
      <c r="SGU1685" s="28"/>
      <c r="SGW1685" s="45"/>
      <c r="SGY1685" s="28"/>
      <c r="SHA1685" s="45"/>
      <c r="SHC1685" s="28"/>
      <c r="SHE1685" s="45"/>
      <c r="SHG1685" s="28"/>
      <c r="SHI1685" s="45"/>
      <c r="SHK1685" s="28"/>
      <c r="SHM1685" s="45"/>
      <c r="SHO1685" s="28"/>
      <c r="SHQ1685" s="45"/>
      <c r="SHS1685" s="28"/>
      <c r="SHU1685" s="45"/>
      <c r="SHW1685" s="28"/>
      <c r="SHY1685" s="45"/>
      <c r="SIA1685" s="28"/>
      <c r="SIC1685" s="45"/>
      <c r="SIE1685" s="28"/>
      <c r="SIG1685" s="45"/>
      <c r="SII1685" s="28"/>
      <c r="SIK1685" s="45"/>
      <c r="SIM1685" s="28"/>
      <c r="SIO1685" s="45"/>
      <c r="SIQ1685" s="28"/>
      <c r="SIS1685" s="45"/>
      <c r="SIU1685" s="28"/>
      <c r="SIW1685" s="45"/>
      <c r="SIY1685" s="28"/>
      <c r="SJA1685" s="45"/>
      <c r="SJC1685" s="28"/>
      <c r="SJE1685" s="45"/>
      <c r="SJG1685" s="28"/>
      <c r="SJI1685" s="45"/>
      <c r="SJK1685" s="28"/>
      <c r="SJM1685" s="45"/>
      <c r="SJO1685" s="28"/>
      <c r="SJQ1685" s="45"/>
      <c r="SJS1685" s="28"/>
      <c r="SJU1685" s="45"/>
      <c r="SJW1685" s="28"/>
      <c r="SJY1685" s="45"/>
      <c r="SKA1685" s="28"/>
      <c r="SKC1685" s="45"/>
      <c r="SKE1685" s="28"/>
      <c r="SKG1685" s="45"/>
      <c r="SKI1685" s="28"/>
      <c r="SKK1685" s="45"/>
      <c r="SKM1685" s="28"/>
      <c r="SKO1685" s="45"/>
      <c r="SKQ1685" s="28"/>
      <c r="SKS1685" s="45"/>
      <c r="SKU1685" s="28"/>
      <c r="SKW1685" s="45"/>
      <c r="SKY1685" s="28"/>
      <c r="SLA1685" s="45"/>
      <c r="SLC1685" s="28"/>
      <c r="SLE1685" s="45"/>
      <c r="SLG1685" s="28"/>
      <c r="SLI1685" s="45"/>
      <c r="SLK1685" s="28"/>
      <c r="SLM1685" s="45"/>
      <c r="SLO1685" s="28"/>
      <c r="SLQ1685" s="45"/>
      <c r="SLS1685" s="28"/>
      <c r="SLU1685" s="45"/>
      <c r="SLW1685" s="28"/>
      <c r="SLY1685" s="45"/>
      <c r="SMA1685" s="28"/>
      <c r="SMC1685" s="45"/>
      <c r="SME1685" s="28"/>
      <c r="SMG1685" s="45"/>
      <c r="SMI1685" s="28"/>
      <c r="SMK1685" s="45"/>
      <c r="SMM1685" s="28"/>
      <c r="SMO1685" s="45"/>
      <c r="SMQ1685" s="28"/>
      <c r="SMS1685" s="45"/>
      <c r="SMU1685" s="28"/>
      <c r="SMW1685" s="45"/>
      <c r="SMY1685" s="28"/>
      <c r="SNA1685" s="45"/>
      <c r="SNC1685" s="28"/>
      <c r="SNE1685" s="45"/>
      <c r="SNG1685" s="28"/>
      <c r="SNI1685" s="45"/>
      <c r="SNK1685" s="28"/>
      <c r="SNM1685" s="45"/>
      <c r="SNO1685" s="28"/>
      <c r="SNQ1685" s="45"/>
      <c r="SNS1685" s="28"/>
      <c r="SNU1685" s="45"/>
      <c r="SNW1685" s="28"/>
      <c r="SNY1685" s="45"/>
      <c r="SOA1685" s="28"/>
      <c r="SOC1685" s="45"/>
      <c r="SOE1685" s="28"/>
      <c r="SOG1685" s="45"/>
      <c r="SOI1685" s="28"/>
      <c r="SOK1685" s="45"/>
      <c r="SOM1685" s="28"/>
      <c r="SOO1685" s="45"/>
      <c r="SOQ1685" s="28"/>
      <c r="SOS1685" s="45"/>
      <c r="SOU1685" s="28"/>
      <c r="SOW1685" s="45"/>
      <c r="SOY1685" s="28"/>
      <c r="SPA1685" s="45"/>
      <c r="SPC1685" s="28"/>
      <c r="SPE1685" s="45"/>
      <c r="SPG1685" s="28"/>
      <c r="SPI1685" s="45"/>
      <c r="SPK1685" s="28"/>
      <c r="SPM1685" s="45"/>
      <c r="SPO1685" s="28"/>
      <c r="SPQ1685" s="45"/>
      <c r="SPS1685" s="28"/>
      <c r="SPU1685" s="45"/>
      <c r="SPW1685" s="28"/>
      <c r="SPY1685" s="45"/>
      <c r="SQA1685" s="28"/>
      <c r="SQC1685" s="45"/>
      <c r="SQE1685" s="28"/>
      <c r="SQG1685" s="45"/>
      <c r="SQI1685" s="28"/>
      <c r="SQK1685" s="45"/>
      <c r="SQM1685" s="28"/>
      <c r="SQO1685" s="45"/>
      <c r="SQQ1685" s="28"/>
      <c r="SQS1685" s="45"/>
      <c r="SQU1685" s="28"/>
      <c r="SQW1685" s="45"/>
      <c r="SQY1685" s="28"/>
      <c r="SRA1685" s="45"/>
      <c r="SRC1685" s="28"/>
      <c r="SRE1685" s="45"/>
      <c r="SRG1685" s="28"/>
      <c r="SRI1685" s="45"/>
      <c r="SRK1685" s="28"/>
      <c r="SRM1685" s="45"/>
      <c r="SRO1685" s="28"/>
      <c r="SRQ1685" s="45"/>
      <c r="SRS1685" s="28"/>
      <c r="SRU1685" s="45"/>
      <c r="SRW1685" s="28"/>
      <c r="SRY1685" s="45"/>
      <c r="SSA1685" s="28"/>
      <c r="SSC1685" s="45"/>
      <c r="SSE1685" s="28"/>
      <c r="SSG1685" s="45"/>
      <c r="SSI1685" s="28"/>
      <c r="SSK1685" s="45"/>
      <c r="SSM1685" s="28"/>
      <c r="SSO1685" s="45"/>
      <c r="SSQ1685" s="28"/>
      <c r="SSS1685" s="45"/>
      <c r="SSU1685" s="28"/>
      <c r="SSW1685" s="45"/>
      <c r="SSY1685" s="28"/>
      <c r="STA1685" s="45"/>
      <c r="STC1685" s="28"/>
      <c r="STE1685" s="45"/>
      <c r="STG1685" s="28"/>
      <c r="STI1685" s="45"/>
      <c r="STK1685" s="28"/>
      <c r="STM1685" s="45"/>
      <c r="STO1685" s="28"/>
      <c r="STQ1685" s="45"/>
      <c r="STS1685" s="28"/>
      <c r="STU1685" s="45"/>
      <c r="STW1685" s="28"/>
      <c r="STY1685" s="45"/>
      <c r="SUA1685" s="28"/>
      <c r="SUC1685" s="45"/>
      <c r="SUE1685" s="28"/>
      <c r="SUG1685" s="45"/>
      <c r="SUI1685" s="28"/>
      <c r="SUK1685" s="45"/>
      <c r="SUM1685" s="28"/>
      <c r="SUO1685" s="45"/>
      <c r="SUQ1685" s="28"/>
      <c r="SUS1685" s="45"/>
      <c r="SUU1685" s="28"/>
      <c r="SUW1685" s="45"/>
      <c r="SUY1685" s="28"/>
      <c r="SVA1685" s="45"/>
      <c r="SVC1685" s="28"/>
      <c r="SVE1685" s="45"/>
      <c r="SVG1685" s="28"/>
      <c r="SVI1685" s="45"/>
      <c r="SVK1685" s="28"/>
      <c r="SVM1685" s="45"/>
      <c r="SVO1685" s="28"/>
      <c r="SVQ1685" s="45"/>
      <c r="SVS1685" s="28"/>
      <c r="SVU1685" s="45"/>
      <c r="SVW1685" s="28"/>
      <c r="SVY1685" s="45"/>
      <c r="SWA1685" s="28"/>
      <c r="SWC1685" s="45"/>
      <c r="SWE1685" s="28"/>
      <c r="SWG1685" s="45"/>
      <c r="SWI1685" s="28"/>
      <c r="SWK1685" s="45"/>
      <c r="SWM1685" s="28"/>
      <c r="SWO1685" s="45"/>
      <c r="SWQ1685" s="28"/>
      <c r="SWS1685" s="45"/>
      <c r="SWU1685" s="28"/>
      <c r="SWW1685" s="45"/>
      <c r="SWY1685" s="28"/>
      <c r="SXA1685" s="45"/>
      <c r="SXC1685" s="28"/>
      <c r="SXE1685" s="45"/>
      <c r="SXG1685" s="28"/>
      <c r="SXI1685" s="45"/>
      <c r="SXK1685" s="28"/>
      <c r="SXM1685" s="45"/>
      <c r="SXO1685" s="28"/>
      <c r="SXQ1685" s="45"/>
      <c r="SXS1685" s="28"/>
      <c r="SXU1685" s="45"/>
      <c r="SXW1685" s="28"/>
      <c r="SXY1685" s="45"/>
      <c r="SYA1685" s="28"/>
      <c r="SYC1685" s="45"/>
      <c r="SYE1685" s="28"/>
      <c r="SYG1685" s="45"/>
      <c r="SYI1685" s="28"/>
      <c r="SYK1685" s="45"/>
      <c r="SYM1685" s="28"/>
      <c r="SYO1685" s="45"/>
      <c r="SYQ1685" s="28"/>
      <c r="SYS1685" s="45"/>
      <c r="SYU1685" s="28"/>
      <c r="SYW1685" s="45"/>
      <c r="SYY1685" s="28"/>
      <c r="SZA1685" s="45"/>
      <c r="SZC1685" s="28"/>
      <c r="SZE1685" s="45"/>
      <c r="SZG1685" s="28"/>
      <c r="SZI1685" s="45"/>
      <c r="SZK1685" s="28"/>
      <c r="SZM1685" s="45"/>
      <c r="SZO1685" s="28"/>
      <c r="SZQ1685" s="45"/>
      <c r="SZS1685" s="28"/>
      <c r="SZU1685" s="45"/>
      <c r="SZW1685" s="28"/>
      <c r="SZY1685" s="45"/>
      <c r="TAA1685" s="28"/>
      <c r="TAC1685" s="45"/>
      <c r="TAE1685" s="28"/>
      <c r="TAG1685" s="45"/>
      <c r="TAI1685" s="28"/>
      <c r="TAK1685" s="45"/>
      <c r="TAM1685" s="28"/>
      <c r="TAO1685" s="45"/>
      <c r="TAQ1685" s="28"/>
      <c r="TAS1685" s="45"/>
      <c r="TAU1685" s="28"/>
      <c r="TAW1685" s="45"/>
      <c r="TAY1685" s="28"/>
      <c r="TBA1685" s="45"/>
      <c r="TBC1685" s="28"/>
      <c r="TBE1685" s="45"/>
      <c r="TBG1685" s="28"/>
      <c r="TBI1685" s="45"/>
      <c r="TBK1685" s="28"/>
      <c r="TBM1685" s="45"/>
      <c r="TBO1685" s="28"/>
      <c r="TBQ1685" s="45"/>
      <c r="TBS1685" s="28"/>
      <c r="TBU1685" s="45"/>
      <c r="TBW1685" s="28"/>
      <c r="TBY1685" s="45"/>
      <c r="TCA1685" s="28"/>
      <c r="TCC1685" s="45"/>
      <c r="TCE1685" s="28"/>
      <c r="TCG1685" s="45"/>
      <c r="TCI1685" s="28"/>
      <c r="TCK1685" s="45"/>
      <c r="TCM1685" s="28"/>
      <c r="TCO1685" s="45"/>
      <c r="TCQ1685" s="28"/>
      <c r="TCS1685" s="45"/>
      <c r="TCU1685" s="28"/>
      <c r="TCW1685" s="45"/>
      <c r="TCY1685" s="28"/>
      <c r="TDA1685" s="45"/>
      <c r="TDC1685" s="28"/>
      <c r="TDE1685" s="45"/>
      <c r="TDG1685" s="28"/>
      <c r="TDI1685" s="45"/>
      <c r="TDK1685" s="28"/>
      <c r="TDM1685" s="45"/>
      <c r="TDO1685" s="28"/>
      <c r="TDQ1685" s="45"/>
      <c r="TDS1685" s="28"/>
      <c r="TDU1685" s="45"/>
      <c r="TDW1685" s="28"/>
      <c r="TDY1685" s="45"/>
      <c r="TEA1685" s="28"/>
      <c r="TEC1685" s="45"/>
      <c r="TEE1685" s="28"/>
      <c r="TEG1685" s="45"/>
      <c r="TEI1685" s="28"/>
      <c r="TEK1685" s="45"/>
      <c r="TEM1685" s="28"/>
      <c r="TEO1685" s="45"/>
      <c r="TEQ1685" s="28"/>
      <c r="TES1685" s="45"/>
      <c r="TEU1685" s="28"/>
      <c r="TEW1685" s="45"/>
      <c r="TEY1685" s="28"/>
      <c r="TFA1685" s="45"/>
      <c r="TFC1685" s="28"/>
      <c r="TFE1685" s="45"/>
      <c r="TFG1685" s="28"/>
      <c r="TFI1685" s="45"/>
      <c r="TFK1685" s="28"/>
      <c r="TFM1685" s="45"/>
      <c r="TFO1685" s="28"/>
      <c r="TFQ1685" s="45"/>
      <c r="TFS1685" s="28"/>
      <c r="TFU1685" s="45"/>
      <c r="TFW1685" s="28"/>
      <c r="TFY1685" s="45"/>
      <c r="TGA1685" s="28"/>
      <c r="TGC1685" s="45"/>
      <c r="TGE1685" s="28"/>
      <c r="TGG1685" s="45"/>
      <c r="TGI1685" s="28"/>
      <c r="TGK1685" s="45"/>
      <c r="TGM1685" s="28"/>
      <c r="TGO1685" s="45"/>
      <c r="TGQ1685" s="28"/>
      <c r="TGS1685" s="45"/>
      <c r="TGU1685" s="28"/>
      <c r="TGW1685" s="45"/>
      <c r="TGY1685" s="28"/>
      <c r="THA1685" s="45"/>
      <c r="THC1685" s="28"/>
      <c r="THE1685" s="45"/>
      <c r="THG1685" s="28"/>
      <c r="THI1685" s="45"/>
      <c r="THK1685" s="28"/>
      <c r="THM1685" s="45"/>
      <c r="THO1685" s="28"/>
      <c r="THQ1685" s="45"/>
      <c r="THS1685" s="28"/>
      <c r="THU1685" s="45"/>
      <c r="THW1685" s="28"/>
      <c r="THY1685" s="45"/>
      <c r="TIA1685" s="28"/>
      <c r="TIC1685" s="45"/>
      <c r="TIE1685" s="28"/>
      <c r="TIG1685" s="45"/>
      <c r="TII1685" s="28"/>
      <c r="TIK1685" s="45"/>
      <c r="TIM1685" s="28"/>
      <c r="TIO1685" s="45"/>
      <c r="TIQ1685" s="28"/>
      <c r="TIS1685" s="45"/>
      <c r="TIU1685" s="28"/>
      <c r="TIW1685" s="45"/>
      <c r="TIY1685" s="28"/>
      <c r="TJA1685" s="45"/>
      <c r="TJC1685" s="28"/>
      <c r="TJE1685" s="45"/>
      <c r="TJG1685" s="28"/>
      <c r="TJI1685" s="45"/>
      <c r="TJK1685" s="28"/>
      <c r="TJM1685" s="45"/>
      <c r="TJO1685" s="28"/>
      <c r="TJQ1685" s="45"/>
      <c r="TJS1685" s="28"/>
      <c r="TJU1685" s="45"/>
      <c r="TJW1685" s="28"/>
      <c r="TJY1685" s="45"/>
      <c r="TKA1685" s="28"/>
      <c r="TKC1685" s="45"/>
      <c r="TKE1685" s="28"/>
      <c r="TKG1685" s="45"/>
      <c r="TKI1685" s="28"/>
      <c r="TKK1685" s="45"/>
      <c r="TKM1685" s="28"/>
      <c r="TKO1685" s="45"/>
      <c r="TKQ1685" s="28"/>
      <c r="TKS1685" s="45"/>
      <c r="TKU1685" s="28"/>
      <c r="TKW1685" s="45"/>
      <c r="TKY1685" s="28"/>
      <c r="TLA1685" s="45"/>
      <c r="TLC1685" s="28"/>
      <c r="TLE1685" s="45"/>
      <c r="TLG1685" s="28"/>
      <c r="TLI1685" s="45"/>
      <c r="TLK1685" s="28"/>
      <c r="TLM1685" s="45"/>
      <c r="TLO1685" s="28"/>
      <c r="TLQ1685" s="45"/>
      <c r="TLS1685" s="28"/>
      <c r="TLU1685" s="45"/>
      <c r="TLW1685" s="28"/>
      <c r="TLY1685" s="45"/>
      <c r="TMA1685" s="28"/>
      <c r="TMC1685" s="45"/>
      <c r="TME1685" s="28"/>
      <c r="TMG1685" s="45"/>
      <c r="TMI1685" s="28"/>
      <c r="TMK1685" s="45"/>
      <c r="TMM1685" s="28"/>
      <c r="TMO1685" s="45"/>
      <c r="TMQ1685" s="28"/>
      <c r="TMS1685" s="45"/>
      <c r="TMU1685" s="28"/>
      <c r="TMW1685" s="45"/>
      <c r="TMY1685" s="28"/>
      <c r="TNA1685" s="45"/>
      <c r="TNC1685" s="28"/>
      <c r="TNE1685" s="45"/>
      <c r="TNG1685" s="28"/>
      <c r="TNI1685" s="45"/>
      <c r="TNK1685" s="28"/>
      <c r="TNM1685" s="45"/>
      <c r="TNO1685" s="28"/>
      <c r="TNQ1685" s="45"/>
      <c r="TNS1685" s="28"/>
      <c r="TNU1685" s="45"/>
      <c r="TNW1685" s="28"/>
      <c r="TNY1685" s="45"/>
      <c r="TOA1685" s="28"/>
      <c r="TOC1685" s="45"/>
      <c r="TOE1685" s="28"/>
      <c r="TOG1685" s="45"/>
      <c r="TOI1685" s="28"/>
      <c r="TOK1685" s="45"/>
      <c r="TOM1685" s="28"/>
      <c r="TOO1685" s="45"/>
      <c r="TOQ1685" s="28"/>
      <c r="TOS1685" s="45"/>
      <c r="TOU1685" s="28"/>
      <c r="TOW1685" s="45"/>
      <c r="TOY1685" s="28"/>
      <c r="TPA1685" s="45"/>
      <c r="TPC1685" s="28"/>
      <c r="TPE1685" s="45"/>
      <c r="TPG1685" s="28"/>
      <c r="TPI1685" s="45"/>
      <c r="TPK1685" s="28"/>
      <c r="TPM1685" s="45"/>
      <c r="TPO1685" s="28"/>
      <c r="TPQ1685" s="45"/>
      <c r="TPS1685" s="28"/>
      <c r="TPU1685" s="45"/>
      <c r="TPW1685" s="28"/>
      <c r="TPY1685" s="45"/>
      <c r="TQA1685" s="28"/>
      <c r="TQC1685" s="45"/>
      <c r="TQE1685" s="28"/>
      <c r="TQG1685" s="45"/>
      <c r="TQI1685" s="28"/>
      <c r="TQK1685" s="45"/>
      <c r="TQM1685" s="28"/>
      <c r="TQO1685" s="45"/>
      <c r="TQQ1685" s="28"/>
      <c r="TQS1685" s="45"/>
      <c r="TQU1685" s="28"/>
      <c r="TQW1685" s="45"/>
      <c r="TQY1685" s="28"/>
      <c r="TRA1685" s="45"/>
      <c r="TRC1685" s="28"/>
      <c r="TRE1685" s="45"/>
      <c r="TRG1685" s="28"/>
      <c r="TRI1685" s="45"/>
      <c r="TRK1685" s="28"/>
      <c r="TRM1685" s="45"/>
      <c r="TRO1685" s="28"/>
      <c r="TRQ1685" s="45"/>
      <c r="TRS1685" s="28"/>
      <c r="TRU1685" s="45"/>
      <c r="TRW1685" s="28"/>
      <c r="TRY1685" s="45"/>
      <c r="TSA1685" s="28"/>
      <c r="TSC1685" s="45"/>
      <c r="TSE1685" s="28"/>
      <c r="TSG1685" s="45"/>
      <c r="TSI1685" s="28"/>
      <c r="TSK1685" s="45"/>
      <c r="TSM1685" s="28"/>
      <c r="TSO1685" s="45"/>
      <c r="TSQ1685" s="28"/>
      <c r="TSS1685" s="45"/>
      <c r="TSU1685" s="28"/>
      <c r="TSW1685" s="45"/>
      <c r="TSY1685" s="28"/>
      <c r="TTA1685" s="45"/>
      <c r="TTC1685" s="28"/>
      <c r="TTE1685" s="45"/>
      <c r="TTG1685" s="28"/>
      <c r="TTI1685" s="45"/>
      <c r="TTK1685" s="28"/>
      <c r="TTM1685" s="45"/>
      <c r="TTO1685" s="28"/>
      <c r="TTQ1685" s="45"/>
      <c r="TTS1685" s="28"/>
      <c r="TTU1685" s="45"/>
      <c r="TTW1685" s="28"/>
      <c r="TTY1685" s="45"/>
      <c r="TUA1685" s="28"/>
      <c r="TUC1685" s="45"/>
      <c r="TUE1685" s="28"/>
      <c r="TUG1685" s="45"/>
      <c r="TUI1685" s="28"/>
      <c r="TUK1685" s="45"/>
      <c r="TUM1685" s="28"/>
      <c r="TUO1685" s="45"/>
      <c r="TUQ1685" s="28"/>
      <c r="TUS1685" s="45"/>
      <c r="TUU1685" s="28"/>
      <c r="TUW1685" s="45"/>
      <c r="TUY1685" s="28"/>
      <c r="TVA1685" s="45"/>
      <c r="TVC1685" s="28"/>
      <c r="TVE1685" s="45"/>
      <c r="TVG1685" s="28"/>
      <c r="TVI1685" s="45"/>
      <c r="TVK1685" s="28"/>
      <c r="TVM1685" s="45"/>
      <c r="TVO1685" s="28"/>
      <c r="TVQ1685" s="45"/>
      <c r="TVS1685" s="28"/>
      <c r="TVU1685" s="45"/>
      <c r="TVW1685" s="28"/>
      <c r="TVY1685" s="45"/>
      <c r="TWA1685" s="28"/>
      <c r="TWC1685" s="45"/>
      <c r="TWE1685" s="28"/>
      <c r="TWG1685" s="45"/>
      <c r="TWI1685" s="28"/>
      <c r="TWK1685" s="45"/>
      <c r="TWM1685" s="28"/>
      <c r="TWO1685" s="45"/>
      <c r="TWQ1685" s="28"/>
      <c r="TWS1685" s="45"/>
      <c r="TWU1685" s="28"/>
      <c r="TWW1685" s="45"/>
      <c r="TWY1685" s="28"/>
      <c r="TXA1685" s="45"/>
      <c r="TXC1685" s="28"/>
      <c r="TXE1685" s="45"/>
      <c r="TXG1685" s="28"/>
      <c r="TXI1685" s="45"/>
      <c r="TXK1685" s="28"/>
      <c r="TXM1685" s="45"/>
      <c r="TXO1685" s="28"/>
      <c r="TXQ1685" s="45"/>
      <c r="TXS1685" s="28"/>
      <c r="TXU1685" s="45"/>
      <c r="TXW1685" s="28"/>
      <c r="TXY1685" s="45"/>
      <c r="TYA1685" s="28"/>
      <c r="TYC1685" s="45"/>
      <c r="TYE1685" s="28"/>
      <c r="TYG1685" s="45"/>
      <c r="TYI1685" s="28"/>
      <c r="TYK1685" s="45"/>
      <c r="TYM1685" s="28"/>
      <c r="TYO1685" s="45"/>
      <c r="TYQ1685" s="28"/>
      <c r="TYS1685" s="45"/>
      <c r="TYU1685" s="28"/>
      <c r="TYW1685" s="45"/>
      <c r="TYY1685" s="28"/>
      <c r="TZA1685" s="45"/>
      <c r="TZC1685" s="28"/>
      <c r="TZE1685" s="45"/>
      <c r="TZG1685" s="28"/>
      <c r="TZI1685" s="45"/>
      <c r="TZK1685" s="28"/>
      <c r="TZM1685" s="45"/>
      <c r="TZO1685" s="28"/>
      <c r="TZQ1685" s="45"/>
      <c r="TZS1685" s="28"/>
      <c r="TZU1685" s="45"/>
      <c r="TZW1685" s="28"/>
      <c r="TZY1685" s="45"/>
      <c r="UAA1685" s="28"/>
      <c r="UAC1685" s="45"/>
      <c r="UAE1685" s="28"/>
      <c r="UAG1685" s="45"/>
      <c r="UAI1685" s="28"/>
      <c r="UAK1685" s="45"/>
      <c r="UAM1685" s="28"/>
      <c r="UAO1685" s="45"/>
      <c r="UAQ1685" s="28"/>
      <c r="UAS1685" s="45"/>
      <c r="UAU1685" s="28"/>
      <c r="UAW1685" s="45"/>
      <c r="UAY1685" s="28"/>
      <c r="UBA1685" s="45"/>
      <c r="UBC1685" s="28"/>
      <c r="UBE1685" s="45"/>
      <c r="UBG1685" s="28"/>
      <c r="UBI1685" s="45"/>
      <c r="UBK1685" s="28"/>
      <c r="UBM1685" s="45"/>
      <c r="UBO1685" s="28"/>
      <c r="UBQ1685" s="45"/>
      <c r="UBS1685" s="28"/>
      <c r="UBU1685" s="45"/>
      <c r="UBW1685" s="28"/>
      <c r="UBY1685" s="45"/>
      <c r="UCA1685" s="28"/>
      <c r="UCC1685" s="45"/>
      <c r="UCE1685" s="28"/>
      <c r="UCG1685" s="45"/>
      <c r="UCI1685" s="28"/>
      <c r="UCK1685" s="45"/>
      <c r="UCM1685" s="28"/>
      <c r="UCO1685" s="45"/>
      <c r="UCQ1685" s="28"/>
      <c r="UCS1685" s="45"/>
      <c r="UCU1685" s="28"/>
      <c r="UCW1685" s="45"/>
      <c r="UCY1685" s="28"/>
      <c r="UDA1685" s="45"/>
      <c r="UDC1685" s="28"/>
      <c r="UDE1685" s="45"/>
      <c r="UDG1685" s="28"/>
      <c r="UDI1685" s="45"/>
      <c r="UDK1685" s="28"/>
      <c r="UDM1685" s="45"/>
      <c r="UDO1685" s="28"/>
      <c r="UDQ1685" s="45"/>
      <c r="UDS1685" s="28"/>
      <c r="UDU1685" s="45"/>
      <c r="UDW1685" s="28"/>
      <c r="UDY1685" s="45"/>
      <c r="UEA1685" s="28"/>
      <c r="UEC1685" s="45"/>
      <c r="UEE1685" s="28"/>
      <c r="UEG1685" s="45"/>
      <c r="UEI1685" s="28"/>
      <c r="UEK1685" s="45"/>
      <c r="UEM1685" s="28"/>
      <c r="UEO1685" s="45"/>
      <c r="UEQ1685" s="28"/>
      <c r="UES1685" s="45"/>
      <c r="UEU1685" s="28"/>
      <c r="UEW1685" s="45"/>
      <c r="UEY1685" s="28"/>
      <c r="UFA1685" s="45"/>
      <c r="UFC1685" s="28"/>
      <c r="UFE1685" s="45"/>
      <c r="UFG1685" s="28"/>
      <c r="UFI1685" s="45"/>
      <c r="UFK1685" s="28"/>
      <c r="UFM1685" s="45"/>
      <c r="UFO1685" s="28"/>
      <c r="UFQ1685" s="45"/>
      <c r="UFS1685" s="28"/>
      <c r="UFU1685" s="45"/>
      <c r="UFW1685" s="28"/>
      <c r="UFY1685" s="45"/>
      <c r="UGA1685" s="28"/>
      <c r="UGC1685" s="45"/>
      <c r="UGE1685" s="28"/>
      <c r="UGG1685" s="45"/>
      <c r="UGI1685" s="28"/>
      <c r="UGK1685" s="45"/>
      <c r="UGM1685" s="28"/>
      <c r="UGO1685" s="45"/>
      <c r="UGQ1685" s="28"/>
      <c r="UGS1685" s="45"/>
      <c r="UGU1685" s="28"/>
      <c r="UGW1685" s="45"/>
      <c r="UGY1685" s="28"/>
      <c r="UHA1685" s="45"/>
      <c r="UHC1685" s="28"/>
      <c r="UHE1685" s="45"/>
      <c r="UHG1685" s="28"/>
      <c r="UHI1685" s="45"/>
      <c r="UHK1685" s="28"/>
      <c r="UHM1685" s="45"/>
      <c r="UHO1685" s="28"/>
      <c r="UHQ1685" s="45"/>
      <c r="UHS1685" s="28"/>
      <c r="UHU1685" s="45"/>
      <c r="UHW1685" s="28"/>
      <c r="UHY1685" s="45"/>
      <c r="UIA1685" s="28"/>
      <c r="UIC1685" s="45"/>
      <c r="UIE1685" s="28"/>
      <c r="UIG1685" s="45"/>
      <c r="UII1685" s="28"/>
      <c r="UIK1685" s="45"/>
      <c r="UIM1685" s="28"/>
      <c r="UIO1685" s="45"/>
      <c r="UIQ1685" s="28"/>
      <c r="UIS1685" s="45"/>
      <c r="UIU1685" s="28"/>
      <c r="UIW1685" s="45"/>
      <c r="UIY1685" s="28"/>
      <c r="UJA1685" s="45"/>
      <c r="UJC1685" s="28"/>
      <c r="UJE1685" s="45"/>
      <c r="UJG1685" s="28"/>
      <c r="UJI1685" s="45"/>
      <c r="UJK1685" s="28"/>
      <c r="UJM1685" s="45"/>
      <c r="UJO1685" s="28"/>
      <c r="UJQ1685" s="45"/>
      <c r="UJS1685" s="28"/>
      <c r="UJU1685" s="45"/>
      <c r="UJW1685" s="28"/>
      <c r="UJY1685" s="45"/>
      <c r="UKA1685" s="28"/>
      <c r="UKC1685" s="45"/>
      <c r="UKE1685" s="28"/>
      <c r="UKG1685" s="45"/>
      <c r="UKI1685" s="28"/>
      <c r="UKK1685" s="45"/>
      <c r="UKM1685" s="28"/>
      <c r="UKO1685" s="45"/>
      <c r="UKQ1685" s="28"/>
      <c r="UKS1685" s="45"/>
      <c r="UKU1685" s="28"/>
      <c r="UKW1685" s="45"/>
      <c r="UKY1685" s="28"/>
      <c r="ULA1685" s="45"/>
      <c r="ULC1685" s="28"/>
      <c r="ULE1685" s="45"/>
      <c r="ULG1685" s="28"/>
      <c r="ULI1685" s="45"/>
      <c r="ULK1685" s="28"/>
      <c r="ULM1685" s="45"/>
      <c r="ULO1685" s="28"/>
      <c r="ULQ1685" s="45"/>
      <c r="ULS1685" s="28"/>
      <c r="ULU1685" s="45"/>
      <c r="ULW1685" s="28"/>
      <c r="ULY1685" s="45"/>
      <c r="UMA1685" s="28"/>
      <c r="UMC1685" s="45"/>
      <c r="UME1685" s="28"/>
      <c r="UMG1685" s="45"/>
      <c r="UMI1685" s="28"/>
      <c r="UMK1685" s="45"/>
      <c r="UMM1685" s="28"/>
      <c r="UMO1685" s="45"/>
      <c r="UMQ1685" s="28"/>
      <c r="UMS1685" s="45"/>
      <c r="UMU1685" s="28"/>
      <c r="UMW1685" s="45"/>
      <c r="UMY1685" s="28"/>
      <c r="UNA1685" s="45"/>
      <c r="UNC1685" s="28"/>
      <c r="UNE1685" s="45"/>
      <c r="UNG1685" s="28"/>
      <c r="UNI1685" s="45"/>
      <c r="UNK1685" s="28"/>
      <c r="UNM1685" s="45"/>
      <c r="UNO1685" s="28"/>
      <c r="UNQ1685" s="45"/>
      <c r="UNS1685" s="28"/>
      <c r="UNU1685" s="45"/>
      <c r="UNW1685" s="28"/>
      <c r="UNY1685" s="45"/>
      <c r="UOA1685" s="28"/>
      <c r="UOC1685" s="45"/>
      <c r="UOE1685" s="28"/>
      <c r="UOG1685" s="45"/>
      <c r="UOI1685" s="28"/>
      <c r="UOK1685" s="45"/>
      <c r="UOM1685" s="28"/>
      <c r="UOO1685" s="45"/>
      <c r="UOQ1685" s="28"/>
      <c r="UOS1685" s="45"/>
      <c r="UOU1685" s="28"/>
      <c r="UOW1685" s="45"/>
      <c r="UOY1685" s="28"/>
      <c r="UPA1685" s="45"/>
      <c r="UPC1685" s="28"/>
      <c r="UPE1685" s="45"/>
      <c r="UPG1685" s="28"/>
      <c r="UPI1685" s="45"/>
      <c r="UPK1685" s="28"/>
      <c r="UPM1685" s="45"/>
      <c r="UPO1685" s="28"/>
      <c r="UPQ1685" s="45"/>
      <c r="UPS1685" s="28"/>
      <c r="UPU1685" s="45"/>
      <c r="UPW1685" s="28"/>
      <c r="UPY1685" s="45"/>
      <c r="UQA1685" s="28"/>
      <c r="UQC1685" s="45"/>
      <c r="UQE1685" s="28"/>
      <c r="UQG1685" s="45"/>
      <c r="UQI1685" s="28"/>
      <c r="UQK1685" s="45"/>
      <c r="UQM1685" s="28"/>
      <c r="UQO1685" s="45"/>
      <c r="UQQ1685" s="28"/>
      <c r="UQS1685" s="45"/>
      <c r="UQU1685" s="28"/>
      <c r="UQW1685" s="45"/>
      <c r="UQY1685" s="28"/>
      <c r="URA1685" s="45"/>
      <c r="URC1685" s="28"/>
      <c r="URE1685" s="45"/>
      <c r="URG1685" s="28"/>
      <c r="URI1685" s="45"/>
      <c r="URK1685" s="28"/>
      <c r="URM1685" s="45"/>
      <c r="URO1685" s="28"/>
      <c r="URQ1685" s="45"/>
      <c r="URS1685" s="28"/>
      <c r="URU1685" s="45"/>
      <c r="URW1685" s="28"/>
      <c r="URY1685" s="45"/>
      <c r="USA1685" s="28"/>
      <c r="USC1685" s="45"/>
      <c r="USE1685" s="28"/>
      <c r="USG1685" s="45"/>
      <c r="USI1685" s="28"/>
      <c r="USK1685" s="45"/>
      <c r="USM1685" s="28"/>
      <c r="USO1685" s="45"/>
      <c r="USQ1685" s="28"/>
      <c r="USS1685" s="45"/>
      <c r="USU1685" s="28"/>
      <c r="USW1685" s="45"/>
      <c r="USY1685" s="28"/>
      <c r="UTA1685" s="45"/>
      <c r="UTC1685" s="28"/>
      <c r="UTE1685" s="45"/>
      <c r="UTG1685" s="28"/>
      <c r="UTI1685" s="45"/>
      <c r="UTK1685" s="28"/>
      <c r="UTM1685" s="45"/>
      <c r="UTO1685" s="28"/>
      <c r="UTQ1685" s="45"/>
      <c r="UTS1685" s="28"/>
      <c r="UTU1685" s="45"/>
      <c r="UTW1685" s="28"/>
      <c r="UTY1685" s="45"/>
      <c r="UUA1685" s="28"/>
      <c r="UUC1685" s="45"/>
      <c r="UUE1685" s="28"/>
      <c r="UUG1685" s="45"/>
      <c r="UUI1685" s="28"/>
      <c r="UUK1685" s="45"/>
      <c r="UUM1685" s="28"/>
      <c r="UUO1685" s="45"/>
      <c r="UUQ1685" s="28"/>
      <c r="UUS1685" s="45"/>
      <c r="UUU1685" s="28"/>
      <c r="UUW1685" s="45"/>
      <c r="UUY1685" s="28"/>
      <c r="UVA1685" s="45"/>
      <c r="UVC1685" s="28"/>
      <c r="UVE1685" s="45"/>
      <c r="UVG1685" s="28"/>
      <c r="UVI1685" s="45"/>
      <c r="UVK1685" s="28"/>
      <c r="UVM1685" s="45"/>
      <c r="UVO1685" s="28"/>
      <c r="UVQ1685" s="45"/>
      <c r="UVS1685" s="28"/>
      <c r="UVU1685" s="45"/>
      <c r="UVW1685" s="28"/>
      <c r="UVY1685" s="45"/>
      <c r="UWA1685" s="28"/>
      <c r="UWC1685" s="45"/>
      <c r="UWE1685" s="28"/>
      <c r="UWG1685" s="45"/>
      <c r="UWI1685" s="28"/>
      <c r="UWK1685" s="45"/>
      <c r="UWM1685" s="28"/>
      <c r="UWO1685" s="45"/>
      <c r="UWQ1685" s="28"/>
      <c r="UWS1685" s="45"/>
      <c r="UWU1685" s="28"/>
      <c r="UWW1685" s="45"/>
      <c r="UWY1685" s="28"/>
      <c r="UXA1685" s="45"/>
      <c r="UXC1685" s="28"/>
      <c r="UXE1685" s="45"/>
      <c r="UXG1685" s="28"/>
      <c r="UXI1685" s="45"/>
      <c r="UXK1685" s="28"/>
      <c r="UXM1685" s="45"/>
      <c r="UXO1685" s="28"/>
      <c r="UXQ1685" s="45"/>
      <c r="UXS1685" s="28"/>
      <c r="UXU1685" s="45"/>
      <c r="UXW1685" s="28"/>
      <c r="UXY1685" s="45"/>
      <c r="UYA1685" s="28"/>
      <c r="UYC1685" s="45"/>
      <c r="UYE1685" s="28"/>
      <c r="UYG1685" s="45"/>
      <c r="UYI1685" s="28"/>
      <c r="UYK1685" s="45"/>
      <c r="UYM1685" s="28"/>
      <c r="UYO1685" s="45"/>
      <c r="UYQ1685" s="28"/>
      <c r="UYS1685" s="45"/>
      <c r="UYU1685" s="28"/>
      <c r="UYW1685" s="45"/>
      <c r="UYY1685" s="28"/>
      <c r="UZA1685" s="45"/>
      <c r="UZC1685" s="28"/>
      <c r="UZE1685" s="45"/>
      <c r="UZG1685" s="28"/>
      <c r="UZI1685" s="45"/>
      <c r="UZK1685" s="28"/>
      <c r="UZM1685" s="45"/>
      <c r="UZO1685" s="28"/>
      <c r="UZQ1685" s="45"/>
      <c r="UZS1685" s="28"/>
      <c r="UZU1685" s="45"/>
      <c r="UZW1685" s="28"/>
      <c r="UZY1685" s="45"/>
      <c r="VAA1685" s="28"/>
      <c r="VAC1685" s="45"/>
      <c r="VAE1685" s="28"/>
      <c r="VAG1685" s="45"/>
      <c r="VAI1685" s="28"/>
      <c r="VAK1685" s="45"/>
      <c r="VAM1685" s="28"/>
      <c r="VAO1685" s="45"/>
      <c r="VAQ1685" s="28"/>
      <c r="VAS1685" s="45"/>
      <c r="VAU1685" s="28"/>
      <c r="VAW1685" s="45"/>
      <c r="VAY1685" s="28"/>
      <c r="VBA1685" s="45"/>
      <c r="VBC1685" s="28"/>
      <c r="VBE1685" s="45"/>
      <c r="VBG1685" s="28"/>
      <c r="VBI1685" s="45"/>
      <c r="VBK1685" s="28"/>
      <c r="VBM1685" s="45"/>
      <c r="VBO1685" s="28"/>
      <c r="VBQ1685" s="45"/>
      <c r="VBS1685" s="28"/>
      <c r="VBU1685" s="45"/>
      <c r="VBW1685" s="28"/>
      <c r="VBY1685" s="45"/>
      <c r="VCA1685" s="28"/>
      <c r="VCC1685" s="45"/>
      <c r="VCE1685" s="28"/>
      <c r="VCG1685" s="45"/>
      <c r="VCI1685" s="28"/>
      <c r="VCK1685" s="45"/>
      <c r="VCM1685" s="28"/>
      <c r="VCO1685" s="45"/>
      <c r="VCQ1685" s="28"/>
      <c r="VCS1685" s="45"/>
      <c r="VCU1685" s="28"/>
      <c r="VCW1685" s="45"/>
      <c r="VCY1685" s="28"/>
      <c r="VDA1685" s="45"/>
      <c r="VDC1685" s="28"/>
      <c r="VDE1685" s="45"/>
      <c r="VDG1685" s="28"/>
      <c r="VDI1685" s="45"/>
      <c r="VDK1685" s="28"/>
      <c r="VDM1685" s="45"/>
      <c r="VDO1685" s="28"/>
      <c r="VDQ1685" s="45"/>
      <c r="VDS1685" s="28"/>
      <c r="VDU1685" s="45"/>
      <c r="VDW1685" s="28"/>
      <c r="VDY1685" s="45"/>
      <c r="VEA1685" s="28"/>
      <c r="VEC1685" s="45"/>
      <c r="VEE1685" s="28"/>
      <c r="VEG1685" s="45"/>
      <c r="VEI1685" s="28"/>
      <c r="VEK1685" s="45"/>
      <c r="VEM1685" s="28"/>
      <c r="VEO1685" s="45"/>
      <c r="VEQ1685" s="28"/>
      <c r="VES1685" s="45"/>
      <c r="VEU1685" s="28"/>
      <c r="VEW1685" s="45"/>
      <c r="VEY1685" s="28"/>
      <c r="VFA1685" s="45"/>
      <c r="VFC1685" s="28"/>
      <c r="VFE1685" s="45"/>
      <c r="VFG1685" s="28"/>
      <c r="VFI1685" s="45"/>
      <c r="VFK1685" s="28"/>
      <c r="VFM1685" s="45"/>
      <c r="VFO1685" s="28"/>
      <c r="VFQ1685" s="45"/>
      <c r="VFS1685" s="28"/>
      <c r="VFU1685" s="45"/>
      <c r="VFW1685" s="28"/>
      <c r="VFY1685" s="45"/>
      <c r="VGA1685" s="28"/>
      <c r="VGC1685" s="45"/>
      <c r="VGE1685" s="28"/>
      <c r="VGG1685" s="45"/>
      <c r="VGI1685" s="28"/>
      <c r="VGK1685" s="45"/>
      <c r="VGM1685" s="28"/>
      <c r="VGO1685" s="45"/>
      <c r="VGQ1685" s="28"/>
      <c r="VGS1685" s="45"/>
      <c r="VGU1685" s="28"/>
      <c r="VGW1685" s="45"/>
      <c r="VGY1685" s="28"/>
      <c r="VHA1685" s="45"/>
      <c r="VHC1685" s="28"/>
      <c r="VHE1685" s="45"/>
      <c r="VHG1685" s="28"/>
      <c r="VHI1685" s="45"/>
      <c r="VHK1685" s="28"/>
      <c r="VHM1685" s="45"/>
      <c r="VHO1685" s="28"/>
      <c r="VHQ1685" s="45"/>
      <c r="VHS1685" s="28"/>
      <c r="VHU1685" s="45"/>
      <c r="VHW1685" s="28"/>
      <c r="VHY1685" s="45"/>
      <c r="VIA1685" s="28"/>
      <c r="VIC1685" s="45"/>
      <c r="VIE1685" s="28"/>
      <c r="VIG1685" s="45"/>
      <c r="VII1685" s="28"/>
      <c r="VIK1685" s="45"/>
      <c r="VIM1685" s="28"/>
      <c r="VIO1685" s="45"/>
      <c r="VIQ1685" s="28"/>
      <c r="VIS1685" s="45"/>
      <c r="VIU1685" s="28"/>
      <c r="VIW1685" s="45"/>
      <c r="VIY1685" s="28"/>
      <c r="VJA1685" s="45"/>
      <c r="VJC1685" s="28"/>
      <c r="VJE1685" s="45"/>
      <c r="VJG1685" s="28"/>
      <c r="VJI1685" s="45"/>
      <c r="VJK1685" s="28"/>
      <c r="VJM1685" s="45"/>
      <c r="VJO1685" s="28"/>
      <c r="VJQ1685" s="45"/>
      <c r="VJS1685" s="28"/>
      <c r="VJU1685" s="45"/>
      <c r="VJW1685" s="28"/>
      <c r="VJY1685" s="45"/>
      <c r="VKA1685" s="28"/>
      <c r="VKC1685" s="45"/>
      <c r="VKE1685" s="28"/>
      <c r="VKG1685" s="45"/>
      <c r="VKI1685" s="28"/>
      <c r="VKK1685" s="45"/>
      <c r="VKM1685" s="28"/>
      <c r="VKO1685" s="45"/>
      <c r="VKQ1685" s="28"/>
      <c r="VKS1685" s="45"/>
      <c r="VKU1685" s="28"/>
      <c r="VKW1685" s="45"/>
      <c r="VKY1685" s="28"/>
      <c r="VLA1685" s="45"/>
      <c r="VLC1685" s="28"/>
      <c r="VLE1685" s="45"/>
      <c r="VLG1685" s="28"/>
      <c r="VLI1685" s="45"/>
      <c r="VLK1685" s="28"/>
      <c r="VLM1685" s="45"/>
      <c r="VLO1685" s="28"/>
      <c r="VLQ1685" s="45"/>
      <c r="VLS1685" s="28"/>
      <c r="VLU1685" s="45"/>
      <c r="VLW1685" s="28"/>
      <c r="VLY1685" s="45"/>
      <c r="VMA1685" s="28"/>
      <c r="VMC1685" s="45"/>
      <c r="VME1685" s="28"/>
      <c r="VMG1685" s="45"/>
      <c r="VMI1685" s="28"/>
      <c r="VMK1685" s="45"/>
      <c r="VMM1685" s="28"/>
      <c r="VMO1685" s="45"/>
      <c r="VMQ1685" s="28"/>
      <c r="VMS1685" s="45"/>
      <c r="VMU1685" s="28"/>
      <c r="VMW1685" s="45"/>
      <c r="VMY1685" s="28"/>
      <c r="VNA1685" s="45"/>
      <c r="VNC1685" s="28"/>
      <c r="VNE1685" s="45"/>
      <c r="VNG1685" s="28"/>
      <c r="VNI1685" s="45"/>
      <c r="VNK1685" s="28"/>
      <c r="VNM1685" s="45"/>
      <c r="VNO1685" s="28"/>
      <c r="VNQ1685" s="45"/>
      <c r="VNS1685" s="28"/>
      <c r="VNU1685" s="45"/>
      <c r="VNW1685" s="28"/>
      <c r="VNY1685" s="45"/>
      <c r="VOA1685" s="28"/>
      <c r="VOC1685" s="45"/>
      <c r="VOE1685" s="28"/>
      <c r="VOG1685" s="45"/>
      <c r="VOI1685" s="28"/>
      <c r="VOK1685" s="45"/>
      <c r="VOM1685" s="28"/>
      <c r="VOO1685" s="45"/>
      <c r="VOQ1685" s="28"/>
      <c r="VOS1685" s="45"/>
      <c r="VOU1685" s="28"/>
      <c r="VOW1685" s="45"/>
      <c r="VOY1685" s="28"/>
      <c r="VPA1685" s="45"/>
      <c r="VPC1685" s="28"/>
      <c r="VPE1685" s="45"/>
      <c r="VPG1685" s="28"/>
      <c r="VPI1685" s="45"/>
      <c r="VPK1685" s="28"/>
      <c r="VPM1685" s="45"/>
      <c r="VPO1685" s="28"/>
      <c r="VPQ1685" s="45"/>
      <c r="VPS1685" s="28"/>
      <c r="VPU1685" s="45"/>
      <c r="VPW1685" s="28"/>
      <c r="VPY1685" s="45"/>
      <c r="VQA1685" s="28"/>
      <c r="VQC1685" s="45"/>
      <c r="VQE1685" s="28"/>
      <c r="VQG1685" s="45"/>
      <c r="VQI1685" s="28"/>
      <c r="VQK1685" s="45"/>
      <c r="VQM1685" s="28"/>
      <c r="VQO1685" s="45"/>
      <c r="VQQ1685" s="28"/>
      <c r="VQS1685" s="45"/>
      <c r="VQU1685" s="28"/>
      <c r="VQW1685" s="45"/>
      <c r="VQY1685" s="28"/>
      <c r="VRA1685" s="45"/>
      <c r="VRC1685" s="28"/>
      <c r="VRE1685" s="45"/>
      <c r="VRG1685" s="28"/>
      <c r="VRI1685" s="45"/>
      <c r="VRK1685" s="28"/>
      <c r="VRM1685" s="45"/>
      <c r="VRO1685" s="28"/>
      <c r="VRQ1685" s="45"/>
      <c r="VRS1685" s="28"/>
      <c r="VRU1685" s="45"/>
      <c r="VRW1685" s="28"/>
      <c r="VRY1685" s="45"/>
      <c r="VSA1685" s="28"/>
      <c r="VSC1685" s="45"/>
      <c r="VSE1685" s="28"/>
      <c r="VSG1685" s="45"/>
      <c r="VSI1685" s="28"/>
      <c r="VSK1685" s="45"/>
      <c r="VSM1685" s="28"/>
      <c r="VSO1685" s="45"/>
      <c r="VSQ1685" s="28"/>
      <c r="VSS1685" s="45"/>
      <c r="VSU1685" s="28"/>
      <c r="VSW1685" s="45"/>
      <c r="VSY1685" s="28"/>
      <c r="VTA1685" s="45"/>
      <c r="VTC1685" s="28"/>
      <c r="VTE1685" s="45"/>
      <c r="VTG1685" s="28"/>
      <c r="VTI1685" s="45"/>
      <c r="VTK1685" s="28"/>
      <c r="VTM1685" s="45"/>
      <c r="VTO1685" s="28"/>
      <c r="VTQ1685" s="45"/>
      <c r="VTS1685" s="28"/>
      <c r="VTU1685" s="45"/>
      <c r="VTW1685" s="28"/>
      <c r="VTY1685" s="45"/>
      <c r="VUA1685" s="28"/>
      <c r="VUC1685" s="45"/>
      <c r="VUE1685" s="28"/>
      <c r="VUG1685" s="45"/>
      <c r="VUI1685" s="28"/>
      <c r="VUK1685" s="45"/>
      <c r="VUM1685" s="28"/>
      <c r="VUO1685" s="45"/>
      <c r="VUQ1685" s="28"/>
      <c r="VUS1685" s="45"/>
      <c r="VUU1685" s="28"/>
      <c r="VUW1685" s="45"/>
      <c r="VUY1685" s="28"/>
      <c r="VVA1685" s="45"/>
      <c r="VVC1685" s="28"/>
      <c r="VVE1685" s="45"/>
      <c r="VVG1685" s="28"/>
      <c r="VVI1685" s="45"/>
      <c r="VVK1685" s="28"/>
      <c r="VVM1685" s="45"/>
      <c r="VVO1685" s="28"/>
      <c r="VVQ1685" s="45"/>
      <c r="VVS1685" s="28"/>
      <c r="VVU1685" s="45"/>
      <c r="VVW1685" s="28"/>
      <c r="VVY1685" s="45"/>
      <c r="VWA1685" s="28"/>
      <c r="VWC1685" s="45"/>
      <c r="VWE1685" s="28"/>
      <c r="VWG1685" s="45"/>
      <c r="VWI1685" s="28"/>
      <c r="VWK1685" s="45"/>
      <c r="VWM1685" s="28"/>
      <c r="VWO1685" s="45"/>
      <c r="VWQ1685" s="28"/>
      <c r="VWS1685" s="45"/>
      <c r="VWU1685" s="28"/>
      <c r="VWW1685" s="45"/>
      <c r="VWY1685" s="28"/>
      <c r="VXA1685" s="45"/>
      <c r="VXC1685" s="28"/>
      <c r="VXE1685" s="45"/>
      <c r="VXG1685" s="28"/>
      <c r="VXI1685" s="45"/>
      <c r="VXK1685" s="28"/>
      <c r="VXM1685" s="45"/>
      <c r="VXO1685" s="28"/>
      <c r="VXQ1685" s="45"/>
      <c r="VXS1685" s="28"/>
      <c r="VXU1685" s="45"/>
      <c r="VXW1685" s="28"/>
      <c r="VXY1685" s="45"/>
      <c r="VYA1685" s="28"/>
      <c r="VYC1685" s="45"/>
      <c r="VYE1685" s="28"/>
      <c r="VYG1685" s="45"/>
      <c r="VYI1685" s="28"/>
      <c r="VYK1685" s="45"/>
      <c r="VYM1685" s="28"/>
      <c r="VYO1685" s="45"/>
      <c r="VYQ1685" s="28"/>
      <c r="VYS1685" s="45"/>
      <c r="VYU1685" s="28"/>
      <c r="VYW1685" s="45"/>
      <c r="VYY1685" s="28"/>
      <c r="VZA1685" s="45"/>
      <c r="VZC1685" s="28"/>
      <c r="VZE1685" s="45"/>
      <c r="VZG1685" s="28"/>
      <c r="VZI1685" s="45"/>
      <c r="VZK1685" s="28"/>
      <c r="VZM1685" s="45"/>
      <c r="VZO1685" s="28"/>
      <c r="VZQ1685" s="45"/>
      <c r="VZS1685" s="28"/>
      <c r="VZU1685" s="45"/>
      <c r="VZW1685" s="28"/>
      <c r="VZY1685" s="45"/>
      <c r="WAA1685" s="28"/>
      <c r="WAC1685" s="45"/>
      <c r="WAE1685" s="28"/>
      <c r="WAG1685" s="45"/>
      <c r="WAI1685" s="28"/>
      <c r="WAK1685" s="45"/>
      <c r="WAM1685" s="28"/>
      <c r="WAO1685" s="45"/>
      <c r="WAQ1685" s="28"/>
      <c r="WAS1685" s="45"/>
      <c r="WAU1685" s="28"/>
      <c r="WAW1685" s="45"/>
      <c r="WAY1685" s="28"/>
      <c r="WBA1685" s="45"/>
      <c r="WBC1685" s="28"/>
      <c r="WBE1685" s="45"/>
      <c r="WBG1685" s="28"/>
      <c r="WBI1685" s="45"/>
      <c r="WBK1685" s="28"/>
      <c r="WBM1685" s="45"/>
      <c r="WBO1685" s="28"/>
      <c r="WBQ1685" s="45"/>
      <c r="WBS1685" s="28"/>
      <c r="WBU1685" s="45"/>
      <c r="WBW1685" s="28"/>
      <c r="WBY1685" s="45"/>
      <c r="WCA1685" s="28"/>
      <c r="WCC1685" s="45"/>
      <c r="WCE1685" s="28"/>
      <c r="WCG1685" s="45"/>
      <c r="WCI1685" s="28"/>
      <c r="WCK1685" s="45"/>
      <c r="WCM1685" s="28"/>
      <c r="WCO1685" s="45"/>
      <c r="WCQ1685" s="28"/>
      <c r="WCS1685" s="45"/>
      <c r="WCU1685" s="28"/>
      <c r="WCW1685" s="45"/>
      <c r="WCY1685" s="28"/>
      <c r="WDA1685" s="45"/>
      <c r="WDC1685" s="28"/>
      <c r="WDE1685" s="45"/>
      <c r="WDG1685" s="28"/>
      <c r="WDI1685" s="45"/>
      <c r="WDK1685" s="28"/>
      <c r="WDM1685" s="45"/>
      <c r="WDO1685" s="28"/>
      <c r="WDQ1685" s="45"/>
      <c r="WDS1685" s="28"/>
      <c r="WDU1685" s="45"/>
      <c r="WDW1685" s="28"/>
      <c r="WDY1685" s="45"/>
      <c r="WEA1685" s="28"/>
      <c r="WEC1685" s="45"/>
      <c r="WEE1685" s="28"/>
      <c r="WEG1685" s="45"/>
      <c r="WEI1685" s="28"/>
      <c r="WEK1685" s="45"/>
      <c r="WEM1685" s="28"/>
      <c r="WEO1685" s="45"/>
      <c r="WEQ1685" s="28"/>
      <c r="WES1685" s="45"/>
      <c r="WEU1685" s="28"/>
      <c r="WEW1685" s="45"/>
      <c r="WEY1685" s="28"/>
      <c r="WFA1685" s="45"/>
      <c r="WFC1685" s="28"/>
      <c r="WFE1685" s="45"/>
      <c r="WFG1685" s="28"/>
      <c r="WFI1685" s="45"/>
      <c r="WFK1685" s="28"/>
      <c r="WFM1685" s="45"/>
      <c r="WFO1685" s="28"/>
      <c r="WFQ1685" s="45"/>
      <c r="WFS1685" s="28"/>
      <c r="WFU1685" s="45"/>
      <c r="WFW1685" s="28"/>
      <c r="WFY1685" s="45"/>
      <c r="WGA1685" s="28"/>
      <c r="WGC1685" s="45"/>
      <c r="WGE1685" s="28"/>
      <c r="WGG1685" s="45"/>
      <c r="WGI1685" s="28"/>
      <c r="WGK1685" s="45"/>
      <c r="WGM1685" s="28"/>
      <c r="WGO1685" s="45"/>
      <c r="WGQ1685" s="28"/>
      <c r="WGS1685" s="45"/>
      <c r="WGU1685" s="28"/>
      <c r="WGW1685" s="45"/>
      <c r="WGY1685" s="28"/>
      <c r="WHA1685" s="45"/>
      <c r="WHC1685" s="28"/>
      <c r="WHE1685" s="45"/>
      <c r="WHG1685" s="28"/>
      <c r="WHI1685" s="45"/>
      <c r="WHK1685" s="28"/>
      <c r="WHM1685" s="45"/>
      <c r="WHO1685" s="28"/>
      <c r="WHQ1685" s="45"/>
      <c r="WHS1685" s="28"/>
      <c r="WHU1685" s="45"/>
      <c r="WHW1685" s="28"/>
      <c r="WHY1685" s="45"/>
      <c r="WIA1685" s="28"/>
      <c r="WIC1685" s="45"/>
      <c r="WIE1685" s="28"/>
      <c r="WIG1685" s="45"/>
      <c r="WII1685" s="28"/>
      <c r="WIK1685" s="45"/>
      <c r="WIM1685" s="28"/>
      <c r="WIO1685" s="45"/>
      <c r="WIQ1685" s="28"/>
      <c r="WIS1685" s="45"/>
      <c r="WIU1685" s="28"/>
      <c r="WIW1685" s="45"/>
      <c r="WIY1685" s="28"/>
      <c r="WJA1685" s="45"/>
      <c r="WJC1685" s="28"/>
      <c r="WJE1685" s="45"/>
      <c r="WJG1685" s="28"/>
      <c r="WJI1685" s="45"/>
      <c r="WJK1685" s="28"/>
      <c r="WJM1685" s="45"/>
      <c r="WJO1685" s="28"/>
      <c r="WJQ1685" s="45"/>
      <c r="WJS1685" s="28"/>
      <c r="WJU1685" s="45"/>
      <c r="WJW1685" s="28"/>
      <c r="WJY1685" s="45"/>
      <c r="WKA1685" s="28"/>
      <c r="WKC1685" s="45"/>
      <c r="WKE1685" s="28"/>
      <c r="WKG1685" s="45"/>
      <c r="WKI1685" s="28"/>
      <c r="WKK1685" s="45"/>
      <c r="WKM1685" s="28"/>
      <c r="WKO1685" s="45"/>
      <c r="WKQ1685" s="28"/>
      <c r="WKS1685" s="45"/>
      <c r="WKU1685" s="28"/>
      <c r="WKW1685" s="45"/>
      <c r="WKY1685" s="28"/>
      <c r="WLA1685" s="45"/>
      <c r="WLC1685" s="28"/>
      <c r="WLE1685" s="45"/>
      <c r="WLG1685" s="28"/>
      <c r="WLI1685" s="45"/>
      <c r="WLK1685" s="28"/>
      <c r="WLM1685" s="45"/>
      <c r="WLO1685" s="28"/>
      <c r="WLQ1685" s="45"/>
      <c r="WLS1685" s="28"/>
      <c r="WLU1685" s="45"/>
      <c r="WLW1685" s="28"/>
      <c r="WLY1685" s="45"/>
      <c r="WMA1685" s="28"/>
      <c r="WMC1685" s="45"/>
      <c r="WME1685" s="28"/>
      <c r="WMG1685" s="45"/>
      <c r="WMI1685" s="28"/>
      <c r="WMK1685" s="45"/>
      <c r="WMM1685" s="28"/>
      <c r="WMO1685" s="45"/>
      <c r="WMQ1685" s="28"/>
      <c r="WMS1685" s="45"/>
      <c r="WMU1685" s="28"/>
      <c r="WMW1685" s="45"/>
      <c r="WMY1685" s="28"/>
      <c r="WNA1685" s="45"/>
      <c r="WNC1685" s="28"/>
      <c r="WNE1685" s="45"/>
      <c r="WNG1685" s="28"/>
      <c r="WNI1685" s="45"/>
      <c r="WNK1685" s="28"/>
      <c r="WNM1685" s="45"/>
      <c r="WNO1685" s="28"/>
      <c r="WNQ1685" s="45"/>
      <c r="WNS1685" s="28"/>
      <c r="WNU1685" s="45"/>
      <c r="WNW1685" s="28"/>
      <c r="WNY1685" s="45"/>
      <c r="WOA1685" s="28"/>
      <c r="WOC1685" s="45"/>
      <c r="WOE1685" s="28"/>
      <c r="WOG1685" s="45"/>
      <c r="WOI1685" s="28"/>
      <c r="WOK1685" s="45"/>
      <c r="WOM1685" s="28"/>
      <c r="WOO1685" s="45"/>
      <c r="WOQ1685" s="28"/>
      <c r="WOS1685" s="45"/>
      <c r="WOU1685" s="28"/>
      <c r="WOW1685" s="45"/>
      <c r="WOY1685" s="28"/>
      <c r="WPA1685" s="45"/>
      <c r="WPC1685" s="28"/>
      <c r="WPE1685" s="45"/>
      <c r="WPG1685" s="28"/>
      <c r="WPI1685" s="45"/>
      <c r="WPK1685" s="28"/>
      <c r="WPM1685" s="45"/>
      <c r="WPO1685" s="28"/>
      <c r="WPQ1685" s="45"/>
      <c r="WPS1685" s="28"/>
      <c r="WPU1685" s="45"/>
      <c r="WPW1685" s="28"/>
      <c r="WPY1685" s="45"/>
      <c r="WQA1685" s="28"/>
      <c r="WQC1685" s="45"/>
      <c r="WQE1685" s="28"/>
      <c r="WQG1685" s="45"/>
      <c r="WQI1685" s="28"/>
      <c r="WQK1685" s="45"/>
      <c r="WQM1685" s="28"/>
      <c r="WQO1685" s="45"/>
      <c r="WQQ1685" s="28"/>
      <c r="WQS1685" s="45"/>
      <c r="WQU1685" s="28"/>
      <c r="WQW1685" s="45"/>
      <c r="WQY1685" s="28"/>
      <c r="WRA1685" s="45"/>
      <c r="WRC1685" s="28"/>
      <c r="WRE1685" s="45"/>
      <c r="WRG1685" s="28"/>
      <c r="WRI1685" s="45"/>
      <c r="WRK1685" s="28"/>
      <c r="WRM1685" s="45"/>
      <c r="WRO1685" s="28"/>
      <c r="WRQ1685" s="45"/>
      <c r="WRS1685" s="28"/>
      <c r="WRU1685" s="45"/>
      <c r="WRW1685" s="28"/>
      <c r="WRY1685" s="45"/>
      <c r="WSA1685" s="28"/>
      <c r="WSC1685" s="45"/>
      <c r="WSE1685" s="28"/>
      <c r="WSG1685" s="45"/>
      <c r="WSI1685" s="28"/>
      <c r="WSK1685" s="45"/>
      <c r="WSM1685" s="28"/>
      <c r="WSO1685" s="45"/>
      <c r="WSQ1685" s="28"/>
      <c r="WSS1685" s="45"/>
      <c r="WSU1685" s="28"/>
      <c r="WSW1685" s="45"/>
      <c r="WSY1685" s="28"/>
      <c r="WTA1685" s="45"/>
      <c r="WTC1685" s="28"/>
      <c r="WTE1685" s="45"/>
      <c r="WTG1685" s="28"/>
      <c r="WTI1685" s="45"/>
      <c r="WTK1685" s="28"/>
      <c r="WTM1685" s="45"/>
      <c r="WTO1685" s="28"/>
      <c r="WTQ1685" s="45"/>
      <c r="WTS1685" s="28"/>
      <c r="WTU1685" s="45"/>
      <c r="WTW1685" s="28"/>
      <c r="WTY1685" s="45"/>
      <c r="WUA1685" s="28"/>
      <c r="WUC1685" s="45"/>
      <c r="WUE1685" s="28"/>
      <c r="WUG1685" s="45"/>
      <c r="WUI1685" s="28"/>
      <c r="WUK1685" s="45"/>
      <c r="WUM1685" s="28"/>
      <c r="WUO1685" s="45"/>
      <c r="WUQ1685" s="28"/>
      <c r="WUS1685" s="45"/>
      <c r="WUU1685" s="28"/>
      <c r="WUW1685" s="45"/>
      <c r="WUY1685" s="28"/>
      <c r="WVA1685" s="45"/>
      <c r="WVC1685" s="28"/>
      <c r="WVE1685" s="45"/>
      <c r="WVG1685" s="28"/>
      <c r="WVI1685" s="45"/>
      <c r="WVK1685" s="28"/>
      <c r="WVM1685" s="45"/>
      <c r="WVO1685" s="28"/>
      <c r="WVQ1685" s="45"/>
      <c r="WVS1685" s="28"/>
      <c r="WVU1685" s="45"/>
      <c r="WVW1685" s="28"/>
      <c r="WVY1685" s="45"/>
      <c r="WWA1685" s="28"/>
      <c r="WWC1685" s="45"/>
      <c r="WWE1685" s="28"/>
      <c r="WWG1685" s="45"/>
      <c r="WWI1685" s="28"/>
      <c r="WWK1685" s="45"/>
      <c r="WWM1685" s="28"/>
      <c r="WWO1685" s="45"/>
      <c r="WWQ1685" s="28"/>
      <c r="WWS1685" s="45"/>
      <c r="WWU1685" s="28"/>
      <c r="WWW1685" s="45"/>
      <c r="WWY1685" s="28"/>
      <c r="WXA1685" s="45"/>
      <c r="WXC1685" s="28"/>
      <c r="WXE1685" s="45"/>
      <c r="WXG1685" s="28"/>
      <c r="WXI1685" s="45"/>
      <c r="WXK1685" s="28"/>
      <c r="WXM1685" s="45"/>
      <c r="WXO1685" s="28"/>
      <c r="WXQ1685" s="45"/>
      <c r="WXS1685" s="28"/>
      <c r="WXU1685" s="45"/>
      <c r="WXW1685" s="28"/>
      <c r="WXY1685" s="45"/>
      <c r="WYA1685" s="28"/>
      <c r="WYC1685" s="45"/>
      <c r="WYE1685" s="28"/>
      <c r="WYG1685" s="45"/>
      <c r="WYI1685" s="28"/>
      <c r="WYK1685" s="45"/>
      <c r="WYM1685" s="28"/>
      <c r="WYO1685" s="45"/>
      <c r="WYQ1685" s="28"/>
      <c r="WYS1685" s="45"/>
      <c r="WYU1685" s="28"/>
      <c r="WYW1685" s="45"/>
      <c r="WYY1685" s="28"/>
      <c r="WZA1685" s="45"/>
      <c r="WZC1685" s="28"/>
      <c r="WZE1685" s="45"/>
      <c r="WZG1685" s="28"/>
      <c r="WZI1685" s="45"/>
      <c r="WZK1685" s="28"/>
      <c r="WZM1685" s="45"/>
      <c r="WZO1685" s="28"/>
      <c r="WZQ1685" s="45"/>
      <c r="WZS1685" s="28"/>
      <c r="WZU1685" s="45"/>
      <c r="WZW1685" s="28"/>
      <c r="WZY1685" s="45"/>
      <c r="XAA1685" s="28"/>
      <c r="XAC1685" s="45"/>
      <c r="XAE1685" s="28"/>
      <c r="XAG1685" s="45"/>
      <c r="XAI1685" s="28"/>
      <c r="XAK1685" s="45"/>
      <c r="XAM1685" s="28"/>
      <c r="XAO1685" s="45"/>
      <c r="XAQ1685" s="28"/>
      <c r="XAS1685" s="45"/>
      <c r="XAU1685" s="28"/>
      <c r="XAW1685" s="45"/>
      <c r="XAY1685" s="28"/>
      <c r="XBA1685" s="45"/>
      <c r="XBC1685" s="28"/>
      <c r="XBE1685" s="45"/>
      <c r="XBG1685" s="28"/>
      <c r="XBI1685" s="45"/>
      <c r="XBK1685" s="28"/>
      <c r="XBM1685" s="45"/>
      <c r="XBO1685" s="28"/>
      <c r="XBQ1685" s="45"/>
      <c r="XBS1685" s="28"/>
      <c r="XBU1685" s="45"/>
      <c r="XBW1685" s="28"/>
      <c r="XBY1685" s="45"/>
      <c r="XCA1685" s="28"/>
      <c r="XCC1685" s="45"/>
      <c r="XCE1685" s="28"/>
      <c r="XCG1685" s="45"/>
      <c r="XCI1685" s="28"/>
      <c r="XCK1685" s="45"/>
      <c r="XCM1685" s="28"/>
      <c r="XCO1685" s="45"/>
      <c r="XCQ1685" s="28"/>
      <c r="XCS1685" s="45"/>
      <c r="XCU1685" s="28"/>
      <c r="XCW1685" s="45"/>
      <c r="XCY1685" s="28"/>
      <c r="XDA1685" s="45"/>
      <c r="XDC1685" s="28"/>
      <c r="XDE1685" s="45"/>
      <c r="XDG1685" s="28"/>
      <c r="XDI1685" s="45"/>
      <c r="XDK1685" s="28"/>
      <c r="XDM1685" s="45"/>
      <c r="XDO1685" s="28"/>
      <c r="XDQ1685" s="45"/>
      <c r="XDS1685" s="28"/>
      <c r="XDU1685" s="45"/>
      <c r="XDW1685" s="28"/>
      <c r="XDY1685" s="45"/>
      <c r="XEA1685" s="28"/>
      <c r="XEC1685" s="45"/>
      <c r="XEE1685" s="28"/>
      <c r="XEG1685" s="45"/>
      <c r="XEI1685" s="28"/>
      <c r="XEK1685" s="45"/>
      <c r="XEM1685" s="28"/>
      <c r="XEO1685" s="45"/>
      <c r="XEQ1685" s="28"/>
      <c r="XES1685" s="45"/>
      <c r="XEU1685" s="28"/>
      <c r="XEW1685" s="45"/>
      <c r="XEY1685" s="28"/>
      <c r="XFA1685" s="45"/>
      <c r="XFC1685" s="28"/>
    </row>
    <row r="1686" spans="1:1023 1025:2047 2049:3071 3073:4095 4097:5119 5121:6143 6145:7167 7169:8191 8193:9215 9217:10239 10241:11263 11265:12287 12289:13311 13313:14335 14337:15359 15361:16383" ht="20" customHeight="1" x14ac:dyDescent="0.2">
      <c r="A1686" s="45">
        <v>43641</v>
      </c>
      <c r="B1686" s="3">
        <v>0.5</v>
      </c>
      <c r="C1686" s="3" t="s">
        <v>23</v>
      </c>
      <c r="D1686" s="3" t="s">
        <v>564</v>
      </c>
      <c r="E1686" s="3" t="s">
        <v>703</v>
      </c>
      <c r="G1686" s="28"/>
      <c r="I1686" s="45"/>
      <c r="K1686" s="28"/>
      <c r="M1686" s="45"/>
      <c r="O1686" s="28"/>
      <c r="Q1686" s="45"/>
      <c r="S1686" s="28"/>
      <c r="U1686" s="45"/>
      <c r="W1686" s="28"/>
      <c r="Y1686" s="45"/>
      <c r="AA1686" s="28"/>
      <c r="AC1686" s="45"/>
      <c r="AE1686" s="28"/>
      <c r="AG1686" s="45"/>
      <c r="AI1686" s="28"/>
      <c r="AK1686" s="45"/>
      <c r="AM1686" s="28"/>
      <c r="AO1686" s="45"/>
      <c r="AQ1686" s="28"/>
      <c r="AS1686" s="45"/>
      <c r="AU1686" s="28"/>
      <c r="AW1686" s="45"/>
      <c r="AY1686" s="28"/>
      <c r="BA1686" s="45"/>
      <c r="BC1686" s="28"/>
      <c r="BE1686" s="45"/>
      <c r="BG1686" s="28"/>
      <c r="BI1686" s="45"/>
      <c r="BK1686" s="28"/>
      <c r="BM1686" s="45"/>
      <c r="BO1686" s="28"/>
      <c r="BQ1686" s="45"/>
      <c r="BS1686" s="28"/>
      <c r="BU1686" s="45"/>
      <c r="BW1686" s="28"/>
      <c r="BY1686" s="45"/>
      <c r="CA1686" s="28"/>
      <c r="CC1686" s="45"/>
      <c r="CE1686" s="28"/>
      <c r="CG1686" s="45"/>
      <c r="CI1686" s="28"/>
      <c r="CK1686" s="45"/>
      <c r="CM1686" s="28"/>
      <c r="CO1686" s="45"/>
      <c r="CQ1686" s="28"/>
      <c r="CS1686" s="45"/>
      <c r="CU1686" s="28"/>
      <c r="CW1686" s="45"/>
      <c r="CY1686" s="28"/>
      <c r="DA1686" s="45"/>
      <c r="DC1686" s="28"/>
      <c r="DE1686" s="45"/>
      <c r="DG1686" s="28"/>
      <c r="DI1686" s="45"/>
      <c r="DK1686" s="28"/>
      <c r="DM1686" s="45"/>
      <c r="DO1686" s="28"/>
      <c r="DQ1686" s="45"/>
      <c r="DS1686" s="28"/>
      <c r="DU1686" s="45"/>
      <c r="DW1686" s="28"/>
      <c r="DY1686" s="45"/>
      <c r="EA1686" s="28"/>
      <c r="EC1686" s="45"/>
      <c r="EE1686" s="28"/>
      <c r="EG1686" s="45"/>
      <c r="EI1686" s="28"/>
      <c r="EK1686" s="45"/>
      <c r="EM1686" s="28"/>
      <c r="EO1686" s="45"/>
      <c r="EQ1686" s="28"/>
      <c r="ES1686" s="45"/>
      <c r="EU1686" s="28"/>
      <c r="EW1686" s="45"/>
      <c r="EY1686" s="28"/>
      <c r="FA1686" s="45"/>
      <c r="FC1686" s="28"/>
      <c r="FE1686" s="45"/>
      <c r="FG1686" s="28"/>
      <c r="FI1686" s="45"/>
      <c r="FK1686" s="28"/>
      <c r="FM1686" s="45"/>
      <c r="FO1686" s="28"/>
      <c r="FQ1686" s="45"/>
      <c r="FS1686" s="28"/>
      <c r="FU1686" s="45"/>
      <c r="FW1686" s="28"/>
      <c r="FY1686" s="45"/>
      <c r="GA1686" s="28"/>
      <c r="GC1686" s="45"/>
      <c r="GE1686" s="28"/>
      <c r="GG1686" s="45"/>
      <c r="GI1686" s="28"/>
      <c r="GK1686" s="45"/>
      <c r="GM1686" s="28"/>
      <c r="GO1686" s="45"/>
      <c r="GQ1686" s="28"/>
      <c r="GS1686" s="45"/>
      <c r="GU1686" s="28"/>
      <c r="GW1686" s="45"/>
      <c r="GY1686" s="28"/>
      <c r="HA1686" s="45"/>
      <c r="HC1686" s="28"/>
      <c r="HE1686" s="45"/>
      <c r="HG1686" s="28"/>
      <c r="HI1686" s="45"/>
      <c r="HK1686" s="28"/>
      <c r="HM1686" s="45"/>
      <c r="HO1686" s="28"/>
      <c r="HQ1686" s="45"/>
      <c r="HS1686" s="28"/>
      <c r="HU1686" s="45"/>
      <c r="HW1686" s="28"/>
      <c r="HY1686" s="45"/>
      <c r="IA1686" s="28"/>
      <c r="IC1686" s="45"/>
      <c r="IE1686" s="28"/>
      <c r="IG1686" s="45"/>
      <c r="II1686" s="28"/>
      <c r="IK1686" s="45"/>
      <c r="IM1686" s="28"/>
      <c r="IO1686" s="45"/>
      <c r="IQ1686" s="28"/>
      <c r="IS1686" s="45"/>
      <c r="IU1686" s="28"/>
      <c r="IW1686" s="45"/>
      <c r="IY1686" s="28"/>
      <c r="JA1686" s="45"/>
      <c r="JC1686" s="28"/>
      <c r="JE1686" s="45"/>
      <c r="JG1686" s="28"/>
      <c r="JI1686" s="45"/>
      <c r="JK1686" s="28"/>
      <c r="JM1686" s="45"/>
      <c r="JO1686" s="28"/>
      <c r="JQ1686" s="45"/>
      <c r="JS1686" s="28"/>
      <c r="JU1686" s="45"/>
      <c r="JW1686" s="28"/>
      <c r="JY1686" s="45"/>
      <c r="KA1686" s="28"/>
      <c r="KC1686" s="45"/>
      <c r="KE1686" s="28"/>
      <c r="KG1686" s="45"/>
      <c r="KI1686" s="28"/>
      <c r="KK1686" s="45"/>
      <c r="KM1686" s="28"/>
      <c r="KO1686" s="45"/>
      <c r="KQ1686" s="28"/>
      <c r="KS1686" s="45"/>
      <c r="KU1686" s="28"/>
      <c r="KW1686" s="45"/>
      <c r="KY1686" s="28"/>
      <c r="LA1686" s="45"/>
      <c r="LC1686" s="28"/>
      <c r="LE1686" s="45"/>
      <c r="LG1686" s="28"/>
      <c r="LI1686" s="45"/>
      <c r="LK1686" s="28"/>
      <c r="LM1686" s="45"/>
      <c r="LO1686" s="28"/>
      <c r="LQ1686" s="45"/>
      <c r="LS1686" s="28"/>
      <c r="LU1686" s="45"/>
      <c r="LW1686" s="28"/>
      <c r="LY1686" s="45"/>
      <c r="MA1686" s="28"/>
      <c r="MC1686" s="45"/>
      <c r="ME1686" s="28"/>
      <c r="MG1686" s="45"/>
      <c r="MI1686" s="28"/>
      <c r="MK1686" s="45"/>
      <c r="MM1686" s="28"/>
      <c r="MO1686" s="45"/>
      <c r="MQ1686" s="28"/>
      <c r="MS1686" s="45"/>
      <c r="MU1686" s="28"/>
      <c r="MW1686" s="45"/>
      <c r="MY1686" s="28"/>
      <c r="NA1686" s="45"/>
      <c r="NC1686" s="28"/>
      <c r="NE1686" s="45"/>
      <c r="NG1686" s="28"/>
      <c r="NI1686" s="45"/>
      <c r="NK1686" s="28"/>
      <c r="NM1686" s="45"/>
      <c r="NO1686" s="28"/>
      <c r="NQ1686" s="45"/>
      <c r="NS1686" s="28"/>
      <c r="NU1686" s="45"/>
      <c r="NW1686" s="28"/>
      <c r="NY1686" s="45"/>
      <c r="OA1686" s="28"/>
      <c r="OC1686" s="45"/>
      <c r="OE1686" s="28"/>
      <c r="OG1686" s="45"/>
      <c r="OI1686" s="28"/>
      <c r="OK1686" s="45"/>
      <c r="OM1686" s="28"/>
      <c r="OO1686" s="45"/>
      <c r="OQ1686" s="28"/>
      <c r="OS1686" s="45"/>
      <c r="OU1686" s="28"/>
      <c r="OW1686" s="45"/>
      <c r="OY1686" s="28"/>
      <c r="PA1686" s="45"/>
      <c r="PC1686" s="28"/>
      <c r="PE1686" s="45"/>
      <c r="PG1686" s="28"/>
      <c r="PI1686" s="45"/>
      <c r="PK1686" s="28"/>
      <c r="PM1686" s="45"/>
      <c r="PO1686" s="28"/>
      <c r="PQ1686" s="45"/>
      <c r="PS1686" s="28"/>
      <c r="PU1686" s="45"/>
      <c r="PW1686" s="28"/>
      <c r="PY1686" s="45"/>
      <c r="QA1686" s="28"/>
      <c r="QC1686" s="45"/>
      <c r="QE1686" s="28"/>
      <c r="QG1686" s="45"/>
      <c r="QI1686" s="28"/>
      <c r="QK1686" s="45"/>
      <c r="QM1686" s="28"/>
      <c r="QO1686" s="45"/>
      <c r="QQ1686" s="28"/>
      <c r="QS1686" s="45"/>
      <c r="QU1686" s="28"/>
      <c r="QW1686" s="45"/>
      <c r="QY1686" s="28"/>
      <c r="RA1686" s="45"/>
      <c r="RC1686" s="28"/>
      <c r="RE1686" s="45"/>
      <c r="RG1686" s="28"/>
      <c r="RI1686" s="45"/>
      <c r="RK1686" s="28"/>
      <c r="RM1686" s="45"/>
      <c r="RO1686" s="28"/>
      <c r="RQ1686" s="45"/>
      <c r="RS1686" s="28"/>
      <c r="RU1686" s="45"/>
      <c r="RW1686" s="28"/>
      <c r="RY1686" s="45"/>
      <c r="SA1686" s="28"/>
      <c r="SC1686" s="45"/>
      <c r="SE1686" s="28"/>
      <c r="SG1686" s="45"/>
      <c r="SI1686" s="28"/>
      <c r="SK1686" s="45"/>
      <c r="SM1686" s="28"/>
      <c r="SO1686" s="45"/>
      <c r="SQ1686" s="28"/>
      <c r="SS1686" s="45"/>
      <c r="SU1686" s="28"/>
      <c r="SW1686" s="45"/>
      <c r="SY1686" s="28"/>
      <c r="TA1686" s="45"/>
      <c r="TC1686" s="28"/>
      <c r="TE1686" s="45"/>
      <c r="TG1686" s="28"/>
      <c r="TI1686" s="45"/>
      <c r="TK1686" s="28"/>
      <c r="TM1686" s="45"/>
      <c r="TO1686" s="28"/>
      <c r="TQ1686" s="45"/>
      <c r="TS1686" s="28"/>
      <c r="TU1686" s="45"/>
      <c r="TW1686" s="28"/>
      <c r="TY1686" s="45"/>
      <c r="UA1686" s="28"/>
      <c r="UC1686" s="45"/>
      <c r="UE1686" s="28"/>
      <c r="UG1686" s="45"/>
      <c r="UI1686" s="28"/>
      <c r="UK1686" s="45"/>
      <c r="UM1686" s="28"/>
      <c r="UO1686" s="45"/>
      <c r="UQ1686" s="28"/>
      <c r="US1686" s="45"/>
      <c r="UU1686" s="28"/>
      <c r="UW1686" s="45"/>
      <c r="UY1686" s="28"/>
      <c r="VA1686" s="45"/>
      <c r="VC1686" s="28"/>
      <c r="VE1686" s="45"/>
      <c r="VG1686" s="28"/>
      <c r="VI1686" s="45"/>
      <c r="VK1686" s="28"/>
      <c r="VM1686" s="45"/>
      <c r="VO1686" s="28"/>
      <c r="VQ1686" s="45"/>
      <c r="VS1686" s="28"/>
      <c r="VU1686" s="45"/>
      <c r="VW1686" s="28"/>
      <c r="VY1686" s="45"/>
      <c r="WA1686" s="28"/>
      <c r="WC1686" s="45"/>
      <c r="WE1686" s="28"/>
      <c r="WG1686" s="45"/>
      <c r="WI1686" s="28"/>
      <c r="WK1686" s="45"/>
      <c r="WM1686" s="28"/>
      <c r="WO1686" s="45"/>
      <c r="WQ1686" s="28"/>
      <c r="WS1686" s="45"/>
      <c r="WU1686" s="28"/>
      <c r="WW1686" s="45"/>
      <c r="WY1686" s="28"/>
      <c r="XA1686" s="45"/>
      <c r="XC1686" s="28"/>
      <c r="XE1686" s="45"/>
      <c r="XG1686" s="28"/>
      <c r="XI1686" s="45"/>
      <c r="XK1686" s="28"/>
      <c r="XM1686" s="45"/>
      <c r="XO1686" s="28"/>
      <c r="XQ1686" s="45"/>
      <c r="XS1686" s="28"/>
      <c r="XU1686" s="45"/>
      <c r="XW1686" s="28"/>
      <c r="XY1686" s="45"/>
      <c r="YA1686" s="28"/>
      <c r="YC1686" s="45"/>
      <c r="YE1686" s="28"/>
      <c r="YG1686" s="45"/>
      <c r="YI1686" s="28"/>
      <c r="YK1686" s="45"/>
      <c r="YM1686" s="28"/>
      <c r="YO1686" s="45"/>
      <c r="YQ1686" s="28"/>
      <c r="YS1686" s="45"/>
      <c r="YU1686" s="28"/>
      <c r="YW1686" s="45"/>
      <c r="YY1686" s="28"/>
      <c r="ZA1686" s="45"/>
      <c r="ZC1686" s="28"/>
      <c r="ZE1686" s="45"/>
      <c r="ZG1686" s="28"/>
      <c r="ZI1686" s="45"/>
      <c r="ZK1686" s="28"/>
      <c r="ZM1686" s="45"/>
      <c r="ZO1686" s="28"/>
      <c r="ZQ1686" s="45"/>
      <c r="ZS1686" s="28"/>
      <c r="ZU1686" s="45"/>
      <c r="ZW1686" s="28"/>
      <c r="ZY1686" s="45"/>
      <c r="AAA1686" s="28"/>
      <c r="AAC1686" s="45"/>
      <c r="AAE1686" s="28"/>
      <c r="AAG1686" s="45"/>
      <c r="AAI1686" s="28"/>
      <c r="AAK1686" s="45"/>
      <c r="AAM1686" s="28"/>
      <c r="AAO1686" s="45"/>
      <c r="AAQ1686" s="28"/>
      <c r="AAS1686" s="45"/>
      <c r="AAU1686" s="28"/>
      <c r="AAW1686" s="45"/>
      <c r="AAY1686" s="28"/>
      <c r="ABA1686" s="45"/>
      <c r="ABC1686" s="28"/>
      <c r="ABE1686" s="45"/>
      <c r="ABG1686" s="28"/>
      <c r="ABI1686" s="45"/>
      <c r="ABK1686" s="28"/>
      <c r="ABM1686" s="45"/>
      <c r="ABO1686" s="28"/>
      <c r="ABQ1686" s="45"/>
      <c r="ABS1686" s="28"/>
      <c r="ABU1686" s="45"/>
      <c r="ABW1686" s="28"/>
      <c r="ABY1686" s="45"/>
      <c r="ACA1686" s="28"/>
      <c r="ACC1686" s="45"/>
      <c r="ACE1686" s="28"/>
      <c r="ACG1686" s="45"/>
      <c r="ACI1686" s="28"/>
      <c r="ACK1686" s="45"/>
      <c r="ACM1686" s="28"/>
      <c r="ACO1686" s="45"/>
      <c r="ACQ1686" s="28"/>
      <c r="ACS1686" s="45"/>
      <c r="ACU1686" s="28"/>
      <c r="ACW1686" s="45"/>
      <c r="ACY1686" s="28"/>
      <c r="ADA1686" s="45"/>
      <c r="ADC1686" s="28"/>
      <c r="ADE1686" s="45"/>
      <c r="ADG1686" s="28"/>
      <c r="ADI1686" s="45"/>
      <c r="ADK1686" s="28"/>
      <c r="ADM1686" s="45"/>
      <c r="ADO1686" s="28"/>
      <c r="ADQ1686" s="45"/>
      <c r="ADS1686" s="28"/>
      <c r="ADU1686" s="45"/>
      <c r="ADW1686" s="28"/>
      <c r="ADY1686" s="45"/>
      <c r="AEA1686" s="28"/>
      <c r="AEC1686" s="45"/>
      <c r="AEE1686" s="28"/>
      <c r="AEG1686" s="45"/>
      <c r="AEI1686" s="28"/>
      <c r="AEK1686" s="45"/>
      <c r="AEM1686" s="28"/>
      <c r="AEO1686" s="45"/>
      <c r="AEQ1686" s="28"/>
      <c r="AES1686" s="45"/>
      <c r="AEU1686" s="28"/>
      <c r="AEW1686" s="45"/>
      <c r="AEY1686" s="28"/>
      <c r="AFA1686" s="45"/>
      <c r="AFC1686" s="28"/>
      <c r="AFE1686" s="45"/>
      <c r="AFG1686" s="28"/>
      <c r="AFI1686" s="45"/>
      <c r="AFK1686" s="28"/>
      <c r="AFM1686" s="45"/>
      <c r="AFO1686" s="28"/>
      <c r="AFQ1686" s="45"/>
      <c r="AFS1686" s="28"/>
      <c r="AFU1686" s="45"/>
      <c r="AFW1686" s="28"/>
      <c r="AFY1686" s="45"/>
      <c r="AGA1686" s="28"/>
      <c r="AGC1686" s="45"/>
      <c r="AGE1686" s="28"/>
      <c r="AGG1686" s="45"/>
      <c r="AGI1686" s="28"/>
      <c r="AGK1686" s="45"/>
      <c r="AGM1686" s="28"/>
      <c r="AGO1686" s="45"/>
      <c r="AGQ1686" s="28"/>
      <c r="AGS1686" s="45"/>
      <c r="AGU1686" s="28"/>
      <c r="AGW1686" s="45"/>
      <c r="AGY1686" s="28"/>
      <c r="AHA1686" s="45"/>
      <c r="AHC1686" s="28"/>
      <c r="AHE1686" s="45"/>
      <c r="AHG1686" s="28"/>
      <c r="AHI1686" s="45"/>
      <c r="AHK1686" s="28"/>
      <c r="AHM1686" s="45"/>
      <c r="AHO1686" s="28"/>
      <c r="AHQ1686" s="45"/>
      <c r="AHS1686" s="28"/>
      <c r="AHU1686" s="45"/>
      <c r="AHW1686" s="28"/>
      <c r="AHY1686" s="45"/>
      <c r="AIA1686" s="28"/>
      <c r="AIC1686" s="45"/>
      <c r="AIE1686" s="28"/>
      <c r="AIG1686" s="45"/>
      <c r="AII1686" s="28"/>
      <c r="AIK1686" s="45"/>
      <c r="AIM1686" s="28"/>
      <c r="AIO1686" s="45"/>
      <c r="AIQ1686" s="28"/>
      <c r="AIS1686" s="45"/>
      <c r="AIU1686" s="28"/>
      <c r="AIW1686" s="45"/>
      <c r="AIY1686" s="28"/>
      <c r="AJA1686" s="45"/>
      <c r="AJC1686" s="28"/>
      <c r="AJE1686" s="45"/>
      <c r="AJG1686" s="28"/>
      <c r="AJI1686" s="45"/>
      <c r="AJK1686" s="28"/>
      <c r="AJM1686" s="45"/>
      <c r="AJO1686" s="28"/>
      <c r="AJQ1686" s="45"/>
      <c r="AJS1686" s="28"/>
      <c r="AJU1686" s="45"/>
      <c r="AJW1686" s="28"/>
      <c r="AJY1686" s="45"/>
      <c r="AKA1686" s="28"/>
      <c r="AKC1686" s="45"/>
      <c r="AKE1686" s="28"/>
      <c r="AKG1686" s="45"/>
      <c r="AKI1686" s="28"/>
      <c r="AKK1686" s="45"/>
      <c r="AKM1686" s="28"/>
      <c r="AKO1686" s="45"/>
      <c r="AKQ1686" s="28"/>
      <c r="AKS1686" s="45"/>
      <c r="AKU1686" s="28"/>
      <c r="AKW1686" s="45"/>
      <c r="AKY1686" s="28"/>
      <c r="ALA1686" s="45"/>
      <c r="ALC1686" s="28"/>
      <c r="ALE1686" s="45"/>
      <c r="ALG1686" s="28"/>
      <c r="ALI1686" s="45"/>
      <c r="ALK1686" s="28"/>
      <c r="ALM1686" s="45"/>
      <c r="ALO1686" s="28"/>
      <c r="ALQ1686" s="45"/>
      <c r="ALS1686" s="28"/>
      <c r="ALU1686" s="45"/>
      <c r="ALW1686" s="28"/>
      <c r="ALY1686" s="45"/>
      <c r="AMA1686" s="28"/>
      <c r="AMC1686" s="45"/>
      <c r="AME1686" s="28"/>
      <c r="AMG1686" s="45"/>
      <c r="AMI1686" s="28"/>
      <c r="AMK1686" s="45"/>
      <c r="AMM1686" s="28"/>
      <c r="AMO1686" s="45"/>
      <c r="AMQ1686" s="28"/>
      <c r="AMS1686" s="45"/>
      <c r="AMU1686" s="28"/>
      <c r="AMW1686" s="45"/>
      <c r="AMY1686" s="28"/>
      <c r="ANA1686" s="45"/>
      <c r="ANC1686" s="28"/>
      <c r="ANE1686" s="45"/>
      <c r="ANG1686" s="28"/>
      <c r="ANI1686" s="45"/>
      <c r="ANK1686" s="28"/>
      <c r="ANM1686" s="45"/>
      <c r="ANO1686" s="28"/>
      <c r="ANQ1686" s="45"/>
      <c r="ANS1686" s="28"/>
      <c r="ANU1686" s="45"/>
      <c r="ANW1686" s="28"/>
      <c r="ANY1686" s="45"/>
      <c r="AOA1686" s="28"/>
      <c r="AOC1686" s="45"/>
      <c r="AOE1686" s="28"/>
      <c r="AOG1686" s="45"/>
      <c r="AOI1686" s="28"/>
      <c r="AOK1686" s="45"/>
      <c r="AOM1686" s="28"/>
      <c r="AOO1686" s="45"/>
      <c r="AOQ1686" s="28"/>
      <c r="AOS1686" s="45"/>
      <c r="AOU1686" s="28"/>
      <c r="AOW1686" s="45"/>
      <c r="AOY1686" s="28"/>
      <c r="APA1686" s="45"/>
      <c r="APC1686" s="28"/>
      <c r="APE1686" s="45"/>
      <c r="APG1686" s="28"/>
      <c r="API1686" s="45"/>
      <c r="APK1686" s="28"/>
      <c r="APM1686" s="45"/>
      <c r="APO1686" s="28"/>
      <c r="APQ1686" s="45"/>
      <c r="APS1686" s="28"/>
      <c r="APU1686" s="45"/>
      <c r="APW1686" s="28"/>
      <c r="APY1686" s="45"/>
      <c r="AQA1686" s="28"/>
      <c r="AQC1686" s="45"/>
      <c r="AQE1686" s="28"/>
      <c r="AQG1686" s="45"/>
      <c r="AQI1686" s="28"/>
      <c r="AQK1686" s="45"/>
      <c r="AQM1686" s="28"/>
      <c r="AQO1686" s="45"/>
      <c r="AQQ1686" s="28"/>
      <c r="AQS1686" s="45"/>
      <c r="AQU1686" s="28"/>
      <c r="AQW1686" s="45"/>
      <c r="AQY1686" s="28"/>
      <c r="ARA1686" s="45"/>
      <c r="ARC1686" s="28"/>
      <c r="ARE1686" s="45"/>
      <c r="ARG1686" s="28"/>
      <c r="ARI1686" s="45"/>
      <c r="ARK1686" s="28"/>
      <c r="ARM1686" s="45"/>
      <c r="ARO1686" s="28"/>
      <c r="ARQ1686" s="45"/>
      <c r="ARS1686" s="28"/>
      <c r="ARU1686" s="45"/>
      <c r="ARW1686" s="28"/>
      <c r="ARY1686" s="45"/>
      <c r="ASA1686" s="28"/>
      <c r="ASC1686" s="45"/>
      <c r="ASE1686" s="28"/>
      <c r="ASG1686" s="45"/>
      <c r="ASI1686" s="28"/>
      <c r="ASK1686" s="45"/>
      <c r="ASM1686" s="28"/>
      <c r="ASO1686" s="45"/>
      <c r="ASQ1686" s="28"/>
      <c r="ASS1686" s="45"/>
      <c r="ASU1686" s="28"/>
      <c r="ASW1686" s="45"/>
      <c r="ASY1686" s="28"/>
      <c r="ATA1686" s="45"/>
      <c r="ATC1686" s="28"/>
      <c r="ATE1686" s="45"/>
      <c r="ATG1686" s="28"/>
      <c r="ATI1686" s="45"/>
      <c r="ATK1686" s="28"/>
      <c r="ATM1686" s="45"/>
      <c r="ATO1686" s="28"/>
      <c r="ATQ1686" s="45"/>
      <c r="ATS1686" s="28"/>
      <c r="ATU1686" s="45"/>
      <c r="ATW1686" s="28"/>
      <c r="ATY1686" s="45"/>
      <c r="AUA1686" s="28"/>
      <c r="AUC1686" s="45"/>
      <c r="AUE1686" s="28"/>
      <c r="AUG1686" s="45"/>
      <c r="AUI1686" s="28"/>
      <c r="AUK1686" s="45"/>
      <c r="AUM1686" s="28"/>
      <c r="AUO1686" s="45"/>
      <c r="AUQ1686" s="28"/>
      <c r="AUS1686" s="45"/>
      <c r="AUU1686" s="28"/>
      <c r="AUW1686" s="45"/>
      <c r="AUY1686" s="28"/>
      <c r="AVA1686" s="45"/>
      <c r="AVC1686" s="28"/>
      <c r="AVE1686" s="45"/>
      <c r="AVG1686" s="28"/>
      <c r="AVI1686" s="45"/>
      <c r="AVK1686" s="28"/>
      <c r="AVM1686" s="45"/>
      <c r="AVO1686" s="28"/>
      <c r="AVQ1686" s="45"/>
      <c r="AVS1686" s="28"/>
      <c r="AVU1686" s="45"/>
      <c r="AVW1686" s="28"/>
      <c r="AVY1686" s="45"/>
      <c r="AWA1686" s="28"/>
      <c r="AWC1686" s="45"/>
      <c r="AWE1686" s="28"/>
      <c r="AWG1686" s="45"/>
      <c r="AWI1686" s="28"/>
      <c r="AWK1686" s="45"/>
      <c r="AWM1686" s="28"/>
      <c r="AWO1686" s="45"/>
      <c r="AWQ1686" s="28"/>
      <c r="AWS1686" s="45"/>
      <c r="AWU1686" s="28"/>
      <c r="AWW1686" s="45"/>
      <c r="AWY1686" s="28"/>
      <c r="AXA1686" s="45"/>
      <c r="AXC1686" s="28"/>
      <c r="AXE1686" s="45"/>
      <c r="AXG1686" s="28"/>
      <c r="AXI1686" s="45"/>
      <c r="AXK1686" s="28"/>
      <c r="AXM1686" s="45"/>
      <c r="AXO1686" s="28"/>
      <c r="AXQ1686" s="45"/>
      <c r="AXS1686" s="28"/>
      <c r="AXU1686" s="45"/>
      <c r="AXW1686" s="28"/>
      <c r="AXY1686" s="45"/>
      <c r="AYA1686" s="28"/>
      <c r="AYC1686" s="45"/>
      <c r="AYE1686" s="28"/>
      <c r="AYG1686" s="45"/>
      <c r="AYI1686" s="28"/>
      <c r="AYK1686" s="45"/>
      <c r="AYM1686" s="28"/>
      <c r="AYO1686" s="45"/>
      <c r="AYQ1686" s="28"/>
      <c r="AYS1686" s="45"/>
      <c r="AYU1686" s="28"/>
      <c r="AYW1686" s="45"/>
      <c r="AYY1686" s="28"/>
      <c r="AZA1686" s="45"/>
      <c r="AZC1686" s="28"/>
      <c r="AZE1686" s="45"/>
      <c r="AZG1686" s="28"/>
      <c r="AZI1686" s="45"/>
      <c r="AZK1686" s="28"/>
      <c r="AZM1686" s="45"/>
      <c r="AZO1686" s="28"/>
      <c r="AZQ1686" s="45"/>
      <c r="AZS1686" s="28"/>
      <c r="AZU1686" s="45"/>
      <c r="AZW1686" s="28"/>
      <c r="AZY1686" s="45"/>
      <c r="BAA1686" s="28"/>
      <c r="BAC1686" s="45"/>
      <c r="BAE1686" s="28"/>
      <c r="BAG1686" s="45"/>
      <c r="BAI1686" s="28"/>
      <c r="BAK1686" s="45"/>
      <c r="BAM1686" s="28"/>
      <c r="BAO1686" s="45"/>
      <c r="BAQ1686" s="28"/>
      <c r="BAS1686" s="45"/>
      <c r="BAU1686" s="28"/>
      <c r="BAW1686" s="45"/>
      <c r="BAY1686" s="28"/>
      <c r="BBA1686" s="45"/>
      <c r="BBC1686" s="28"/>
      <c r="BBE1686" s="45"/>
      <c r="BBG1686" s="28"/>
      <c r="BBI1686" s="45"/>
      <c r="BBK1686" s="28"/>
      <c r="BBM1686" s="45"/>
      <c r="BBO1686" s="28"/>
      <c r="BBQ1686" s="45"/>
      <c r="BBS1686" s="28"/>
      <c r="BBU1686" s="45"/>
      <c r="BBW1686" s="28"/>
      <c r="BBY1686" s="45"/>
      <c r="BCA1686" s="28"/>
      <c r="BCC1686" s="45"/>
      <c r="BCE1686" s="28"/>
      <c r="BCG1686" s="45"/>
      <c r="BCI1686" s="28"/>
      <c r="BCK1686" s="45"/>
      <c r="BCM1686" s="28"/>
      <c r="BCO1686" s="45"/>
      <c r="BCQ1686" s="28"/>
      <c r="BCS1686" s="45"/>
      <c r="BCU1686" s="28"/>
      <c r="BCW1686" s="45"/>
      <c r="BCY1686" s="28"/>
      <c r="BDA1686" s="45"/>
      <c r="BDC1686" s="28"/>
      <c r="BDE1686" s="45"/>
      <c r="BDG1686" s="28"/>
      <c r="BDI1686" s="45"/>
      <c r="BDK1686" s="28"/>
      <c r="BDM1686" s="45"/>
      <c r="BDO1686" s="28"/>
      <c r="BDQ1686" s="45"/>
      <c r="BDS1686" s="28"/>
      <c r="BDU1686" s="45"/>
      <c r="BDW1686" s="28"/>
      <c r="BDY1686" s="45"/>
      <c r="BEA1686" s="28"/>
      <c r="BEC1686" s="45"/>
      <c r="BEE1686" s="28"/>
      <c r="BEG1686" s="45"/>
      <c r="BEI1686" s="28"/>
      <c r="BEK1686" s="45"/>
      <c r="BEM1686" s="28"/>
      <c r="BEO1686" s="45"/>
      <c r="BEQ1686" s="28"/>
      <c r="BES1686" s="45"/>
      <c r="BEU1686" s="28"/>
      <c r="BEW1686" s="45"/>
      <c r="BEY1686" s="28"/>
      <c r="BFA1686" s="45"/>
      <c r="BFC1686" s="28"/>
      <c r="BFE1686" s="45"/>
      <c r="BFG1686" s="28"/>
      <c r="BFI1686" s="45"/>
      <c r="BFK1686" s="28"/>
      <c r="BFM1686" s="45"/>
      <c r="BFO1686" s="28"/>
      <c r="BFQ1686" s="45"/>
      <c r="BFS1686" s="28"/>
      <c r="BFU1686" s="45"/>
      <c r="BFW1686" s="28"/>
      <c r="BFY1686" s="45"/>
      <c r="BGA1686" s="28"/>
      <c r="BGC1686" s="45"/>
      <c r="BGE1686" s="28"/>
      <c r="BGG1686" s="45"/>
      <c r="BGI1686" s="28"/>
      <c r="BGK1686" s="45"/>
      <c r="BGM1686" s="28"/>
      <c r="BGO1686" s="45"/>
      <c r="BGQ1686" s="28"/>
      <c r="BGS1686" s="45"/>
      <c r="BGU1686" s="28"/>
      <c r="BGW1686" s="45"/>
      <c r="BGY1686" s="28"/>
      <c r="BHA1686" s="45"/>
      <c r="BHC1686" s="28"/>
      <c r="BHE1686" s="45"/>
      <c r="BHG1686" s="28"/>
      <c r="BHI1686" s="45"/>
      <c r="BHK1686" s="28"/>
      <c r="BHM1686" s="45"/>
      <c r="BHO1686" s="28"/>
      <c r="BHQ1686" s="45"/>
      <c r="BHS1686" s="28"/>
      <c r="BHU1686" s="45"/>
      <c r="BHW1686" s="28"/>
      <c r="BHY1686" s="45"/>
      <c r="BIA1686" s="28"/>
      <c r="BIC1686" s="45"/>
      <c r="BIE1686" s="28"/>
      <c r="BIG1686" s="45"/>
      <c r="BII1686" s="28"/>
      <c r="BIK1686" s="45"/>
      <c r="BIM1686" s="28"/>
      <c r="BIO1686" s="45"/>
      <c r="BIQ1686" s="28"/>
      <c r="BIS1686" s="45"/>
      <c r="BIU1686" s="28"/>
      <c r="BIW1686" s="45"/>
      <c r="BIY1686" s="28"/>
      <c r="BJA1686" s="45"/>
      <c r="BJC1686" s="28"/>
      <c r="BJE1686" s="45"/>
      <c r="BJG1686" s="28"/>
      <c r="BJI1686" s="45"/>
      <c r="BJK1686" s="28"/>
      <c r="BJM1686" s="45"/>
      <c r="BJO1686" s="28"/>
      <c r="BJQ1686" s="45"/>
      <c r="BJS1686" s="28"/>
      <c r="BJU1686" s="45"/>
      <c r="BJW1686" s="28"/>
      <c r="BJY1686" s="45"/>
      <c r="BKA1686" s="28"/>
      <c r="BKC1686" s="45"/>
      <c r="BKE1686" s="28"/>
      <c r="BKG1686" s="45"/>
      <c r="BKI1686" s="28"/>
      <c r="BKK1686" s="45"/>
      <c r="BKM1686" s="28"/>
      <c r="BKO1686" s="45"/>
      <c r="BKQ1686" s="28"/>
      <c r="BKS1686" s="45"/>
      <c r="BKU1686" s="28"/>
      <c r="BKW1686" s="45"/>
      <c r="BKY1686" s="28"/>
      <c r="BLA1686" s="45"/>
      <c r="BLC1686" s="28"/>
      <c r="BLE1686" s="45"/>
      <c r="BLG1686" s="28"/>
      <c r="BLI1686" s="45"/>
      <c r="BLK1686" s="28"/>
      <c r="BLM1686" s="45"/>
      <c r="BLO1686" s="28"/>
      <c r="BLQ1686" s="45"/>
      <c r="BLS1686" s="28"/>
      <c r="BLU1686" s="45"/>
      <c r="BLW1686" s="28"/>
      <c r="BLY1686" s="45"/>
      <c r="BMA1686" s="28"/>
      <c r="BMC1686" s="45"/>
      <c r="BME1686" s="28"/>
      <c r="BMG1686" s="45"/>
      <c r="BMI1686" s="28"/>
      <c r="BMK1686" s="45"/>
      <c r="BMM1686" s="28"/>
      <c r="BMO1686" s="45"/>
      <c r="BMQ1686" s="28"/>
      <c r="BMS1686" s="45"/>
      <c r="BMU1686" s="28"/>
      <c r="BMW1686" s="45"/>
      <c r="BMY1686" s="28"/>
      <c r="BNA1686" s="45"/>
      <c r="BNC1686" s="28"/>
      <c r="BNE1686" s="45"/>
      <c r="BNG1686" s="28"/>
      <c r="BNI1686" s="45"/>
      <c r="BNK1686" s="28"/>
      <c r="BNM1686" s="45"/>
      <c r="BNO1686" s="28"/>
      <c r="BNQ1686" s="45"/>
      <c r="BNS1686" s="28"/>
      <c r="BNU1686" s="45"/>
      <c r="BNW1686" s="28"/>
      <c r="BNY1686" s="45"/>
      <c r="BOA1686" s="28"/>
      <c r="BOC1686" s="45"/>
      <c r="BOE1686" s="28"/>
      <c r="BOG1686" s="45"/>
      <c r="BOI1686" s="28"/>
      <c r="BOK1686" s="45"/>
      <c r="BOM1686" s="28"/>
      <c r="BOO1686" s="45"/>
      <c r="BOQ1686" s="28"/>
      <c r="BOS1686" s="45"/>
      <c r="BOU1686" s="28"/>
      <c r="BOW1686" s="45"/>
      <c r="BOY1686" s="28"/>
      <c r="BPA1686" s="45"/>
      <c r="BPC1686" s="28"/>
      <c r="BPE1686" s="45"/>
      <c r="BPG1686" s="28"/>
      <c r="BPI1686" s="45"/>
      <c r="BPK1686" s="28"/>
      <c r="BPM1686" s="45"/>
      <c r="BPO1686" s="28"/>
      <c r="BPQ1686" s="45"/>
      <c r="BPS1686" s="28"/>
      <c r="BPU1686" s="45"/>
      <c r="BPW1686" s="28"/>
      <c r="BPY1686" s="45"/>
      <c r="BQA1686" s="28"/>
      <c r="BQC1686" s="45"/>
      <c r="BQE1686" s="28"/>
      <c r="BQG1686" s="45"/>
      <c r="BQI1686" s="28"/>
      <c r="BQK1686" s="45"/>
      <c r="BQM1686" s="28"/>
      <c r="BQO1686" s="45"/>
      <c r="BQQ1686" s="28"/>
      <c r="BQS1686" s="45"/>
      <c r="BQU1686" s="28"/>
      <c r="BQW1686" s="45"/>
      <c r="BQY1686" s="28"/>
      <c r="BRA1686" s="45"/>
      <c r="BRC1686" s="28"/>
      <c r="BRE1686" s="45"/>
      <c r="BRG1686" s="28"/>
      <c r="BRI1686" s="45"/>
      <c r="BRK1686" s="28"/>
      <c r="BRM1686" s="45"/>
      <c r="BRO1686" s="28"/>
      <c r="BRQ1686" s="45"/>
      <c r="BRS1686" s="28"/>
      <c r="BRU1686" s="45"/>
      <c r="BRW1686" s="28"/>
      <c r="BRY1686" s="45"/>
      <c r="BSA1686" s="28"/>
      <c r="BSC1686" s="45"/>
      <c r="BSE1686" s="28"/>
      <c r="BSG1686" s="45"/>
      <c r="BSI1686" s="28"/>
      <c r="BSK1686" s="45"/>
      <c r="BSM1686" s="28"/>
      <c r="BSO1686" s="45"/>
      <c r="BSQ1686" s="28"/>
      <c r="BSS1686" s="45"/>
      <c r="BSU1686" s="28"/>
      <c r="BSW1686" s="45"/>
      <c r="BSY1686" s="28"/>
      <c r="BTA1686" s="45"/>
      <c r="BTC1686" s="28"/>
      <c r="BTE1686" s="45"/>
      <c r="BTG1686" s="28"/>
      <c r="BTI1686" s="45"/>
      <c r="BTK1686" s="28"/>
      <c r="BTM1686" s="45"/>
      <c r="BTO1686" s="28"/>
      <c r="BTQ1686" s="45"/>
      <c r="BTS1686" s="28"/>
      <c r="BTU1686" s="45"/>
      <c r="BTW1686" s="28"/>
      <c r="BTY1686" s="45"/>
      <c r="BUA1686" s="28"/>
      <c r="BUC1686" s="45"/>
      <c r="BUE1686" s="28"/>
      <c r="BUG1686" s="45"/>
      <c r="BUI1686" s="28"/>
      <c r="BUK1686" s="45"/>
      <c r="BUM1686" s="28"/>
      <c r="BUO1686" s="45"/>
      <c r="BUQ1686" s="28"/>
      <c r="BUS1686" s="45"/>
      <c r="BUU1686" s="28"/>
      <c r="BUW1686" s="45"/>
      <c r="BUY1686" s="28"/>
      <c r="BVA1686" s="45"/>
      <c r="BVC1686" s="28"/>
      <c r="BVE1686" s="45"/>
      <c r="BVG1686" s="28"/>
      <c r="BVI1686" s="45"/>
      <c r="BVK1686" s="28"/>
      <c r="BVM1686" s="45"/>
      <c r="BVO1686" s="28"/>
      <c r="BVQ1686" s="45"/>
      <c r="BVS1686" s="28"/>
      <c r="BVU1686" s="45"/>
      <c r="BVW1686" s="28"/>
      <c r="BVY1686" s="45"/>
      <c r="BWA1686" s="28"/>
      <c r="BWC1686" s="45"/>
      <c r="BWE1686" s="28"/>
      <c r="BWG1686" s="45"/>
      <c r="BWI1686" s="28"/>
      <c r="BWK1686" s="45"/>
      <c r="BWM1686" s="28"/>
      <c r="BWO1686" s="45"/>
      <c r="BWQ1686" s="28"/>
      <c r="BWS1686" s="45"/>
      <c r="BWU1686" s="28"/>
      <c r="BWW1686" s="45"/>
      <c r="BWY1686" s="28"/>
      <c r="BXA1686" s="45"/>
      <c r="BXC1686" s="28"/>
      <c r="BXE1686" s="45"/>
      <c r="BXG1686" s="28"/>
      <c r="BXI1686" s="45"/>
      <c r="BXK1686" s="28"/>
      <c r="BXM1686" s="45"/>
      <c r="BXO1686" s="28"/>
      <c r="BXQ1686" s="45"/>
      <c r="BXS1686" s="28"/>
      <c r="BXU1686" s="45"/>
      <c r="BXW1686" s="28"/>
      <c r="BXY1686" s="45"/>
      <c r="BYA1686" s="28"/>
      <c r="BYC1686" s="45"/>
      <c r="BYE1686" s="28"/>
      <c r="BYG1686" s="45"/>
      <c r="BYI1686" s="28"/>
      <c r="BYK1686" s="45"/>
      <c r="BYM1686" s="28"/>
      <c r="BYO1686" s="45"/>
      <c r="BYQ1686" s="28"/>
      <c r="BYS1686" s="45"/>
      <c r="BYU1686" s="28"/>
      <c r="BYW1686" s="45"/>
      <c r="BYY1686" s="28"/>
      <c r="BZA1686" s="45"/>
      <c r="BZC1686" s="28"/>
      <c r="BZE1686" s="45"/>
      <c r="BZG1686" s="28"/>
      <c r="BZI1686" s="45"/>
      <c r="BZK1686" s="28"/>
      <c r="BZM1686" s="45"/>
      <c r="BZO1686" s="28"/>
      <c r="BZQ1686" s="45"/>
      <c r="BZS1686" s="28"/>
      <c r="BZU1686" s="45"/>
      <c r="BZW1686" s="28"/>
      <c r="BZY1686" s="45"/>
      <c r="CAA1686" s="28"/>
      <c r="CAC1686" s="45"/>
      <c r="CAE1686" s="28"/>
      <c r="CAG1686" s="45"/>
      <c r="CAI1686" s="28"/>
      <c r="CAK1686" s="45"/>
      <c r="CAM1686" s="28"/>
      <c r="CAO1686" s="45"/>
      <c r="CAQ1686" s="28"/>
      <c r="CAS1686" s="45"/>
      <c r="CAU1686" s="28"/>
      <c r="CAW1686" s="45"/>
      <c r="CAY1686" s="28"/>
      <c r="CBA1686" s="45"/>
      <c r="CBC1686" s="28"/>
      <c r="CBE1686" s="45"/>
      <c r="CBG1686" s="28"/>
      <c r="CBI1686" s="45"/>
      <c r="CBK1686" s="28"/>
      <c r="CBM1686" s="45"/>
      <c r="CBO1686" s="28"/>
      <c r="CBQ1686" s="45"/>
      <c r="CBS1686" s="28"/>
      <c r="CBU1686" s="45"/>
      <c r="CBW1686" s="28"/>
      <c r="CBY1686" s="45"/>
      <c r="CCA1686" s="28"/>
      <c r="CCC1686" s="45"/>
      <c r="CCE1686" s="28"/>
      <c r="CCG1686" s="45"/>
      <c r="CCI1686" s="28"/>
      <c r="CCK1686" s="45"/>
      <c r="CCM1686" s="28"/>
      <c r="CCO1686" s="45"/>
      <c r="CCQ1686" s="28"/>
      <c r="CCS1686" s="45"/>
      <c r="CCU1686" s="28"/>
      <c r="CCW1686" s="45"/>
      <c r="CCY1686" s="28"/>
      <c r="CDA1686" s="45"/>
      <c r="CDC1686" s="28"/>
      <c r="CDE1686" s="45"/>
      <c r="CDG1686" s="28"/>
      <c r="CDI1686" s="45"/>
      <c r="CDK1686" s="28"/>
      <c r="CDM1686" s="45"/>
      <c r="CDO1686" s="28"/>
      <c r="CDQ1686" s="45"/>
      <c r="CDS1686" s="28"/>
      <c r="CDU1686" s="45"/>
      <c r="CDW1686" s="28"/>
      <c r="CDY1686" s="45"/>
      <c r="CEA1686" s="28"/>
      <c r="CEC1686" s="45"/>
      <c r="CEE1686" s="28"/>
      <c r="CEG1686" s="45"/>
      <c r="CEI1686" s="28"/>
      <c r="CEK1686" s="45"/>
      <c r="CEM1686" s="28"/>
      <c r="CEO1686" s="45"/>
      <c r="CEQ1686" s="28"/>
      <c r="CES1686" s="45"/>
      <c r="CEU1686" s="28"/>
      <c r="CEW1686" s="45"/>
      <c r="CEY1686" s="28"/>
      <c r="CFA1686" s="45"/>
      <c r="CFC1686" s="28"/>
      <c r="CFE1686" s="45"/>
      <c r="CFG1686" s="28"/>
      <c r="CFI1686" s="45"/>
      <c r="CFK1686" s="28"/>
      <c r="CFM1686" s="45"/>
      <c r="CFO1686" s="28"/>
      <c r="CFQ1686" s="45"/>
      <c r="CFS1686" s="28"/>
      <c r="CFU1686" s="45"/>
      <c r="CFW1686" s="28"/>
      <c r="CFY1686" s="45"/>
      <c r="CGA1686" s="28"/>
      <c r="CGC1686" s="45"/>
      <c r="CGE1686" s="28"/>
      <c r="CGG1686" s="45"/>
      <c r="CGI1686" s="28"/>
      <c r="CGK1686" s="45"/>
      <c r="CGM1686" s="28"/>
      <c r="CGO1686" s="45"/>
      <c r="CGQ1686" s="28"/>
      <c r="CGS1686" s="45"/>
      <c r="CGU1686" s="28"/>
      <c r="CGW1686" s="45"/>
      <c r="CGY1686" s="28"/>
      <c r="CHA1686" s="45"/>
      <c r="CHC1686" s="28"/>
      <c r="CHE1686" s="45"/>
      <c r="CHG1686" s="28"/>
      <c r="CHI1686" s="45"/>
      <c r="CHK1686" s="28"/>
      <c r="CHM1686" s="45"/>
      <c r="CHO1686" s="28"/>
      <c r="CHQ1686" s="45"/>
      <c r="CHS1686" s="28"/>
      <c r="CHU1686" s="45"/>
      <c r="CHW1686" s="28"/>
      <c r="CHY1686" s="45"/>
      <c r="CIA1686" s="28"/>
      <c r="CIC1686" s="45"/>
      <c r="CIE1686" s="28"/>
      <c r="CIG1686" s="45"/>
      <c r="CII1686" s="28"/>
      <c r="CIK1686" s="45"/>
      <c r="CIM1686" s="28"/>
      <c r="CIO1686" s="45"/>
      <c r="CIQ1686" s="28"/>
      <c r="CIS1686" s="45"/>
      <c r="CIU1686" s="28"/>
      <c r="CIW1686" s="45"/>
      <c r="CIY1686" s="28"/>
      <c r="CJA1686" s="45"/>
      <c r="CJC1686" s="28"/>
      <c r="CJE1686" s="45"/>
      <c r="CJG1686" s="28"/>
      <c r="CJI1686" s="45"/>
      <c r="CJK1686" s="28"/>
      <c r="CJM1686" s="45"/>
      <c r="CJO1686" s="28"/>
      <c r="CJQ1686" s="45"/>
      <c r="CJS1686" s="28"/>
      <c r="CJU1686" s="45"/>
      <c r="CJW1686" s="28"/>
      <c r="CJY1686" s="45"/>
      <c r="CKA1686" s="28"/>
      <c r="CKC1686" s="45"/>
      <c r="CKE1686" s="28"/>
      <c r="CKG1686" s="45"/>
      <c r="CKI1686" s="28"/>
      <c r="CKK1686" s="45"/>
      <c r="CKM1686" s="28"/>
      <c r="CKO1686" s="45"/>
      <c r="CKQ1686" s="28"/>
      <c r="CKS1686" s="45"/>
      <c r="CKU1686" s="28"/>
      <c r="CKW1686" s="45"/>
      <c r="CKY1686" s="28"/>
      <c r="CLA1686" s="45"/>
      <c r="CLC1686" s="28"/>
      <c r="CLE1686" s="45"/>
      <c r="CLG1686" s="28"/>
      <c r="CLI1686" s="45"/>
      <c r="CLK1686" s="28"/>
      <c r="CLM1686" s="45"/>
      <c r="CLO1686" s="28"/>
      <c r="CLQ1686" s="45"/>
      <c r="CLS1686" s="28"/>
      <c r="CLU1686" s="45"/>
      <c r="CLW1686" s="28"/>
      <c r="CLY1686" s="45"/>
      <c r="CMA1686" s="28"/>
      <c r="CMC1686" s="45"/>
      <c r="CME1686" s="28"/>
      <c r="CMG1686" s="45"/>
      <c r="CMI1686" s="28"/>
      <c r="CMK1686" s="45"/>
      <c r="CMM1686" s="28"/>
      <c r="CMO1686" s="45"/>
      <c r="CMQ1686" s="28"/>
      <c r="CMS1686" s="45"/>
      <c r="CMU1686" s="28"/>
      <c r="CMW1686" s="45"/>
      <c r="CMY1686" s="28"/>
      <c r="CNA1686" s="45"/>
      <c r="CNC1686" s="28"/>
      <c r="CNE1686" s="45"/>
      <c r="CNG1686" s="28"/>
      <c r="CNI1686" s="45"/>
      <c r="CNK1686" s="28"/>
      <c r="CNM1686" s="45"/>
      <c r="CNO1686" s="28"/>
      <c r="CNQ1686" s="45"/>
      <c r="CNS1686" s="28"/>
      <c r="CNU1686" s="45"/>
      <c r="CNW1686" s="28"/>
      <c r="CNY1686" s="45"/>
      <c r="COA1686" s="28"/>
      <c r="COC1686" s="45"/>
      <c r="COE1686" s="28"/>
      <c r="COG1686" s="45"/>
      <c r="COI1686" s="28"/>
      <c r="COK1686" s="45"/>
      <c r="COM1686" s="28"/>
      <c r="COO1686" s="45"/>
      <c r="COQ1686" s="28"/>
      <c r="COS1686" s="45"/>
      <c r="COU1686" s="28"/>
      <c r="COW1686" s="45"/>
      <c r="COY1686" s="28"/>
      <c r="CPA1686" s="45"/>
      <c r="CPC1686" s="28"/>
      <c r="CPE1686" s="45"/>
      <c r="CPG1686" s="28"/>
      <c r="CPI1686" s="45"/>
      <c r="CPK1686" s="28"/>
      <c r="CPM1686" s="45"/>
      <c r="CPO1686" s="28"/>
      <c r="CPQ1686" s="45"/>
      <c r="CPS1686" s="28"/>
      <c r="CPU1686" s="45"/>
      <c r="CPW1686" s="28"/>
      <c r="CPY1686" s="45"/>
      <c r="CQA1686" s="28"/>
      <c r="CQC1686" s="45"/>
      <c r="CQE1686" s="28"/>
      <c r="CQG1686" s="45"/>
      <c r="CQI1686" s="28"/>
      <c r="CQK1686" s="45"/>
      <c r="CQM1686" s="28"/>
      <c r="CQO1686" s="45"/>
      <c r="CQQ1686" s="28"/>
      <c r="CQS1686" s="45"/>
      <c r="CQU1686" s="28"/>
      <c r="CQW1686" s="45"/>
      <c r="CQY1686" s="28"/>
      <c r="CRA1686" s="45"/>
      <c r="CRC1686" s="28"/>
      <c r="CRE1686" s="45"/>
      <c r="CRG1686" s="28"/>
      <c r="CRI1686" s="45"/>
      <c r="CRK1686" s="28"/>
      <c r="CRM1686" s="45"/>
      <c r="CRO1686" s="28"/>
      <c r="CRQ1686" s="45"/>
      <c r="CRS1686" s="28"/>
      <c r="CRU1686" s="45"/>
      <c r="CRW1686" s="28"/>
      <c r="CRY1686" s="45"/>
      <c r="CSA1686" s="28"/>
      <c r="CSC1686" s="45"/>
      <c r="CSE1686" s="28"/>
      <c r="CSG1686" s="45"/>
      <c r="CSI1686" s="28"/>
      <c r="CSK1686" s="45"/>
      <c r="CSM1686" s="28"/>
      <c r="CSO1686" s="45"/>
      <c r="CSQ1686" s="28"/>
      <c r="CSS1686" s="45"/>
      <c r="CSU1686" s="28"/>
      <c r="CSW1686" s="45"/>
      <c r="CSY1686" s="28"/>
      <c r="CTA1686" s="45"/>
      <c r="CTC1686" s="28"/>
      <c r="CTE1686" s="45"/>
      <c r="CTG1686" s="28"/>
      <c r="CTI1686" s="45"/>
      <c r="CTK1686" s="28"/>
      <c r="CTM1686" s="45"/>
      <c r="CTO1686" s="28"/>
      <c r="CTQ1686" s="45"/>
      <c r="CTS1686" s="28"/>
      <c r="CTU1686" s="45"/>
      <c r="CTW1686" s="28"/>
      <c r="CTY1686" s="45"/>
      <c r="CUA1686" s="28"/>
      <c r="CUC1686" s="45"/>
      <c r="CUE1686" s="28"/>
      <c r="CUG1686" s="45"/>
      <c r="CUI1686" s="28"/>
      <c r="CUK1686" s="45"/>
      <c r="CUM1686" s="28"/>
      <c r="CUO1686" s="45"/>
      <c r="CUQ1686" s="28"/>
      <c r="CUS1686" s="45"/>
      <c r="CUU1686" s="28"/>
      <c r="CUW1686" s="45"/>
      <c r="CUY1686" s="28"/>
      <c r="CVA1686" s="45"/>
      <c r="CVC1686" s="28"/>
      <c r="CVE1686" s="45"/>
      <c r="CVG1686" s="28"/>
      <c r="CVI1686" s="45"/>
      <c r="CVK1686" s="28"/>
      <c r="CVM1686" s="45"/>
      <c r="CVO1686" s="28"/>
      <c r="CVQ1686" s="45"/>
      <c r="CVS1686" s="28"/>
      <c r="CVU1686" s="45"/>
      <c r="CVW1686" s="28"/>
      <c r="CVY1686" s="45"/>
      <c r="CWA1686" s="28"/>
      <c r="CWC1686" s="45"/>
      <c r="CWE1686" s="28"/>
      <c r="CWG1686" s="45"/>
      <c r="CWI1686" s="28"/>
      <c r="CWK1686" s="45"/>
      <c r="CWM1686" s="28"/>
      <c r="CWO1686" s="45"/>
      <c r="CWQ1686" s="28"/>
      <c r="CWS1686" s="45"/>
      <c r="CWU1686" s="28"/>
      <c r="CWW1686" s="45"/>
      <c r="CWY1686" s="28"/>
      <c r="CXA1686" s="45"/>
      <c r="CXC1686" s="28"/>
      <c r="CXE1686" s="45"/>
      <c r="CXG1686" s="28"/>
      <c r="CXI1686" s="45"/>
      <c r="CXK1686" s="28"/>
      <c r="CXM1686" s="45"/>
      <c r="CXO1686" s="28"/>
      <c r="CXQ1686" s="45"/>
      <c r="CXS1686" s="28"/>
      <c r="CXU1686" s="45"/>
      <c r="CXW1686" s="28"/>
      <c r="CXY1686" s="45"/>
      <c r="CYA1686" s="28"/>
      <c r="CYC1686" s="45"/>
      <c r="CYE1686" s="28"/>
      <c r="CYG1686" s="45"/>
      <c r="CYI1686" s="28"/>
      <c r="CYK1686" s="45"/>
      <c r="CYM1686" s="28"/>
      <c r="CYO1686" s="45"/>
      <c r="CYQ1686" s="28"/>
      <c r="CYS1686" s="45"/>
      <c r="CYU1686" s="28"/>
      <c r="CYW1686" s="45"/>
      <c r="CYY1686" s="28"/>
      <c r="CZA1686" s="45"/>
      <c r="CZC1686" s="28"/>
      <c r="CZE1686" s="45"/>
      <c r="CZG1686" s="28"/>
      <c r="CZI1686" s="45"/>
      <c r="CZK1686" s="28"/>
      <c r="CZM1686" s="45"/>
      <c r="CZO1686" s="28"/>
      <c r="CZQ1686" s="45"/>
      <c r="CZS1686" s="28"/>
      <c r="CZU1686" s="45"/>
      <c r="CZW1686" s="28"/>
      <c r="CZY1686" s="45"/>
      <c r="DAA1686" s="28"/>
      <c r="DAC1686" s="45"/>
      <c r="DAE1686" s="28"/>
      <c r="DAG1686" s="45"/>
      <c r="DAI1686" s="28"/>
      <c r="DAK1686" s="45"/>
      <c r="DAM1686" s="28"/>
      <c r="DAO1686" s="45"/>
      <c r="DAQ1686" s="28"/>
      <c r="DAS1686" s="45"/>
      <c r="DAU1686" s="28"/>
      <c r="DAW1686" s="45"/>
      <c r="DAY1686" s="28"/>
      <c r="DBA1686" s="45"/>
      <c r="DBC1686" s="28"/>
      <c r="DBE1686" s="45"/>
      <c r="DBG1686" s="28"/>
      <c r="DBI1686" s="45"/>
      <c r="DBK1686" s="28"/>
      <c r="DBM1686" s="45"/>
      <c r="DBO1686" s="28"/>
      <c r="DBQ1686" s="45"/>
      <c r="DBS1686" s="28"/>
      <c r="DBU1686" s="45"/>
      <c r="DBW1686" s="28"/>
      <c r="DBY1686" s="45"/>
      <c r="DCA1686" s="28"/>
      <c r="DCC1686" s="45"/>
      <c r="DCE1686" s="28"/>
      <c r="DCG1686" s="45"/>
      <c r="DCI1686" s="28"/>
      <c r="DCK1686" s="45"/>
      <c r="DCM1686" s="28"/>
      <c r="DCO1686" s="45"/>
      <c r="DCQ1686" s="28"/>
      <c r="DCS1686" s="45"/>
      <c r="DCU1686" s="28"/>
      <c r="DCW1686" s="45"/>
      <c r="DCY1686" s="28"/>
      <c r="DDA1686" s="45"/>
      <c r="DDC1686" s="28"/>
      <c r="DDE1686" s="45"/>
      <c r="DDG1686" s="28"/>
      <c r="DDI1686" s="45"/>
      <c r="DDK1686" s="28"/>
      <c r="DDM1686" s="45"/>
      <c r="DDO1686" s="28"/>
      <c r="DDQ1686" s="45"/>
      <c r="DDS1686" s="28"/>
      <c r="DDU1686" s="45"/>
      <c r="DDW1686" s="28"/>
      <c r="DDY1686" s="45"/>
      <c r="DEA1686" s="28"/>
      <c r="DEC1686" s="45"/>
      <c r="DEE1686" s="28"/>
      <c r="DEG1686" s="45"/>
      <c r="DEI1686" s="28"/>
      <c r="DEK1686" s="45"/>
      <c r="DEM1686" s="28"/>
      <c r="DEO1686" s="45"/>
      <c r="DEQ1686" s="28"/>
      <c r="DES1686" s="45"/>
      <c r="DEU1686" s="28"/>
      <c r="DEW1686" s="45"/>
      <c r="DEY1686" s="28"/>
      <c r="DFA1686" s="45"/>
      <c r="DFC1686" s="28"/>
      <c r="DFE1686" s="45"/>
      <c r="DFG1686" s="28"/>
      <c r="DFI1686" s="45"/>
      <c r="DFK1686" s="28"/>
      <c r="DFM1686" s="45"/>
      <c r="DFO1686" s="28"/>
      <c r="DFQ1686" s="45"/>
      <c r="DFS1686" s="28"/>
      <c r="DFU1686" s="45"/>
      <c r="DFW1686" s="28"/>
      <c r="DFY1686" s="45"/>
      <c r="DGA1686" s="28"/>
      <c r="DGC1686" s="45"/>
      <c r="DGE1686" s="28"/>
      <c r="DGG1686" s="45"/>
      <c r="DGI1686" s="28"/>
      <c r="DGK1686" s="45"/>
      <c r="DGM1686" s="28"/>
      <c r="DGO1686" s="45"/>
      <c r="DGQ1686" s="28"/>
      <c r="DGS1686" s="45"/>
      <c r="DGU1686" s="28"/>
      <c r="DGW1686" s="45"/>
      <c r="DGY1686" s="28"/>
      <c r="DHA1686" s="45"/>
      <c r="DHC1686" s="28"/>
      <c r="DHE1686" s="45"/>
      <c r="DHG1686" s="28"/>
      <c r="DHI1686" s="45"/>
      <c r="DHK1686" s="28"/>
      <c r="DHM1686" s="45"/>
      <c r="DHO1686" s="28"/>
      <c r="DHQ1686" s="45"/>
      <c r="DHS1686" s="28"/>
      <c r="DHU1686" s="45"/>
      <c r="DHW1686" s="28"/>
      <c r="DHY1686" s="45"/>
      <c r="DIA1686" s="28"/>
      <c r="DIC1686" s="45"/>
      <c r="DIE1686" s="28"/>
      <c r="DIG1686" s="45"/>
      <c r="DII1686" s="28"/>
      <c r="DIK1686" s="45"/>
      <c r="DIM1686" s="28"/>
      <c r="DIO1686" s="45"/>
      <c r="DIQ1686" s="28"/>
      <c r="DIS1686" s="45"/>
      <c r="DIU1686" s="28"/>
      <c r="DIW1686" s="45"/>
      <c r="DIY1686" s="28"/>
      <c r="DJA1686" s="45"/>
      <c r="DJC1686" s="28"/>
      <c r="DJE1686" s="45"/>
      <c r="DJG1686" s="28"/>
      <c r="DJI1686" s="45"/>
      <c r="DJK1686" s="28"/>
      <c r="DJM1686" s="45"/>
      <c r="DJO1686" s="28"/>
      <c r="DJQ1686" s="45"/>
      <c r="DJS1686" s="28"/>
      <c r="DJU1686" s="45"/>
      <c r="DJW1686" s="28"/>
      <c r="DJY1686" s="45"/>
      <c r="DKA1686" s="28"/>
      <c r="DKC1686" s="45"/>
      <c r="DKE1686" s="28"/>
      <c r="DKG1686" s="45"/>
      <c r="DKI1686" s="28"/>
      <c r="DKK1686" s="45"/>
      <c r="DKM1686" s="28"/>
      <c r="DKO1686" s="45"/>
      <c r="DKQ1686" s="28"/>
      <c r="DKS1686" s="45"/>
      <c r="DKU1686" s="28"/>
      <c r="DKW1686" s="45"/>
      <c r="DKY1686" s="28"/>
      <c r="DLA1686" s="45"/>
      <c r="DLC1686" s="28"/>
      <c r="DLE1686" s="45"/>
      <c r="DLG1686" s="28"/>
      <c r="DLI1686" s="45"/>
      <c r="DLK1686" s="28"/>
      <c r="DLM1686" s="45"/>
      <c r="DLO1686" s="28"/>
      <c r="DLQ1686" s="45"/>
      <c r="DLS1686" s="28"/>
      <c r="DLU1686" s="45"/>
      <c r="DLW1686" s="28"/>
      <c r="DLY1686" s="45"/>
      <c r="DMA1686" s="28"/>
      <c r="DMC1686" s="45"/>
      <c r="DME1686" s="28"/>
      <c r="DMG1686" s="45"/>
      <c r="DMI1686" s="28"/>
      <c r="DMK1686" s="45"/>
      <c r="DMM1686" s="28"/>
      <c r="DMO1686" s="45"/>
      <c r="DMQ1686" s="28"/>
      <c r="DMS1686" s="45"/>
      <c r="DMU1686" s="28"/>
      <c r="DMW1686" s="45"/>
      <c r="DMY1686" s="28"/>
      <c r="DNA1686" s="45"/>
      <c r="DNC1686" s="28"/>
      <c r="DNE1686" s="45"/>
      <c r="DNG1686" s="28"/>
      <c r="DNI1686" s="45"/>
      <c r="DNK1686" s="28"/>
      <c r="DNM1686" s="45"/>
      <c r="DNO1686" s="28"/>
      <c r="DNQ1686" s="45"/>
      <c r="DNS1686" s="28"/>
      <c r="DNU1686" s="45"/>
      <c r="DNW1686" s="28"/>
      <c r="DNY1686" s="45"/>
      <c r="DOA1686" s="28"/>
      <c r="DOC1686" s="45"/>
      <c r="DOE1686" s="28"/>
      <c r="DOG1686" s="45"/>
      <c r="DOI1686" s="28"/>
      <c r="DOK1686" s="45"/>
      <c r="DOM1686" s="28"/>
      <c r="DOO1686" s="45"/>
      <c r="DOQ1686" s="28"/>
      <c r="DOS1686" s="45"/>
      <c r="DOU1686" s="28"/>
      <c r="DOW1686" s="45"/>
      <c r="DOY1686" s="28"/>
      <c r="DPA1686" s="45"/>
      <c r="DPC1686" s="28"/>
      <c r="DPE1686" s="45"/>
      <c r="DPG1686" s="28"/>
      <c r="DPI1686" s="45"/>
      <c r="DPK1686" s="28"/>
      <c r="DPM1686" s="45"/>
      <c r="DPO1686" s="28"/>
      <c r="DPQ1686" s="45"/>
      <c r="DPS1686" s="28"/>
      <c r="DPU1686" s="45"/>
      <c r="DPW1686" s="28"/>
      <c r="DPY1686" s="45"/>
      <c r="DQA1686" s="28"/>
      <c r="DQC1686" s="45"/>
      <c r="DQE1686" s="28"/>
      <c r="DQG1686" s="45"/>
      <c r="DQI1686" s="28"/>
      <c r="DQK1686" s="45"/>
      <c r="DQM1686" s="28"/>
      <c r="DQO1686" s="45"/>
      <c r="DQQ1686" s="28"/>
      <c r="DQS1686" s="45"/>
      <c r="DQU1686" s="28"/>
      <c r="DQW1686" s="45"/>
      <c r="DQY1686" s="28"/>
      <c r="DRA1686" s="45"/>
      <c r="DRC1686" s="28"/>
      <c r="DRE1686" s="45"/>
      <c r="DRG1686" s="28"/>
      <c r="DRI1686" s="45"/>
      <c r="DRK1686" s="28"/>
      <c r="DRM1686" s="45"/>
      <c r="DRO1686" s="28"/>
      <c r="DRQ1686" s="45"/>
      <c r="DRS1686" s="28"/>
      <c r="DRU1686" s="45"/>
      <c r="DRW1686" s="28"/>
      <c r="DRY1686" s="45"/>
      <c r="DSA1686" s="28"/>
      <c r="DSC1686" s="45"/>
      <c r="DSE1686" s="28"/>
      <c r="DSG1686" s="45"/>
      <c r="DSI1686" s="28"/>
      <c r="DSK1686" s="45"/>
      <c r="DSM1686" s="28"/>
      <c r="DSO1686" s="45"/>
      <c r="DSQ1686" s="28"/>
      <c r="DSS1686" s="45"/>
      <c r="DSU1686" s="28"/>
      <c r="DSW1686" s="45"/>
      <c r="DSY1686" s="28"/>
      <c r="DTA1686" s="45"/>
      <c r="DTC1686" s="28"/>
      <c r="DTE1686" s="45"/>
      <c r="DTG1686" s="28"/>
      <c r="DTI1686" s="45"/>
      <c r="DTK1686" s="28"/>
      <c r="DTM1686" s="45"/>
      <c r="DTO1686" s="28"/>
      <c r="DTQ1686" s="45"/>
      <c r="DTS1686" s="28"/>
      <c r="DTU1686" s="45"/>
      <c r="DTW1686" s="28"/>
      <c r="DTY1686" s="45"/>
      <c r="DUA1686" s="28"/>
      <c r="DUC1686" s="45"/>
      <c r="DUE1686" s="28"/>
      <c r="DUG1686" s="45"/>
      <c r="DUI1686" s="28"/>
      <c r="DUK1686" s="45"/>
      <c r="DUM1686" s="28"/>
      <c r="DUO1686" s="45"/>
      <c r="DUQ1686" s="28"/>
      <c r="DUS1686" s="45"/>
      <c r="DUU1686" s="28"/>
      <c r="DUW1686" s="45"/>
      <c r="DUY1686" s="28"/>
      <c r="DVA1686" s="45"/>
      <c r="DVC1686" s="28"/>
      <c r="DVE1686" s="45"/>
      <c r="DVG1686" s="28"/>
      <c r="DVI1686" s="45"/>
      <c r="DVK1686" s="28"/>
      <c r="DVM1686" s="45"/>
      <c r="DVO1686" s="28"/>
      <c r="DVQ1686" s="45"/>
      <c r="DVS1686" s="28"/>
      <c r="DVU1686" s="45"/>
      <c r="DVW1686" s="28"/>
      <c r="DVY1686" s="45"/>
      <c r="DWA1686" s="28"/>
      <c r="DWC1686" s="45"/>
      <c r="DWE1686" s="28"/>
      <c r="DWG1686" s="45"/>
      <c r="DWI1686" s="28"/>
      <c r="DWK1686" s="45"/>
      <c r="DWM1686" s="28"/>
      <c r="DWO1686" s="45"/>
      <c r="DWQ1686" s="28"/>
      <c r="DWS1686" s="45"/>
      <c r="DWU1686" s="28"/>
      <c r="DWW1686" s="45"/>
      <c r="DWY1686" s="28"/>
      <c r="DXA1686" s="45"/>
      <c r="DXC1686" s="28"/>
      <c r="DXE1686" s="45"/>
      <c r="DXG1686" s="28"/>
      <c r="DXI1686" s="45"/>
      <c r="DXK1686" s="28"/>
      <c r="DXM1686" s="45"/>
      <c r="DXO1686" s="28"/>
      <c r="DXQ1686" s="45"/>
      <c r="DXS1686" s="28"/>
      <c r="DXU1686" s="45"/>
      <c r="DXW1686" s="28"/>
      <c r="DXY1686" s="45"/>
      <c r="DYA1686" s="28"/>
      <c r="DYC1686" s="45"/>
      <c r="DYE1686" s="28"/>
      <c r="DYG1686" s="45"/>
      <c r="DYI1686" s="28"/>
      <c r="DYK1686" s="45"/>
      <c r="DYM1686" s="28"/>
      <c r="DYO1686" s="45"/>
      <c r="DYQ1686" s="28"/>
      <c r="DYS1686" s="45"/>
      <c r="DYU1686" s="28"/>
      <c r="DYW1686" s="45"/>
      <c r="DYY1686" s="28"/>
      <c r="DZA1686" s="45"/>
      <c r="DZC1686" s="28"/>
      <c r="DZE1686" s="45"/>
      <c r="DZG1686" s="28"/>
      <c r="DZI1686" s="45"/>
      <c r="DZK1686" s="28"/>
      <c r="DZM1686" s="45"/>
      <c r="DZO1686" s="28"/>
      <c r="DZQ1686" s="45"/>
      <c r="DZS1686" s="28"/>
      <c r="DZU1686" s="45"/>
      <c r="DZW1686" s="28"/>
      <c r="DZY1686" s="45"/>
      <c r="EAA1686" s="28"/>
      <c r="EAC1686" s="45"/>
      <c r="EAE1686" s="28"/>
      <c r="EAG1686" s="45"/>
      <c r="EAI1686" s="28"/>
      <c r="EAK1686" s="45"/>
      <c r="EAM1686" s="28"/>
      <c r="EAO1686" s="45"/>
      <c r="EAQ1686" s="28"/>
      <c r="EAS1686" s="45"/>
      <c r="EAU1686" s="28"/>
      <c r="EAW1686" s="45"/>
      <c r="EAY1686" s="28"/>
      <c r="EBA1686" s="45"/>
      <c r="EBC1686" s="28"/>
      <c r="EBE1686" s="45"/>
      <c r="EBG1686" s="28"/>
      <c r="EBI1686" s="45"/>
      <c r="EBK1686" s="28"/>
      <c r="EBM1686" s="45"/>
      <c r="EBO1686" s="28"/>
      <c r="EBQ1686" s="45"/>
      <c r="EBS1686" s="28"/>
      <c r="EBU1686" s="45"/>
      <c r="EBW1686" s="28"/>
      <c r="EBY1686" s="45"/>
      <c r="ECA1686" s="28"/>
      <c r="ECC1686" s="45"/>
      <c r="ECE1686" s="28"/>
      <c r="ECG1686" s="45"/>
      <c r="ECI1686" s="28"/>
      <c r="ECK1686" s="45"/>
      <c r="ECM1686" s="28"/>
      <c r="ECO1686" s="45"/>
      <c r="ECQ1686" s="28"/>
      <c r="ECS1686" s="45"/>
      <c r="ECU1686" s="28"/>
      <c r="ECW1686" s="45"/>
      <c r="ECY1686" s="28"/>
      <c r="EDA1686" s="45"/>
      <c r="EDC1686" s="28"/>
      <c r="EDE1686" s="45"/>
      <c r="EDG1686" s="28"/>
      <c r="EDI1686" s="45"/>
      <c r="EDK1686" s="28"/>
      <c r="EDM1686" s="45"/>
      <c r="EDO1686" s="28"/>
      <c r="EDQ1686" s="45"/>
      <c r="EDS1686" s="28"/>
      <c r="EDU1686" s="45"/>
      <c r="EDW1686" s="28"/>
      <c r="EDY1686" s="45"/>
      <c r="EEA1686" s="28"/>
      <c r="EEC1686" s="45"/>
      <c r="EEE1686" s="28"/>
      <c r="EEG1686" s="45"/>
      <c r="EEI1686" s="28"/>
      <c r="EEK1686" s="45"/>
      <c r="EEM1686" s="28"/>
      <c r="EEO1686" s="45"/>
      <c r="EEQ1686" s="28"/>
      <c r="EES1686" s="45"/>
      <c r="EEU1686" s="28"/>
      <c r="EEW1686" s="45"/>
      <c r="EEY1686" s="28"/>
      <c r="EFA1686" s="45"/>
      <c r="EFC1686" s="28"/>
      <c r="EFE1686" s="45"/>
      <c r="EFG1686" s="28"/>
      <c r="EFI1686" s="45"/>
      <c r="EFK1686" s="28"/>
      <c r="EFM1686" s="45"/>
      <c r="EFO1686" s="28"/>
      <c r="EFQ1686" s="45"/>
      <c r="EFS1686" s="28"/>
      <c r="EFU1686" s="45"/>
      <c r="EFW1686" s="28"/>
      <c r="EFY1686" s="45"/>
      <c r="EGA1686" s="28"/>
      <c r="EGC1686" s="45"/>
      <c r="EGE1686" s="28"/>
      <c r="EGG1686" s="45"/>
      <c r="EGI1686" s="28"/>
      <c r="EGK1686" s="45"/>
      <c r="EGM1686" s="28"/>
      <c r="EGO1686" s="45"/>
      <c r="EGQ1686" s="28"/>
      <c r="EGS1686" s="45"/>
      <c r="EGU1686" s="28"/>
      <c r="EGW1686" s="45"/>
      <c r="EGY1686" s="28"/>
      <c r="EHA1686" s="45"/>
      <c r="EHC1686" s="28"/>
      <c r="EHE1686" s="45"/>
      <c r="EHG1686" s="28"/>
      <c r="EHI1686" s="45"/>
      <c r="EHK1686" s="28"/>
      <c r="EHM1686" s="45"/>
      <c r="EHO1686" s="28"/>
      <c r="EHQ1686" s="45"/>
      <c r="EHS1686" s="28"/>
      <c r="EHU1686" s="45"/>
      <c r="EHW1686" s="28"/>
      <c r="EHY1686" s="45"/>
      <c r="EIA1686" s="28"/>
      <c r="EIC1686" s="45"/>
      <c r="EIE1686" s="28"/>
      <c r="EIG1686" s="45"/>
      <c r="EII1686" s="28"/>
      <c r="EIK1686" s="45"/>
      <c r="EIM1686" s="28"/>
      <c r="EIO1686" s="45"/>
      <c r="EIQ1686" s="28"/>
      <c r="EIS1686" s="45"/>
      <c r="EIU1686" s="28"/>
      <c r="EIW1686" s="45"/>
      <c r="EIY1686" s="28"/>
      <c r="EJA1686" s="45"/>
      <c r="EJC1686" s="28"/>
      <c r="EJE1686" s="45"/>
      <c r="EJG1686" s="28"/>
      <c r="EJI1686" s="45"/>
      <c r="EJK1686" s="28"/>
      <c r="EJM1686" s="45"/>
      <c r="EJO1686" s="28"/>
      <c r="EJQ1686" s="45"/>
      <c r="EJS1686" s="28"/>
      <c r="EJU1686" s="45"/>
      <c r="EJW1686" s="28"/>
      <c r="EJY1686" s="45"/>
      <c r="EKA1686" s="28"/>
      <c r="EKC1686" s="45"/>
      <c r="EKE1686" s="28"/>
      <c r="EKG1686" s="45"/>
      <c r="EKI1686" s="28"/>
      <c r="EKK1686" s="45"/>
      <c r="EKM1686" s="28"/>
      <c r="EKO1686" s="45"/>
      <c r="EKQ1686" s="28"/>
      <c r="EKS1686" s="45"/>
      <c r="EKU1686" s="28"/>
      <c r="EKW1686" s="45"/>
      <c r="EKY1686" s="28"/>
      <c r="ELA1686" s="45"/>
      <c r="ELC1686" s="28"/>
      <c r="ELE1686" s="45"/>
      <c r="ELG1686" s="28"/>
      <c r="ELI1686" s="45"/>
      <c r="ELK1686" s="28"/>
      <c r="ELM1686" s="45"/>
      <c r="ELO1686" s="28"/>
      <c r="ELQ1686" s="45"/>
      <c r="ELS1686" s="28"/>
      <c r="ELU1686" s="45"/>
      <c r="ELW1686" s="28"/>
      <c r="ELY1686" s="45"/>
      <c r="EMA1686" s="28"/>
      <c r="EMC1686" s="45"/>
      <c r="EME1686" s="28"/>
      <c r="EMG1686" s="45"/>
      <c r="EMI1686" s="28"/>
      <c r="EMK1686" s="45"/>
      <c r="EMM1686" s="28"/>
      <c r="EMO1686" s="45"/>
      <c r="EMQ1686" s="28"/>
      <c r="EMS1686" s="45"/>
      <c r="EMU1686" s="28"/>
      <c r="EMW1686" s="45"/>
      <c r="EMY1686" s="28"/>
      <c r="ENA1686" s="45"/>
      <c r="ENC1686" s="28"/>
      <c r="ENE1686" s="45"/>
      <c r="ENG1686" s="28"/>
      <c r="ENI1686" s="45"/>
      <c r="ENK1686" s="28"/>
      <c r="ENM1686" s="45"/>
      <c r="ENO1686" s="28"/>
      <c r="ENQ1686" s="45"/>
      <c r="ENS1686" s="28"/>
      <c r="ENU1686" s="45"/>
      <c r="ENW1686" s="28"/>
      <c r="ENY1686" s="45"/>
      <c r="EOA1686" s="28"/>
      <c r="EOC1686" s="45"/>
      <c r="EOE1686" s="28"/>
      <c r="EOG1686" s="45"/>
      <c r="EOI1686" s="28"/>
      <c r="EOK1686" s="45"/>
      <c r="EOM1686" s="28"/>
      <c r="EOO1686" s="45"/>
      <c r="EOQ1686" s="28"/>
      <c r="EOS1686" s="45"/>
      <c r="EOU1686" s="28"/>
      <c r="EOW1686" s="45"/>
      <c r="EOY1686" s="28"/>
      <c r="EPA1686" s="45"/>
      <c r="EPC1686" s="28"/>
      <c r="EPE1686" s="45"/>
      <c r="EPG1686" s="28"/>
      <c r="EPI1686" s="45"/>
      <c r="EPK1686" s="28"/>
      <c r="EPM1686" s="45"/>
      <c r="EPO1686" s="28"/>
      <c r="EPQ1686" s="45"/>
      <c r="EPS1686" s="28"/>
      <c r="EPU1686" s="45"/>
      <c r="EPW1686" s="28"/>
      <c r="EPY1686" s="45"/>
      <c r="EQA1686" s="28"/>
      <c r="EQC1686" s="45"/>
      <c r="EQE1686" s="28"/>
      <c r="EQG1686" s="45"/>
      <c r="EQI1686" s="28"/>
      <c r="EQK1686" s="45"/>
      <c r="EQM1686" s="28"/>
      <c r="EQO1686" s="45"/>
      <c r="EQQ1686" s="28"/>
      <c r="EQS1686" s="45"/>
      <c r="EQU1686" s="28"/>
      <c r="EQW1686" s="45"/>
      <c r="EQY1686" s="28"/>
      <c r="ERA1686" s="45"/>
      <c r="ERC1686" s="28"/>
      <c r="ERE1686" s="45"/>
      <c r="ERG1686" s="28"/>
      <c r="ERI1686" s="45"/>
      <c r="ERK1686" s="28"/>
      <c r="ERM1686" s="45"/>
      <c r="ERO1686" s="28"/>
      <c r="ERQ1686" s="45"/>
      <c r="ERS1686" s="28"/>
      <c r="ERU1686" s="45"/>
      <c r="ERW1686" s="28"/>
      <c r="ERY1686" s="45"/>
      <c r="ESA1686" s="28"/>
      <c r="ESC1686" s="45"/>
      <c r="ESE1686" s="28"/>
      <c r="ESG1686" s="45"/>
      <c r="ESI1686" s="28"/>
      <c r="ESK1686" s="45"/>
      <c r="ESM1686" s="28"/>
      <c r="ESO1686" s="45"/>
      <c r="ESQ1686" s="28"/>
      <c r="ESS1686" s="45"/>
      <c r="ESU1686" s="28"/>
      <c r="ESW1686" s="45"/>
      <c r="ESY1686" s="28"/>
      <c r="ETA1686" s="45"/>
      <c r="ETC1686" s="28"/>
      <c r="ETE1686" s="45"/>
      <c r="ETG1686" s="28"/>
      <c r="ETI1686" s="45"/>
      <c r="ETK1686" s="28"/>
      <c r="ETM1686" s="45"/>
      <c r="ETO1686" s="28"/>
      <c r="ETQ1686" s="45"/>
      <c r="ETS1686" s="28"/>
      <c r="ETU1686" s="45"/>
      <c r="ETW1686" s="28"/>
      <c r="ETY1686" s="45"/>
      <c r="EUA1686" s="28"/>
      <c r="EUC1686" s="45"/>
      <c r="EUE1686" s="28"/>
      <c r="EUG1686" s="45"/>
      <c r="EUI1686" s="28"/>
      <c r="EUK1686" s="45"/>
      <c r="EUM1686" s="28"/>
      <c r="EUO1686" s="45"/>
      <c r="EUQ1686" s="28"/>
      <c r="EUS1686" s="45"/>
      <c r="EUU1686" s="28"/>
      <c r="EUW1686" s="45"/>
      <c r="EUY1686" s="28"/>
      <c r="EVA1686" s="45"/>
      <c r="EVC1686" s="28"/>
      <c r="EVE1686" s="45"/>
      <c r="EVG1686" s="28"/>
      <c r="EVI1686" s="45"/>
      <c r="EVK1686" s="28"/>
      <c r="EVM1686" s="45"/>
      <c r="EVO1686" s="28"/>
      <c r="EVQ1686" s="45"/>
      <c r="EVS1686" s="28"/>
      <c r="EVU1686" s="45"/>
      <c r="EVW1686" s="28"/>
      <c r="EVY1686" s="45"/>
      <c r="EWA1686" s="28"/>
      <c r="EWC1686" s="45"/>
      <c r="EWE1686" s="28"/>
      <c r="EWG1686" s="45"/>
      <c r="EWI1686" s="28"/>
      <c r="EWK1686" s="45"/>
      <c r="EWM1686" s="28"/>
      <c r="EWO1686" s="45"/>
      <c r="EWQ1686" s="28"/>
      <c r="EWS1686" s="45"/>
      <c r="EWU1686" s="28"/>
      <c r="EWW1686" s="45"/>
      <c r="EWY1686" s="28"/>
      <c r="EXA1686" s="45"/>
      <c r="EXC1686" s="28"/>
      <c r="EXE1686" s="45"/>
      <c r="EXG1686" s="28"/>
      <c r="EXI1686" s="45"/>
      <c r="EXK1686" s="28"/>
      <c r="EXM1686" s="45"/>
      <c r="EXO1686" s="28"/>
      <c r="EXQ1686" s="45"/>
      <c r="EXS1686" s="28"/>
      <c r="EXU1686" s="45"/>
      <c r="EXW1686" s="28"/>
      <c r="EXY1686" s="45"/>
      <c r="EYA1686" s="28"/>
      <c r="EYC1686" s="45"/>
      <c r="EYE1686" s="28"/>
      <c r="EYG1686" s="45"/>
      <c r="EYI1686" s="28"/>
      <c r="EYK1686" s="45"/>
      <c r="EYM1686" s="28"/>
      <c r="EYO1686" s="45"/>
      <c r="EYQ1686" s="28"/>
      <c r="EYS1686" s="45"/>
      <c r="EYU1686" s="28"/>
      <c r="EYW1686" s="45"/>
      <c r="EYY1686" s="28"/>
      <c r="EZA1686" s="45"/>
      <c r="EZC1686" s="28"/>
      <c r="EZE1686" s="45"/>
      <c r="EZG1686" s="28"/>
      <c r="EZI1686" s="45"/>
      <c r="EZK1686" s="28"/>
      <c r="EZM1686" s="45"/>
      <c r="EZO1686" s="28"/>
      <c r="EZQ1686" s="45"/>
      <c r="EZS1686" s="28"/>
      <c r="EZU1686" s="45"/>
      <c r="EZW1686" s="28"/>
      <c r="EZY1686" s="45"/>
      <c r="FAA1686" s="28"/>
      <c r="FAC1686" s="45"/>
      <c r="FAE1686" s="28"/>
      <c r="FAG1686" s="45"/>
      <c r="FAI1686" s="28"/>
      <c r="FAK1686" s="45"/>
      <c r="FAM1686" s="28"/>
      <c r="FAO1686" s="45"/>
      <c r="FAQ1686" s="28"/>
      <c r="FAS1686" s="45"/>
      <c r="FAU1686" s="28"/>
      <c r="FAW1686" s="45"/>
      <c r="FAY1686" s="28"/>
      <c r="FBA1686" s="45"/>
      <c r="FBC1686" s="28"/>
      <c r="FBE1686" s="45"/>
      <c r="FBG1686" s="28"/>
      <c r="FBI1686" s="45"/>
      <c r="FBK1686" s="28"/>
      <c r="FBM1686" s="45"/>
      <c r="FBO1686" s="28"/>
      <c r="FBQ1686" s="45"/>
      <c r="FBS1686" s="28"/>
      <c r="FBU1686" s="45"/>
      <c r="FBW1686" s="28"/>
      <c r="FBY1686" s="45"/>
      <c r="FCA1686" s="28"/>
      <c r="FCC1686" s="45"/>
      <c r="FCE1686" s="28"/>
      <c r="FCG1686" s="45"/>
      <c r="FCI1686" s="28"/>
      <c r="FCK1686" s="45"/>
      <c r="FCM1686" s="28"/>
      <c r="FCO1686" s="45"/>
      <c r="FCQ1686" s="28"/>
      <c r="FCS1686" s="45"/>
      <c r="FCU1686" s="28"/>
      <c r="FCW1686" s="45"/>
      <c r="FCY1686" s="28"/>
      <c r="FDA1686" s="45"/>
      <c r="FDC1686" s="28"/>
      <c r="FDE1686" s="45"/>
      <c r="FDG1686" s="28"/>
      <c r="FDI1686" s="45"/>
      <c r="FDK1686" s="28"/>
      <c r="FDM1686" s="45"/>
      <c r="FDO1686" s="28"/>
      <c r="FDQ1686" s="45"/>
      <c r="FDS1686" s="28"/>
      <c r="FDU1686" s="45"/>
      <c r="FDW1686" s="28"/>
      <c r="FDY1686" s="45"/>
      <c r="FEA1686" s="28"/>
      <c r="FEC1686" s="45"/>
      <c r="FEE1686" s="28"/>
      <c r="FEG1686" s="45"/>
      <c r="FEI1686" s="28"/>
      <c r="FEK1686" s="45"/>
      <c r="FEM1686" s="28"/>
      <c r="FEO1686" s="45"/>
      <c r="FEQ1686" s="28"/>
      <c r="FES1686" s="45"/>
      <c r="FEU1686" s="28"/>
      <c r="FEW1686" s="45"/>
      <c r="FEY1686" s="28"/>
      <c r="FFA1686" s="45"/>
      <c r="FFC1686" s="28"/>
      <c r="FFE1686" s="45"/>
      <c r="FFG1686" s="28"/>
      <c r="FFI1686" s="45"/>
      <c r="FFK1686" s="28"/>
      <c r="FFM1686" s="45"/>
      <c r="FFO1686" s="28"/>
      <c r="FFQ1686" s="45"/>
      <c r="FFS1686" s="28"/>
      <c r="FFU1686" s="45"/>
      <c r="FFW1686" s="28"/>
      <c r="FFY1686" s="45"/>
      <c r="FGA1686" s="28"/>
      <c r="FGC1686" s="45"/>
      <c r="FGE1686" s="28"/>
      <c r="FGG1686" s="45"/>
      <c r="FGI1686" s="28"/>
      <c r="FGK1686" s="45"/>
      <c r="FGM1686" s="28"/>
      <c r="FGO1686" s="45"/>
      <c r="FGQ1686" s="28"/>
      <c r="FGS1686" s="45"/>
      <c r="FGU1686" s="28"/>
      <c r="FGW1686" s="45"/>
      <c r="FGY1686" s="28"/>
      <c r="FHA1686" s="45"/>
      <c r="FHC1686" s="28"/>
      <c r="FHE1686" s="45"/>
      <c r="FHG1686" s="28"/>
      <c r="FHI1686" s="45"/>
      <c r="FHK1686" s="28"/>
      <c r="FHM1686" s="45"/>
      <c r="FHO1686" s="28"/>
      <c r="FHQ1686" s="45"/>
      <c r="FHS1686" s="28"/>
      <c r="FHU1686" s="45"/>
      <c r="FHW1686" s="28"/>
      <c r="FHY1686" s="45"/>
      <c r="FIA1686" s="28"/>
      <c r="FIC1686" s="45"/>
      <c r="FIE1686" s="28"/>
      <c r="FIG1686" s="45"/>
      <c r="FII1686" s="28"/>
      <c r="FIK1686" s="45"/>
      <c r="FIM1686" s="28"/>
      <c r="FIO1686" s="45"/>
      <c r="FIQ1686" s="28"/>
      <c r="FIS1686" s="45"/>
      <c r="FIU1686" s="28"/>
      <c r="FIW1686" s="45"/>
      <c r="FIY1686" s="28"/>
      <c r="FJA1686" s="45"/>
      <c r="FJC1686" s="28"/>
      <c r="FJE1686" s="45"/>
      <c r="FJG1686" s="28"/>
      <c r="FJI1686" s="45"/>
      <c r="FJK1686" s="28"/>
      <c r="FJM1686" s="45"/>
      <c r="FJO1686" s="28"/>
      <c r="FJQ1686" s="45"/>
      <c r="FJS1686" s="28"/>
      <c r="FJU1686" s="45"/>
      <c r="FJW1686" s="28"/>
      <c r="FJY1686" s="45"/>
      <c r="FKA1686" s="28"/>
      <c r="FKC1686" s="45"/>
      <c r="FKE1686" s="28"/>
      <c r="FKG1686" s="45"/>
      <c r="FKI1686" s="28"/>
      <c r="FKK1686" s="45"/>
      <c r="FKM1686" s="28"/>
      <c r="FKO1686" s="45"/>
      <c r="FKQ1686" s="28"/>
      <c r="FKS1686" s="45"/>
      <c r="FKU1686" s="28"/>
      <c r="FKW1686" s="45"/>
      <c r="FKY1686" s="28"/>
      <c r="FLA1686" s="45"/>
      <c r="FLC1686" s="28"/>
      <c r="FLE1686" s="45"/>
      <c r="FLG1686" s="28"/>
      <c r="FLI1686" s="45"/>
      <c r="FLK1686" s="28"/>
      <c r="FLM1686" s="45"/>
      <c r="FLO1686" s="28"/>
      <c r="FLQ1686" s="45"/>
      <c r="FLS1686" s="28"/>
      <c r="FLU1686" s="45"/>
      <c r="FLW1686" s="28"/>
      <c r="FLY1686" s="45"/>
      <c r="FMA1686" s="28"/>
      <c r="FMC1686" s="45"/>
      <c r="FME1686" s="28"/>
      <c r="FMG1686" s="45"/>
      <c r="FMI1686" s="28"/>
      <c r="FMK1686" s="45"/>
      <c r="FMM1686" s="28"/>
      <c r="FMO1686" s="45"/>
      <c r="FMQ1686" s="28"/>
      <c r="FMS1686" s="45"/>
      <c r="FMU1686" s="28"/>
      <c r="FMW1686" s="45"/>
      <c r="FMY1686" s="28"/>
      <c r="FNA1686" s="45"/>
      <c r="FNC1686" s="28"/>
      <c r="FNE1686" s="45"/>
      <c r="FNG1686" s="28"/>
      <c r="FNI1686" s="45"/>
      <c r="FNK1686" s="28"/>
      <c r="FNM1686" s="45"/>
      <c r="FNO1686" s="28"/>
      <c r="FNQ1686" s="45"/>
      <c r="FNS1686" s="28"/>
      <c r="FNU1686" s="45"/>
      <c r="FNW1686" s="28"/>
      <c r="FNY1686" s="45"/>
      <c r="FOA1686" s="28"/>
      <c r="FOC1686" s="45"/>
      <c r="FOE1686" s="28"/>
      <c r="FOG1686" s="45"/>
      <c r="FOI1686" s="28"/>
      <c r="FOK1686" s="45"/>
      <c r="FOM1686" s="28"/>
      <c r="FOO1686" s="45"/>
      <c r="FOQ1686" s="28"/>
      <c r="FOS1686" s="45"/>
      <c r="FOU1686" s="28"/>
      <c r="FOW1686" s="45"/>
      <c r="FOY1686" s="28"/>
      <c r="FPA1686" s="45"/>
      <c r="FPC1686" s="28"/>
      <c r="FPE1686" s="45"/>
      <c r="FPG1686" s="28"/>
      <c r="FPI1686" s="45"/>
      <c r="FPK1686" s="28"/>
      <c r="FPM1686" s="45"/>
      <c r="FPO1686" s="28"/>
      <c r="FPQ1686" s="45"/>
      <c r="FPS1686" s="28"/>
      <c r="FPU1686" s="45"/>
      <c r="FPW1686" s="28"/>
      <c r="FPY1686" s="45"/>
      <c r="FQA1686" s="28"/>
      <c r="FQC1686" s="45"/>
      <c r="FQE1686" s="28"/>
      <c r="FQG1686" s="45"/>
      <c r="FQI1686" s="28"/>
      <c r="FQK1686" s="45"/>
      <c r="FQM1686" s="28"/>
      <c r="FQO1686" s="45"/>
      <c r="FQQ1686" s="28"/>
      <c r="FQS1686" s="45"/>
      <c r="FQU1686" s="28"/>
      <c r="FQW1686" s="45"/>
      <c r="FQY1686" s="28"/>
      <c r="FRA1686" s="45"/>
      <c r="FRC1686" s="28"/>
      <c r="FRE1686" s="45"/>
      <c r="FRG1686" s="28"/>
      <c r="FRI1686" s="45"/>
      <c r="FRK1686" s="28"/>
      <c r="FRM1686" s="45"/>
      <c r="FRO1686" s="28"/>
      <c r="FRQ1686" s="45"/>
      <c r="FRS1686" s="28"/>
      <c r="FRU1686" s="45"/>
      <c r="FRW1686" s="28"/>
      <c r="FRY1686" s="45"/>
      <c r="FSA1686" s="28"/>
      <c r="FSC1686" s="45"/>
      <c r="FSE1686" s="28"/>
      <c r="FSG1686" s="45"/>
      <c r="FSI1686" s="28"/>
      <c r="FSK1686" s="45"/>
      <c r="FSM1686" s="28"/>
      <c r="FSO1686" s="45"/>
      <c r="FSQ1686" s="28"/>
      <c r="FSS1686" s="45"/>
      <c r="FSU1686" s="28"/>
      <c r="FSW1686" s="45"/>
      <c r="FSY1686" s="28"/>
      <c r="FTA1686" s="45"/>
      <c r="FTC1686" s="28"/>
      <c r="FTE1686" s="45"/>
      <c r="FTG1686" s="28"/>
      <c r="FTI1686" s="45"/>
      <c r="FTK1686" s="28"/>
      <c r="FTM1686" s="45"/>
      <c r="FTO1686" s="28"/>
      <c r="FTQ1686" s="45"/>
      <c r="FTS1686" s="28"/>
      <c r="FTU1686" s="45"/>
      <c r="FTW1686" s="28"/>
      <c r="FTY1686" s="45"/>
      <c r="FUA1686" s="28"/>
      <c r="FUC1686" s="45"/>
      <c r="FUE1686" s="28"/>
      <c r="FUG1686" s="45"/>
      <c r="FUI1686" s="28"/>
      <c r="FUK1686" s="45"/>
      <c r="FUM1686" s="28"/>
      <c r="FUO1686" s="45"/>
      <c r="FUQ1686" s="28"/>
      <c r="FUS1686" s="45"/>
      <c r="FUU1686" s="28"/>
      <c r="FUW1686" s="45"/>
      <c r="FUY1686" s="28"/>
      <c r="FVA1686" s="45"/>
      <c r="FVC1686" s="28"/>
      <c r="FVE1686" s="45"/>
      <c r="FVG1686" s="28"/>
      <c r="FVI1686" s="45"/>
      <c r="FVK1686" s="28"/>
      <c r="FVM1686" s="45"/>
      <c r="FVO1686" s="28"/>
      <c r="FVQ1686" s="45"/>
      <c r="FVS1686" s="28"/>
      <c r="FVU1686" s="45"/>
      <c r="FVW1686" s="28"/>
      <c r="FVY1686" s="45"/>
      <c r="FWA1686" s="28"/>
      <c r="FWC1686" s="45"/>
      <c r="FWE1686" s="28"/>
      <c r="FWG1686" s="45"/>
      <c r="FWI1686" s="28"/>
      <c r="FWK1686" s="45"/>
      <c r="FWM1686" s="28"/>
      <c r="FWO1686" s="45"/>
      <c r="FWQ1686" s="28"/>
      <c r="FWS1686" s="45"/>
      <c r="FWU1686" s="28"/>
      <c r="FWW1686" s="45"/>
      <c r="FWY1686" s="28"/>
      <c r="FXA1686" s="45"/>
      <c r="FXC1686" s="28"/>
      <c r="FXE1686" s="45"/>
      <c r="FXG1686" s="28"/>
      <c r="FXI1686" s="45"/>
      <c r="FXK1686" s="28"/>
      <c r="FXM1686" s="45"/>
      <c r="FXO1686" s="28"/>
      <c r="FXQ1686" s="45"/>
      <c r="FXS1686" s="28"/>
      <c r="FXU1686" s="45"/>
      <c r="FXW1686" s="28"/>
      <c r="FXY1686" s="45"/>
      <c r="FYA1686" s="28"/>
      <c r="FYC1686" s="45"/>
      <c r="FYE1686" s="28"/>
      <c r="FYG1686" s="45"/>
      <c r="FYI1686" s="28"/>
      <c r="FYK1686" s="45"/>
      <c r="FYM1686" s="28"/>
      <c r="FYO1686" s="45"/>
      <c r="FYQ1686" s="28"/>
      <c r="FYS1686" s="45"/>
      <c r="FYU1686" s="28"/>
      <c r="FYW1686" s="45"/>
      <c r="FYY1686" s="28"/>
      <c r="FZA1686" s="45"/>
      <c r="FZC1686" s="28"/>
      <c r="FZE1686" s="45"/>
      <c r="FZG1686" s="28"/>
      <c r="FZI1686" s="45"/>
      <c r="FZK1686" s="28"/>
      <c r="FZM1686" s="45"/>
      <c r="FZO1686" s="28"/>
      <c r="FZQ1686" s="45"/>
      <c r="FZS1686" s="28"/>
      <c r="FZU1686" s="45"/>
      <c r="FZW1686" s="28"/>
      <c r="FZY1686" s="45"/>
      <c r="GAA1686" s="28"/>
      <c r="GAC1686" s="45"/>
      <c r="GAE1686" s="28"/>
      <c r="GAG1686" s="45"/>
      <c r="GAI1686" s="28"/>
      <c r="GAK1686" s="45"/>
      <c r="GAM1686" s="28"/>
      <c r="GAO1686" s="45"/>
      <c r="GAQ1686" s="28"/>
      <c r="GAS1686" s="45"/>
      <c r="GAU1686" s="28"/>
      <c r="GAW1686" s="45"/>
      <c r="GAY1686" s="28"/>
      <c r="GBA1686" s="45"/>
      <c r="GBC1686" s="28"/>
      <c r="GBE1686" s="45"/>
      <c r="GBG1686" s="28"/>
      <c r="GBI1686" s="45"/>
      <c r="GBK1686" s="28"/>
      <c r="GBM1686" s="45"/>
      <c r="GBO1686" s="28"/>
      <c r="GBQ1686" s="45"/>
      <c r="GBS1686" s="28"/>
      <c r="GBU1686" s="45"/>
      <c r="GBW1686" s="28"/>
      <c r="GBY1686" s="45"/>
      <c r="GCA1686" s="28"/>
      <c r="GCC1686" s="45"/>
      <c r="GCE1686" s="28"/>
      <c r="GCG1686" s="45"/>
      <c r="GCI1686" s="28"/>
      <c r="GCK1686" s="45"/>
      <c r="GCM1686" s="28"/>
      <c r="GCO1686" s="45"/>
      <c r="GCQ1686" s="28"/>
      <c r="GCS1686" s="45"/>
      <c r="GCU1686" s="28"/>
      <c r="GCW1686" s="45"/>
      <c r="GCY1686" s="28"/>
      <c r="GDA1686" s="45"/>
      <c r="GDC1686" s="28"/>
      <c r="GDE1686" s="45"/>
      <c r="GDG1686" s="28"/>
      <c r="GDI1686" s="45"/>
      <c r="GDK1686" s="28"/>
      <c r="GDM1686" s="45"/>
      <c r="GDO1686" s="28"/>
      <c r="GDQ1686" s="45"/>
      <c r="GDS1686" s="28"/>
      <c r="GDU1686" s="45"/>
      <c r="GDW1686" s="28"/>
      <c r="GDY1686" s="45"/>
      <c r="GEA1686" s="28"/>
      <c r="GEC1686" s="45"/>
      <c r="GEE1686" s="28"/>
      <c r="GEG1686" s="45"/>
      <c r="GEI1686" s="28"/>
      <c r="GEK1686" s="45"/>
      <c r="GEM1686" s="28"/>
      <c r="GEO1686" s="45"/>
      <c r="GEQ1686" s="28"/>
      <c r="GES1686" s="45"/>
      <c r="GEU1686" s="28"/>
      <c r="GEW1686" s="45"/>
      <c r="GEY1686" s="28"/>
      <c r="GFA1686" s="45"/>
      <c r="GFC1686" s="28"/>
      <c r="GFE1686" s="45"/>
      <c r="GFG1686" s="28"/>
      <c r="GFI1686" s="45"/>
      <c r="GFK1686" s="28"/>
      <c r="GFM1686" s="45"/>
      <c r="GFO1686" s="28"/>
      <c r="GFQ1686" s="45"/>
      <c r="GFS1686" s="28"/>
      <c r="GFU1686" s="45"/>
      <c r="GFW1686" s="28"/>
      <c r="GFY1686" s="45"/>
      <c r="GGA1686" s="28"/>
      <c r="GGC1686" s="45"/>
      <c r="GGE1686" s="28"/>
      <c r="GGG1686" s="45"/>
      <c r="GGI1686" s="28"/>
      <c r="GGK1686" s="45"/>
      <c r="GGM1686" s="28"/>
      <c r="GGO1686" s="45"/>
      <c r="GGQ1686" s="28"/>
      <c r="GGS1686" s="45"/>
      <c r="GGU1686" s="28"/>
      <c r="GGW1686" s="45"/>
      <c r="GGY1686" s="28"/>
      <c r="GHA1686" s="45"/>
      <c r="GHC1686" s="28"/>
      <c r="GHE1686" s="45"/>
      <c r="GHG1686" s="28"/>
      <c r="GHI1686" s="45"/>
      <c r="GHK1686" s="28"/>
      <c r="GHM1686" s="45"/>
      <c r="GHO1686" s="28"/>
      <c r="GHQ1686" s="45"/>
      <c r="GHS1686" s="28"/>
      <c r="GHU1686" s="45"/>
      <c r="GHW1686" s="28"/>
      <c r="GHY1686" s="45"/>
      <c r="GIA1686" s="28"/>
      <c r="GIC1686" s="45"/>
      <c r="GIE1686" s="28"/>
      <c r="GIG1686" s="45"/>
      <c r="GII1686" s="28"/>
      <c r="GIK1686" s="45"/>
      <c r="GIM1686" s="28"/>
      <c r="GIO1686" s="45"/>
      <c r="GIQ1686" s="28"/>
      <c r="GIS1686" s="45"/>
      <c r="GIU1686" s="28"/>
      <c r="GIW1686" s="45"/>
      <c r="GIY1686" s="28"/>
      <c r="GJA1686" s="45"/>
      <c r="GJC1686" s="28"/>
      <c r="GJE1686" s="45"/>
      <c r="GJG1686" s="28"/>
      <c r="GJI1686" s="45"/>
      <c r="GJK1686" s="28"/>
      <c r="GJM1686" s="45"/>
      <c r="GJO1686" s="28"/>
      <c r="GJQ1686" s="45"/>
      <c r="GJS1686" s="28"/>
      <c r="GJU1686" s="45"/>
      <c r="GJW1686" s="28"/>
      <c r="GJY1686" s="45"/>
      <c r="GKA1686" s="28"/>
      <c r="GKC1686" s="45"/>
      <c r="GKE1686" s="28"/>
      <c r="GKG1686" s="45"/>
      <c r="GKI1686" s="28"/>
      <c r="GKK1686" s="45"/>
      <c r="GKM1686" s="28"/>
      <c r="GKO1686" s="45"/>
      <c r="GKQ1686" s="28"/>
      <c r="GKS1686" s="45"/>
      <c r="GKU1686" s="28"/>
      <c r="GKW1686" s="45"/>
      <c r="GKY1686" s="28"/>
      <c r="GLA1686" s="45"/>
      <c r="GLC1686" s="28"/>
      <c r="GLE1686" s="45"/>
      <c r="GLG1686" s="28"/>
      <c r="GLI1686" s="45"/>
      <c r="GLK1686" s="28"/>
      <c r="GLM1686" s="45"/>
      <c r="GLO1686" s="28"/>
      <c r="GLQ1686" s="45"/>
      <c r="GLS1686" s="28"/>
      <c r="GLU1686" s="45"/>
      <c r="GLW1686" s="28"/>
      <c r="GLY1686" s="45"/>
      <c r="GMA1686" s="28"/>
      <c r="GMC1686" s="45"/>
      <c r="GME1686" s="28"/>
      <c r="GMG1686" s="45"/>
      <c r="GMI1686" s="28"/>
      <c r="GMK1686" s="45"/>
      <c r="GMM1686" s="28"/>
      <c r="GMO1686" s="45"/>
      <c r="GMQ1686" s="28"/>
      <c r="GMS1686" s="45"/>
      <c r="GMU1686" s="28"/>
      <c r="GMW1686" s="45"/>
      <c r="GMY1686" s="28"/>
      <c r="GNA1686" s="45"/>
      <c r="GNC1686" s="28"/>
      <c r="GNE1686" s="45"/>
      <c r="GNG1686" s="28"/>
      <c r="GNI1686" s="45"/>
      <c r="GNK1686" s="28"/>
      <c r="GNM1686" s="45"/>
      <c r="GNO1686" s="28"/>
      <c r="GNQ1686" s="45"/>
      <c r="GNS1686" s="28"/>
      <c r="GNU1686" s="45"/>
      <c r="GNW1686" s="28"/>
      <c r="GNY1686" s="45"/>
      <c r="GOA1686" s="28"/>
      <c r="GOC1686" s="45"/>
      <c r="GOE1686" s="28"/>
      <c r="GOG1686" s="45"/>
      <c r="GOI1686" s="28"/>
      <c r="GOK1686" s="45"/>
      <c r="GOM1686" s="28"/>
      <c r="GOO1686" s="45"/>
      <c r="GOQ1686" s="28"/>
      <c r="GOS1686" s="45"/>
      <c r="GOU1686" s="28"/>
      <c r="GOW1686" s="45"/>
      <c r="GOY1686" s="28"/>
      <c r="GPA1686" s="45"/>
      <c r="GPC1686" s="28"/>
      <c r="GPE1686" s="45"/>
      <c r="GPG1686" s="28"/>
      <c r="GPI1686" s="45"/>
      <c r="GPK1686" s="28"/>
      <c r="GPM1686" s="45"/>
      <c r="GPO1686" s="28"/>
      <c r="GPQ1686" s="45"/>
      <c r="GPS1686" s="28"/>
      <c r="GPU1686" s="45"/>
      <c r="GPW1686" s="28"/>
      <c r="GPY1686" s="45"/>
      <c r="GQA1686" s="28"/>
      <c r="GQC1686" s="45"/>
      <c r="GQE1686" s="28"/>
      <c r="GQG1686" s="45"/>
      <c r="GQI1686" s="28"/>
      <c r="GQK1686" s="45"/>
      <c r="GQM1686" s="28"/>
      <c r="GQO1686" s="45"/>
      <c r="GQQ1686" s="28"/>
      <c r="GQS1686" s="45"/>
      <c r="GQU1686" s="28"/>
      <c r="GQW1686" s="45"/>
      <c r="GQY1686" s="28"/>
      <c r="GRA1686" s="45"/>
      <c r="GRC1686" s="28"/>
      <c r="GRE1686" s="45"/>
      <c r="GRG1686" s="28"/>
      <c r="GRI1686" s="45"/>
      <c r="GRK1686" s="28"/>
      <c r="GRM1686" s="45"/>
      <c r="GRO1686" s="28"/>
      <c r="GRQ1686" s="45"/>
      <c r="GRS1686" s="28"/>
      <c r="GRU1686" s="45"/>
      <c r="GRW1686" s="28"/>
      <c r="GRY1686" s="45"/>
      <c r="GSA1686" s="28"/>
      <c r="GSC1686" s="45"/>
      <c r="GSE1686" s="28"/>
      <c r="GSG1686" s="45"/>
      <c r="GSI1686" s="28"/>
      <c r="GSK1686" s="45"/>
      <c r="GSM1686" s="28"/>
      <c r="GSO1686" s="45"/>
      <c r="GSQ1686" s="28"/>
      <c r="GSS1686" s="45"/>
      <c r="GSU1686" s="28"/>
      <c r="GSW1686" s="45"/>
      <c r="GSY1686" s="28"/>
      <c r="GTA1686" s="45"/>
      <c r="GTC1686" s="28"/>
      <c r="GTE1686" s="45"/>
      <c r="GTG1686" s="28"/>
      <c r="GTI1686" s="45"/>
      <c r="GTK1686" s="28"/>
      <c r="GTM1686" s="45"/>
      <c r="GTO1686" s="28"/>
      <c r="GTQ1686" s="45"/>
      <c r="GTS1686" s="28"/>
      <c r="GTU1686" s="45"/>
      <c r="GTW1686" s="28"/>
      <c r="GTY1686" s="45"/>
      <c r="GUA1686" s="28"/>
      <c r="GUC1686" s="45"/>
      <c r="GUE1686" s="28"/>
      <c r="GUG1686" s="45"/>
      <c r="GUI1686" s="28"/>
      <c r="GUK1686" s="45"/>
      <c r="GUM1686" s="28"/>
      <c r="GUO1686" s="45"/>
      <c r="GUQ1686" s="28"/>
      <c r="GUS1686" s="45"/>
      <c r="GUU1686" s="28"/>
      <c r="GUW1686" s="45"/>
      <c r="GUY1686" s="28"/>
      <c r="GVA1686" s="45"/>
      <c r="GVC1686" s="28"/>
      <c r="GVE1686" s="45"/>
      <c r="GVG1686" s="28"/>
      <c r="GVI1686" s="45"/>
      <c r="GVK1686" s="28"/>
      <c r="GVM1686" s="45"/>
      <c r="GVO1686" s="28"/>
      <c r="GVQ1686" s="45"/>
      <c r="GVS1686" s="28"/>
      <c r="GVU1686" s="45"/>
      <c r="GVW1686" s="28"/>
      <c r="GVY1686" s="45"/>
      <c r="GWA1686" s="28"/>
      <c r="GWC1686" s="45"/>
      <c r="GWE1686" s="28"/>
      <c r="GWG1686" s="45"/>
      <c r="GWI1686" s="28"/>
      <c r="GWK1686" s="45"/>
      <c r="GWM1686" s="28"/>
      <c r="GWO1686" s="45"/>
      <c r="GWQ1686" s="28"/>
      <c r="GWS1686" s="45"/>
      <c r="GWU1686" s="28"/>
      <c r="GWW1686" s="45"/>
      <c r="GWY1686" s="28"/>
      <c r="GXA1686" s="45"/>
      <c r="GXC1686" s="28"/>
      <c r="GXE1686" s="45"/>
      <c r="GXG1686" s="28"/>
      <c r="GXI1686" s="45"/>
      <c r="GXK1686" s="28"/>
      <c r="GXM1686" s="45"/>
      <c r="GXO1686" s="28"/>
      <c r="GXQ1686" s="45"/>
      <c r="GXS1686" s="28"/>
      <c r="GXU1686" s="45"/>
      <c r="GXW1686" s="28"/>
      <c r="GXY1686" s="45"/>
      <c r="GYA1686" s="28"/>
      <c r="GYC1686" s="45"/>
      <c r="GYE1686" s="28"/>
      <c r="GYG1686" s="45"/>
      <c r="GYI1686" s="28"/>
      <c r="GYK1686" s="45"/>
      <c r="GYM1686" s="28"/>
      <c r="GYO1686" s="45"/>
      <c r="GYQ1686" s="28"/>
      <c r="GYS1686" s="45"/>
      <c r="GYU1686" s="28"/>
      <c r="GYW1686" s="45"/>
      <c r="GYY1686" s="28"/>
      <c r="GZA1686" s="45"/>
      <c r="GZC1686" s="28"/>
      <c r="GZE1686" s="45"/>
      <c r="GZG1686" s="28"/>
      <c r="GZI1686" s="45"/>
      <c r="GZK1686" s="28"/>
      <c r="GZM1686" s="45"/>
      <c r="GZO1686" s="28"/>
      <c r="GZQ1686" s="45"/>
      <c r="GZS1686" s="28"/>
      <c r="GZU1686" s="45"/>
      <c r="GZW1686" s="28"/>
      <c r="GZY1686" s="45"/>
      <c r="HAA1686" s="28"/>
      <c r="HAC1686" s="45"/>
      <c r="HAE1686" s="28"/>
      <c r="HAG1686" s="45"/>
      <c r="HAI1686" s="28"/>
      <c r="HAK1686" s="45"/>
      <c r="HAM1686" s="28"/>
      <c r="HAO1686" s="45"/>
      <c r="HAQ1686" s="28"/>
      <c r="HAS1686" s="45"/>
      <c r="HAU1686" s="28"/>
      <c r="HAW1686" s="45"/>
      <c r="HAY1686" s="28"/>
      <c r="HBA1686" s="45"/>
      <c r="HBC1686" s="28"/>
      <c r="HBE1686" s="45"/>
      <c r="HBG1686" s="28"/>
      <c r="HBI1686" s="45"/>
      <c r="HBK1686" s="28"/>
      <c r="HBM1686" s="45"/>
      <c r="HBO1686" s="28"/>
      <c r="HBQ1686" s="45"/>
      <c r="HBS1686" s="28"/>
      <c r="HBU1686" s="45"/>
      <c r="HBW1686" s="28"/>
      <c r="HBY1686" s="45"/>
      <c r="HCA1686" s="28"/>
      <c r="HCC1686" s="45"/>
      <c r="HCE1686" s="28"/>
      <c r="HCG1686" s="45"/>
      <c r="HCI1686" s="28"/>
      <c r="HCK1686" s="45"/>
      <c r="HCM1686" s="28"/>
      <c r="HCO1686" s="45"/>
      <c r="HCQ1686" s="28"/>
      <c r="HCS1686" s="45"/>
      <c r="HCU1686" s="28"/>
      <c r="HCW1686" s="45"/>
      <c r="HCY1686" s="28"/>
      <c r="HDA1686" s="45"/>
      <c r="HDC1686" s="28"/>
      <c r="HDE1686" s="45"/>
      <c r="HDG1686" s="28"/>
      <c r="HDI1686" s="45"/>
      <c r="HDK1686" s="28"/>
      <c r="HDM1686" s="45"/>
      <c r="HDO1686" s="28"/>
      <c r="HDQ1686" s="45"/>
      <c r="HDS1686" s="28"/>
      <c r="HDU1686" s="45"/>
      <c r="HDW1686" s="28"/>
      <c r="HDY1686" s="45"/>
      <c r="HEA1686" s="28"/>
      <c r="HEC1686" s="45"/>
      <c r="HEE1686" s="28"/>
      <c r="HEG1686" s="45"/>
      <c r="HEI1686" s="28"/>
      <c r="HEK1686" s="45"/>
      <c r="HEM1686" s="28"/>
      <c r="HEO1686" s="45"/>
      <c r="HEQ1686" s="28"/>
      <c r="HES1686" s="45"/>
      <c r="HEU1686" s="28"/>
      <c r="HEW1686" s="45"/>
      <c r="HEY1686" s="28"/>
      <c r="HFA1686" s="45"/>
      <c r="HFC1686" s="28"/>
      <c r="HFE1686" s="45"/>
      <c r="HFG1686" s="28"/>
      <c r="HFI1686" s="45"/>
      <c r="HFK1686" s="28"/>
      <c r="HFM1686" s="45"/>
      <c r="HFO1686" s="28"/>
      <c r="HFQ1686" s="45"/>
      <c r="HFS1686" s="28"/>
      <c r="HFU1686" s="45"/>
      <c r="HFW1686" s="28"/>
      <c r="HFY1686" s="45"/>
      <c r="HGA1686" s="28"/>
      <c r="HGC1686" s="45"/>
      <c r="HGE1686" s="28"/>
      <c r="HGG1686" s="45"/>
      <c r="HGI1686" s="28"/>
      <c r="HGK1686" s="45"/>
      <c r="HGM1686" s="28"/>
      <c r="HGO1686" s="45"/>
      <c r="HGQ1686" s="28"/>
      <c r="HGS1686" s="45"/>
      <c r="HGU1686" s="28"/>
      <c r="HGW1686" s="45"/>
      <c r="HGY1686" s="28"/>
      <c r="HHA1686" s="45"/>
      <c r="HHC1686" s="28"/>
      <c r="HHE1686" s="45"/>
      <c r="HHG1686" s="28"/>
      <c r="HHI1686" s="45"/>
      <c r="HHK1686" s="28"/>
      <c r="HHM1686" s="45"/>
      <c r="HHO1686" s="28"/>
      <c r="HHQ1686" s="45"/>
      <c r="HHS1686" s="28"/>
      <c r="HHU1686" s="45"/>
      <c r="HHW1686" s="28"/>
      <c r="HHY1686" s="45"/>
      <c r="HIA1686" s="28"/>
      <c r="HIC1686" s="45"/>
      <c r="HIE1686" s="28"/>
      <c r="HIG1686" s="45"/>
      <c r="HII1686" s="28"/>
      <c r="HIK1686" s="45"/>
      <c r="HIM1686" s="28"/>
      <c r="HIO1686" s="45"/>
      <c r="HIQ1686" s="28"/>
      <c r="HIS1686" s="45"/>
      <c r="HIU1686" s="28"/>
      <c r="HIW1686" s="45"/>
      <c r="HIY1686" s="28"/>
      <c r="HJA1686" s="45"/>
      <c r="HJC1686" s="28"/>
      <c r="HJE1686" s="45"/>
      <c r="HJG1686" s="28"/>
      <c r="HJI1686" s="45"/>
      <c r="HJK1686" s="28"/>
      <c r="HJM1686" s="45"/>
      <c r="HJO1686" s="28"/>
      <c r="HJQ1686" s="45"/>
      <c r="HJS1686" s="28"/>
      <c r="HJU1686" s="45"/>
      <c r="HJW1686" s="28"/>
      <c r="HJY1686" s="45"/>
      <c r="HKA1686" s="28"/>
      <c r="HKC1686" s="45"/>
      <c r="HKE1686" s="28"/>
      <c r="HKG1686" s="45"/>
      <c r="HKI1686" s="28"/>
      <c r="HKK1686" s="45"/>
      <c r="HKM1686" s="28"/>
      <c r="HKO1686" s="45"/>
      <c r="HKQ1686" s="28"/>
      <c r="HKS1686" s="45"/>
      <c r="HKU1686" s="28"/>
      <c r="HKW1686" s="45"/>
      <c r="HKY1686" s="28"/>
      <c r="HLA1686" s="45"/>
      <c r="HLC1686" s="28"/>
      <c r="HLE1686" s="45"/>
      <c r="HLG1686" s="28"/>
      <c r="HLI1686" s="45"/>
      <c r="HLK1686" s="28"/>
      <c r="HLM1686" s="45"/>
      <c r="HLO1686" s="28"/>
      <c r="HLQ1686" s="45"/>
      <c r="HLS1686" s="28"/>
      <c r="HLU1686" s="45"/>
      <c r="HLW1686" s="28"/>
      <c r="HLY1686" s="45"/>
      <c r="HMA1686" s="28"/>
      <c r="HMC1686" s="45"/>
      <c r="HME1686" s="28"/>
      <c r="HMG1686" s="45"/>
      <c r="HMI1686" s="28"/>
      <c r="HMK1686" s="45"/>
      <c r="HMM1686" s="28"/>
      <c r="HMO1686" s="45"/>
      <c r="HMQ1686" s="28"/>
      <c r="HMS1686" s="45"/>
      <c r="HMU1686" s="28"/>
      <c r="HMW1686" s="45"/>
      <c r="HMY1686" s="28"/>
      <c r="HNA1686" s="45"/>
      <c r="HNC1686" s="28"/>
      <c r="HNE1686" s="45"/>
      <c r="HNG1686" s="28"/>
      <c r="HNI1686" s="45"/>
      <c r="HNK1686" s="28"/>
      <c r="HNM1686" s="45"/>
      <c r="HNO1686" s="28"/>
      <c r="HNQ1686" s="45"/>
      <c r="HNS1686" s="28"/>
      <c r="HNU1686" s="45"/>
      <c r="HNW1686" s="28"/>
      <c r="HNY1686" s="45"/>
      <c r="HOA1686" s="28"/>
      <c r="HOC1686" s="45"/>
      <c r="HOE1686" s="28"/>
      <c r="HOG1686" s="45"/>
      <c r="HOI1686" s="28"/>
      <c r="HOK1686" s="45"/>
      <c r="HOM1686" s="28"/>
      <c r="HOO1686" s="45"/>
      <c r="HOQ1686" s="28"/>
      <c r="HOS1686" s="45"/>
      <c r="HOU1686" s="28"/>
      <c r="HOW1686" s="45"/>
      <c r="HOY1686" s="28"/>
      <c r="HPA1686" s="45"/>
      <c r="HPC1686" s="28"/>
      <c r="HPE1686" s="45"/>
      <c r="HPG1686" s="28"/>
      <c r="HPI1686" s="45"/>
      <c r="HPK1686" s="28"/>
      <c r="HPM1686" s="45"/>
      <c r="HPO1686" s="28"/>
      <c r="HPQ1686" s="45"/>
      <c r="HPS1686" s="28"/>
      <c r="HPU1686" s="45"/>
      <c r="HPW1686" s="28"/>
      <c r="HPY1686" s="45"/>
      <c r="HQA1686" s="28"/>
      <c r="HQC1686" s="45"/>
      <c r="HQE1686" s="28"/>
      <c r="HQG1686" s="45"/>
      <c r="HQI1686" s="28"/>
      <c r="HQK1686" s="45"/>
      <c r="HQM1686" s="28"/>
      <c r="HQO1686" s="45"/>
      <c r="HQQ1686" s="28"/>
      <c r="HQS1686" s="45"/>
      <c r="HQU1686" s="28"/>
      <c r="HQW1686" s="45"/>
      <c r="HQY1686" s="28"/>
      <c r="HRA1686" s="45"/>
      <c r="HRC1686" s="28"/>
      <c r="HRE1686" s="45"/>
      <c r="HRG1686" s="28"/>
      <c r="HRI1686" s="45"/>
      <c r="HRK1686" s="28"/>
      <c r="HRM1686" s="45"/>
      <c r="HRO1686" s="28"/>
      <c r="HRQ1686" s="45"/>
      <c r="HRS1686" s="28"/>
      <c r="HRU1686" s="45"/>
      <c r="HRW1686" s="28"/>
      <c r="HRY1686" s="45"/>
      <c r="HSA1686" s="28"/>
      <c r="HSC1686" s="45"/>
      <c r="HSE1686" s="28"/>
      <c r="HSG1686" s="45"/>
      <c r="HSI1686" s="28"/>
      <c r="HSK1686" s="45"/>
      <c r="HSM1686" s="28"/>
      <c r="HSO1686" s="45"/>
      <c r="HSQ1686" s="28"/>
      <c r="HSS1686" s="45"/>
      <c r="HSU1686" s="28"/>
      <c r="HSW1686" s="45"/>
      <c r="HSY1686" s="28"/>
      <c r="HTA1686" s="45"/>
      <c r="HTC1686" s="28"/>
      <c r="HTE1686" s="45"/>
      <c r="HTG1686" s="28"/>
      <c r="HTI1686" s="45"/>
      <c r="HTK1686" s="28"/>
      <c r="HTM1686" s="45"/>
      <c r="HTO1686" s="28"/>
      <c r="HTQ1686" s="45"/>
      <c r="HTS1686" s="28"/>
      <c r="HTU1686" s="45"/>
      <c r="HTW1686" s="28"/>
      <c r="HTY1686" s="45"/>
      <c r="HUA1686" s="28"/>
      <c r="HUC1686" s="45"/>
      <c r="HUE1686" s="28"/>
      <c r="HUG1686" s="45"/>
      <c r="HUI1686" s="28"/>
      <c r="HUK1686" s="45"/>
      <c r="HUM1686" s="28"/>
      <c r="HUO1686" s="45"/>
      <c r="HUQ1686" s="28"/>
      <c r="HUS1686" s="45"/>
      <c r="HUU1686" s="28"/>
      <c r="HUW1686" s="45"/>
      <c r="HUY1686" s="28"/>
      <c r="HVA1686" s="45"/>
      <c r="HVC1686" s="28"/>
      <c r="HVE1686" s="45"/>
      <c r="HVG1686" s="28"/>
      <c r="HVI1686" s="45"/>
      <c r="HVK1686" s="28"/>
      <c r="HVM1686" s="45"/>
      <c r="HVO1686" s="28"/>
      <c r="HVQ1686" s="45"/>
      <c r="HVS1686" s="28"/>
      <c r="HVU1686" s="45"/>
      <c r="HVW1686" s="28"/>
      <c r="HVY1686" s="45"/>
      <c r="HWA1686" s="28"/>
      <c r="HWC1686" s="45"/>
      <c r="HWE1686" s="28"/>
      <c r="HWG1686" s="45"/>
      <c r="HWI1686" s="28"/>
      <c r="HWK1686" s="45"/>
      <c r="HWM1686" s="28"/>
      <c r="HWO1686" s="45"/>
      <c r="HWQ1686" s="28"/>
      <c r="HWS1686" s="45"/>
      <c r="HWU1686" s="28"/>
      <c r="HWW1686" s="45"/>
      <c r="HWY1686" s="28"/>
      <c r="HXA1686" s="45"/>
      <c r="HXC1686" s="28"/>
      <c r="HXE1686" s="45"/>
      <c r="HXG1686" s="28"/>
      <c r="HXI1686" s="45"/>
      <c r="HXK1686" s="28"/>
      <c r="HXM1686" s="45"/>
      <c r="HXO1686" s="28"/>
      <c r="HXQ1686" s="45"/>
      <c r="HXS1686" s="28"/>
      <c r="HXU1686" s="45"/>
      <c r="HXW1686" s="28"/>
      <c r="HXY1686" s="45"/>
      <c r="HYA1686" s="28"/>
      <c r="HYC1686" s="45"/>
      <c r="HYE1686" s="28"/>
      <c r="HYG1686" s="45"/>
      <c r="HYI1686" s="28"/>
      <c r="HYK1686" s="45"/>
      <c r="HYM1686" s="28"/>
      <c r="HYO1686" s="45"/>
      <c r="HYQ1686" s="28"/>
      <c r="HYS1686" s="45"/>
      <c r="HYU1686" s="28"/>
      <c r="HYW1686" s="45"/>
      <c r="HYY1686" s="28"/>
      <c r="HZA1686" s="45"/>
      <c r="HZC1686" s="28"/>
      <c r="HZE1686" s="45"/>
      <c r="HZG1686" s="28"/>
      <c r="HZI1686" s="45"/>
      <c r="HZK1686" s="28"/>
      <c r="HZM1686" s="45"/>
      <c r="HZO1686" s="28"/>
      <c r="HZQ1686" s="45"/>
      <c r="HZS1686" s="28"/>
      <c r="HZU1686" s="45"/>
      <c r="HZW1686" s="28"/>
      <c r="HZY1686" s="45"/>
      <c r="IAA1686" s="28"/>
      <c r="IAC1686" s="45"/>
      <c r="IAE1686" s="28"/>
      <c r="IAG1686" s="45"/>
      <c r="IAI1686" s="28"/>
      <c r="IAK1686" s="45"/>
      <c r="IAM1686" s="28"/>
      <c r="IAO1686" s="45"/>
      <c r="IAQ1686" s="28"/>
      <c r="IAS1686" s="45"/>
      <c r="IAU1686" s="28"/>
      <c r="IAW1686" s="45"/>
      <c r="IAY1686" s="28"/>
      <c r="IBA1686" s="45"/>
      <c r="IBC1686" s="28"/>
      <c r="IBE1686" s="45"/>
      <c r="IBG1686" s="28"/>
      <c r="IBI1686" s="45"/>
      <c r="IBK1686" s="28"/>
      <c r="IBM1686" s="45"/>
      <c r="IBO1686" s="28"/>
      <c r="IBQ1686" s="45"/>
      <c r="IBS1686" s="28"/>
      <c r="IBU1686" s="45"/>
      <c r="IBW1686" s="28"/>
      <c r="IBY1686" s="45"/>
      <c r="ICA1686" s="28"/>
      <c r="ICC1686" s="45"/>
      <c r="ICE1686" s="28"/>
      <c r="ICG1686" s="45"/>
      <c r="ICI1686" s="28"/>
      <c r="ICK1686" s="45"/>
      <c r="ICM1686" s="28"/>
      <c r="ICO1686" s="45"/>
      <c r="ICQ1686" s="28"/>
      <c r="ICS1686" s="45"/>
      <c r="ICU1686" s="28"/>
      <c r="ICW1686" s="45"/>
      <c r="ICY1686" s="28"/>
      <c r="IDA1686" s="45"/>
      <c r="IDC1686" s="28"/>
      <c r="IDE1686" s="45"/>
      <c r="IDG1686" s="28"/>
      <c r="IDI1686" s="45"/>
      <c r="IDK1686" s="28"/>
      <c r="IDM1686" s="45"/>
      <c r="IDO1686" s="28"/>
      <c r="IDQ1686" s="45"/>
      <c r="IDS1686" s="28"/>
      <c r="IDU1686" s="45"/>
      <c r="IDW1686" s="28"/>
      <c r="IDY1686" s="45"/>
      <c r="IEA1686" s="28"/>
      <c r="IEC1686" s="45"/>
      <c r="IEE1686" s="28"/>
      <c r="IEG1686" s="45"/>
      <c r="IEI1686" s="28"/>
      <c r="IEK1686" s="45"/>
      <c r="IEM1686" s="28"/>
      <c r="IEO1686" s="45"/>
      <c r="IEQ1686" s="28"/>
      <c r="IES1686" s="45"/>
      <c r="IEU1686" s="28"/>
      <c r="IEW1686" s="45"/>
      <c r="IEY1686" s="28"/>
      <c r="IFA1686" s="45"/>
      <c r="IFC1686" s="28"/>
      <c r="IFE1686" s="45"/>
      <c r="IFG1686" s="28"/>
      <c r="IFI1686" s="45"/>
      <c r="IFK1686" s="28"/>
      <c r="IFM1686" s="45"/>
      <c r="IFO1686" s="28"/>
      <c r="IFQ1686" s="45"/>
      <c r="IFS1686" s="28"/>
      <c r="IFU1686" s="45"/>
      <c r="IFW1686" s="28"/>
      <c r="IFY1686" s="45"/>
      <c r="IGA1686" s="28"/>
      <c r="IGC1686" s="45"/>
      <c r="IGE1686" s="28"/>
      <c r="IGG1686" s="45"/>
      <c r="IGI1686" s="28"/>
      <c r="IGK1686" s="45"/>
      <c r="IGM1686" s="28"/>
      <c r="IGO1686" s="45"/>
      <c r="IGQ1686" s="28"/>
      <c r="IGS1686" s="45"/>
      <c r="IGU1686" s="28"/>
      <c r="IGW1686" s="45"/>
      <c r="IGY1686" s="28"/>
      <c r="IHA1686" s="45"/>
      <c r="IHC1686" s="28"/>
      <c r="IHE1686" s="45"/>
      <c r="IHG1686" s="28"/>
      <c r="IHI1686" s="45"/>
      <c r="IHK1686" s="28"/>
      <c r="IHM1686" s="45"/>
      <c r="IHO1686" s="28"/>
      <c r="IHQ1686" s="45"/>
      <c r="IHS1686" s="28"/>
      <c r="IHU1686" s="45"/>
      <c r="IHW1686" s="28"/>
      <c r="IHY1686" s="45"/>
      <c r="IIA1686" s="28"/>
      <c r="IIC1686" s="45"/>
      <c r="IIE1686" s="28"/>
      <c r="IIG1686" s="45"/>
      <c r="III1686" s="28"/>
      <c r="IIK1686" s="45"/>
      <c r="IIM1686" s="28"/>
      <c r="IIO1686" s="45"/>
      <c r="IIQ1686" s="28"/>
      <c r="IIS1686" s="45"/>
      <c r="IIU1686" s="28"/>
      <c r="IIW1686" s="45"/>
      <c r="IIY1686" s="28"/>
      <c r="IJA1686" s="45"/>
      <c r="IJC1686" s="28"/>
      <c r="IJE1686" s="45"/>
      <c r="IJG1686" s="28"/>
      <c r="IJI1686" s="45"/>
      <c r="IJK1686" s="28"/>
      <c r="IJM1686" s="45"/>
      <c r="IJO1686" s="28"/>
      <c r="IJQ1686" s="45"/>
      <c r="IJS1686" s="28"/>
      <c r="IJU1686" s="45"/>
      <c r="IJW1686" s="28"/>
      <c r="IJY1686" s="45"/>
      <c r="IKA1686" s="28"/>
      <c r="IKC1686" s="45"/>
      <c r="IKE1686" s="28"/>
      <c r="IKG1686" s="45"/>
      <c r="IKI1686" s="28"/>
      <c r="IKK1686" s="45"/>
      <c r="IKM1686" s="28"/>
      <c r="IKO1686" s="45"/>
      <c r="IKQ1686" s="28"/>
      <c r="IKS1686" s="45"/>
      <c r="IKU1686" s="28"/>
      <c r="IKW1686" s="45"/>
      <c r="IKY1686" s="28"/>
      <c r="ILA1686" s="45"/>
      <c r="ILC1686" s="28"/>
      <c r="ILE1686" s="45"/>
      <c r="ILG1686" s="28"/>
      <c r="ILI1686" s="45"/>
      <c r="ILK1686" s="28"/>
      <c r="ILM1686" s="45"/>
      <c r="ILO1686" s="28"/>
      <c r="ILQ1686" s="45"/>
      <c r="ILS1686" s="28"/>
      <c r="ILU1686" s="45"/>
      <c r="ILW1686" s="28"/>
      <c r="ILY1686" s="45"/>
      <c r="IMA1686" s="28"/>
      <c r="IMC1686" s="45"/>
      <c r="IME1686" s="28"/>
      <c r="IMG1686" s="45"/>
      <c r="IMI1686" s="28"/>
      <c r="IMK1686" s="45"/>
      <c r="IMM1686" s="28"/>
      <c r="IMO1686" s="45"/>
      <c r="IMQ1686" s="28"/>
      <c r="IMS1686" s="45"/>
      <c r="IMU1686" s="28"/>
      <c r="IMW1686" s="45"/>
      <c r="IMY1686" s="28"/>
      <c r="INA1686" s="45"/>
      <c r="INC1686" s="28"/>
      <c r="INE1686" s="45"/>
      <c r="ING1686" s="28"/>
      <c r="INI1686" s="45"/>
      <c r="INK1686" s="28"/>
      <c r="INM1686" s="45"/>
      <c r="INO1686" s="28"/>
      <c r="INQ1686" s="45"/>
      <c r="INS1686" s="28"/>
      <c r="INU1686" s="45"/>
      <c r="INW1686" s="28"/>
      <c r="INY1686" s="45"/>
      <c r="IOA1686" s="28"/>
      <c r="IOC1686" s="45"/>
      <c r="IOE1686" s="28"/>
      <c r="IOG1686" s="45"/>
      <c r="IOI1686" s="28"/>
      <c r="IOK1686" s="45"/>
      <c r="IOM1686" s="28"/>
      <c r="IOO1686" s="45"/>
      <c r="IOQ1686" s="28"/>
      <c r="IOS1686" s="45"/>
      <c r="IOU1686" s="28"/>
      <c r="IOW1686" s="45"/>
      <c r="IOY1686" s="28"/>
      <c r="IPA1686" s="45"/>
      <c r="IPC1686" s="28"/>
      <c r="IPE1686" s="45"/>
      <c r="IPG1686" s="28"/>
      <c r="IPI1686" s="45"/>
      <c r="IPK1686" s="28"/>
      <c r="IPM1686" s="45"/>
      <c r="IPO1686" s="28"/>
      <c r="IPQ1686" s="45"/>
      <c r="IPS1686" s="28"/>
      <c r="IPU1686" s="45"/>
      <c r="IPW1686" s="28"/>
      <c r="IPY1686" s="45"/>
      <c r="IQA1686" s="28"/>
      <c r="IQC1686" s="45"/>
      <c r="IQE1686" s="28"/>
      <c r="IQG1686" s="45"/>
      <c r="IQI1686" s="28"/>
      <c r="IQK1686" s="45"/>
      <c r="IQM1686" s="28"/>
      <c r="IQO1686" s="45"/>
      <c r="IQQ1686" s="28"/>
      <c r="IQS1686" s="45"/>
      <c r="IQU1686" s="28"/>
      <c r="IQW1686" s="45"/>
      <c r="IQY1686" s="28"/>
      <c r="IRA1686" s="45"/>
      <c r="IRC1686" s="28"/>
      <c r="IRE1686" s="45"/>
      <c r="IRG1686" s="28"/>
      <c r="IRI1686" s="45"/>
      <c r="IRK1686" s="28"/>
      <c r="IRM1686" s="45"/>
      <c r="IRO1686" s="28"/>
      <c r="IRQ1686" s="45"/>
      <c r="IRS1686" s="28"/>
      <c r="IRU1686" s="45"/>
      <c r="IRW1686" s="28"/>
      <c r="IRY1686" s="45"/>
      <c r="ISA1686" s="28"/>
      <c r="ISC1686" s="45"/>
      <c r="ISE1686" s="28"/>
      <c r="ISG1686" s="45"/>
      <c r="ISI1686" s="28"/>
      <c r="ISK1686" s="45"/>
      <c r="ISM1686" s="28"/>
      <c r="ISO1686" s="45"/>
      <c r="ISQ1686" s="28"/>
      <c r="ISS1686" s="45"/>
      <c r="ISU1686" s="28"/>
      <c r="ISW1686" s="45"/>
      <c r="ISY1686" s="28"/>
      <c r="ITA1686" s="45"/>
      <c r="ITC1686" s="28"/>
      <c r="ITE1686" s="45"/>
      <c r="ITG1686" s="28"/>
      <c r="ITI1686" s="45"/>
      <c r="ITK1686" s="28"/>
      <c r="ITM1686" s="45"/>
      <c r="ITO1686" s="28"/>
      <c r="ITQ1686" s="45"/>
      <c r="ITS1686" s="28"/>
      <c r="ITU1686" s="45"/>
      <c r="ITW1686" s="28"/>
      <c r="ITY1686" s="45"/>
      <c r="IUA1686" s="28"/>
      <c r="IUC1686" s="45"/>
      <c r="IUE1686" s="28"/>
      <c r="IUG1686" s="45"/>
      <c r="IUI1686" s="28"/>
      <c r="IUK1686" s="45"/>
      <c r="IUM1686" s="28"/>
      <c r="IUO1686" s="45"/>
      <c r="IUQ1686" s="28"/>
      <c r="IUS1686" s="45"/>
      <c r="IUU1686" s="28"/>
      <c r="IUW1686" s="45"/>
      <c r="IUY1686" s="28"/>
      <c r="IVA1686" s="45"/>
      <c r="IVC1686" s="28"/>
      <c r="IVE1686" s="45"/>
      <c r="IVG1686" s="28"/>
      <c r="IVI1686" s="45"/>
      <c r="IVK1686" s="28"/>
      <c r="IVM1686" s="45"/>
      <c r="IVO1686" s="28"/>
      <c r="IVQ1686" s="45"/>
      <c r="IVS1686" s="28"/>
      <c r="IVU1686" s="45"/>
      <c r="IVW1686" s="28"/>
      <c r="IVY1686" s="45"/>
      <c r="IWA1686" s="28"/>
      <c r="IWC1686" s="45"/>
      <c r="IWE1686" s="28"/>
      <c r="IWG1686" s="45"/>
      <c r="IWI1686" s="28"/>
      <c r="IWK1686" s="45"/>
      <c r="IWM1686" s="28"/>
      <c r="IWO1686" s="45"/>
      <c r="IWQ1686" s="28"/>
      <c r="IWS1686" s="45"/>
      <c r="IWU1686" s="28"/>
      <c r="IWW1686" s="45"/>
      <c r="IWY1686" s="28"/>
      <c r="IXA1686" s="45"/>
      <c r="IXC1686" s="28"/>
      <c r="IXE1686" s="45"/>
      <c r="IXG1686" s="28"/>
      <c r="IXI1686" s="45"/>
      <c r="IXK1686" s="28"/>
      <c r="IXM1686" s="45"/>
      <c r="IXO1686" s="28"/>
      <c r="IXQ1686" s="45"/>
      <c r="IXS1686" s="28"/>
      <c r="IXU1686" s="45"/>
      <c r="IXW1686" s="28"/>
      <c r="IXY1686" s="45"/>
      <c r="IYA1686" s="28"/>
      <c r="IYC1686" s="45"/>
      <c r="IYE1686" s="28"/>
      <c r="IYG1686" s="45"/>
      <c r="IYI1686" s="28"/>
      <c r="IYK1686" s="45"/>
      <c r="IYM1686" s="28"/>
      <c r="IYO1686" s="45"/>
      <c r="IYQ1686" s="28"/>
      <c r="IYS1686" s="45"/>
      <c r="IYU1686" s="28"/>
      <c r="IYW1686" s="45"/>
      <c r="IYY1686" s="28"/>
      <c r="IZA1686" s="45"/>
      <c r="IZC1686" s="28"/>
      <c r="IZE1686" s="45"/>
      <c r="IZG1686" s="28"/>
      <c r="IZI1686" s="45"/>
      <c r="IZK1686" s="28"/>
      <c r="IZM1686" s="45"/>
      <c r="IZO1686" s="28"/>
      <c r="IZQ1686" s="45"/>
      <c r="IZS1686" s="28"/>
      <c r="IZU1686" s="45"/>
      <c r="IZW1686" s="28"/>
      <c r="IZY1686" s="45"/>
      <c r="JAA1686" s="28"/>
      <c r="JAC1686" s="45"/>
      <c r="JAE1686" s="28"/>
      <c r="JAG1686" s="45"/>
      <c r="JAI1686" s="28"/>
      <c r="JAK1686" s="45"/>
      <c r="JAM1686" s="28"/>
      <c r="JAO1686" s="45"/>
      <c r="JAQ1686" s="28"/>
      <c r="JAS1686" s="45"/>
      <c r="JAU1686" s="28"/>
      <c r="JAW1686" s="45"/>
      <c r="JAY1686" s="28"/>
      <c r="JBA1686" s="45"/>
      <c r="JBC1686" s="28"/>
      <c r="JBE1686" s="45"/>
      <c r="JBG1686" s="28"/>
      <c r="JBI1686" s="45"/>
      <c r="JBK1686" s="28"/>
      <c r="JBM1686" s="45"/>
      <c r="JBO1686" s="28"/>
      <c r="JBQ1686" s="45"/>
      <c r="JBS1686" s="28"/>
      <c r="JBU1686" s="45"/>
      <c r="JBW1686" s="28"/>
      <c r="JBY1686" s="45"/>
      <c r="JCA1686" s="28"/>
      <c r="JCC1686" s="45"/>
      <c r="JCE1686" s="28"/>
      <c r="JCG1686" s="45"/>
      <c r="JCI1686" s="28"/>
      <c r="JCK1686" s="45"/>
      <c r="JCM1686" s="28"/>
      <c r="JCO1686" s="45"/>
      <c r="JCQ1686" s="28"/>
      <c r="JCS1686" s="45"/>
      <c r="JCU1686" s="28"/>
      <c r="JCW1686" s="45"/>
      <c r="JCY1686" s="28"/>
      <c r="JDA1686" s="45"/>
      <c r="JDC1686" s="28"/>
      <c r="JDE1686" s="45"/>
      <c r="JDG1686" s="28"/>
      <c r="JDI1686" s="45"/>
      <c r="JDK1686" s="28"/>
      <c r="JDM1686" s="45"/>
      <c r="JDO1686" s="28"/>
      <c r="JDQ1686" s="45"/>
      <c r="JDS1686" s="28"/>
      <c r="JDU1686" s="45"/>
      <c r="JDW1686" s="28"/>
      <c r="JDY1686" s="45"/>
      <c r="JEA1686" s="28"/>
      <c r="JEC1686" s="45"/>
      <c r="JEE1686" s="28"/>
      <c r="JEG1686" s="45"/>
      <c r="JEI1686" s="28"/>
      <c r="JEK1686" s="45"/>
      <c r="JEM1686" s="28"/>
      <c r="JEO1686" s="45"/>
      <c r="JEQ1686" s="28"/>
      <c r="JES1686" s="45"/>
      <c r="JEU1686" s="28"/>
      <c r="JEW1686" s="45"/>
      <c r="JEY1686" s="28"/>
      <c r="JFA1686" s="45"/>
      <c r="JFC1686" s="28"/>
      <c r="JFE1686" s="45"/>
      <c r="JFG1686" s="28"/>
      <c r="JFI1686" s="45"/>
      <c r="JFK1686" s="28"/>
      <c r="JFM1686" s="45"/>
      <c r="JFO1686" s="28"/>
      <c r="JFQ1686" s="45"/>
      <c r="JFS1686" s="28"/>
      <c r="JFU1686" s="45"/>
      <c r="JFW1686" s="28"/>
      <c r="JFY1686" s="45"/>
      <c r="JGA1686" s="28"/>
      <c r="JGC1686" s="45"/>
      <c r="JGE1686" s="28"/>
      <c r="JGG1686" s="45"/>
      <c r="JGI1686" s="28"/>
      <c r="JGK1686" s="45"/>
      <c r="JGM1686" s="28"/>
      <c r="JGO1686" s="45"/>
      <c r="JGQ1686" s="28"/>
      <c r="JGS1686" s="45"/>
      <c r="JGU1686" s="28"/>
      <c r="JGW1686" s="45"/>
      <c r="JGY1686" s="28"/>
      <c r="JHA1686" s="45"/>
      <c r="JHC1686" s="28"/>
      <c r="JHE1686" s="45"/>
      <c r="JHG1686" s="28"/>
      <c r="JHI1686" s="45"/>
      <c r="JHK1686" s="28"/>
      <c r="JHM1686" s="45"/>
      <c r="JHO1686" s="28"/>
      <c r="JHQ1686" s="45"/>
      <c r="JHS1686" s="28"/>
      <c r="JHU1686" s="45"/>
      <c r="JHW1686" s="28"/>
      <c r="JHY1686" s="45"/>
      <c r="JIA1686" s="28"/>
      <c r="JIC1686" s="45"/>
      <c r="JIE1686" s="28"/>
      <c r="JIG1686" s="45"/>
      <c r="JII1686" s="28"/>
      <c r="JIK1686" s="45"/>
      <c r="JIM1686" s="28"/>
      <c r="JIO1686" s="45"/>
      <c r="JIQ1686" s="28"/>
      <c r="JIS1686" s="45"/>
      <c r="JIU1686" s="28"/>
      <c r="JIW1686" s="45"/>
      <c r="JIY1686" s="28"/>
      <c r="JJA1686" s="45"/>
      <c r="JJC1686" s="28"/>
      <c r="JJE1686" s="45"/>
      <c r="JJG1686" s="28"/>
      <c r="JJI1686" s="45"/>
      <c r="JJK1686" s="28"/>
      <c r="JJM1686" s="45"/>
      <c r="JJO1686" s="28"/>
      <c r="JJQ1686" s="45"/>
      <c r="JJS1686" s="28"/>
      <c r="JJU1686" s="45"/>
      <c r="JJW1686" s="28"/>
      <c r="JJY1686" s="45"/>
      <c r="JKA1686" s="28"/>
      <c r="JKC1686" s="45"/>
      <c r="JKE1686" s="28"/>
      <c r="JKG1686" s="45"/>
      <c r="JKI1686" s="28"/>
      <c r="JKK1686" s="45"/>
      <c r="JKM1686" s="28"/>
      <c r="JKO1686" s="45"/>
      <c r="JKQ1686" s="28"/>
      <c r="JKS1686" s="45"/>
      <c r="JKU1686" s="28"/>
      <c r="JKW1686" s="45"/>
      <c r="JKY1686" s="28"/>
      <c r="JLA1686" s="45"/>
      <c r="JLC1686" s="28"/>
      <c r="JLE1686" s="45"/>
      <c r="JLG1686" s="28"/>
      <c r="JLI1686" s="45"/>
      <c r="JLK1686" s="28"/>
      <c r="JLM1686" s="45"/>
      <c r="JLO1686" s="28"/>
      <c r="JLQ1686" s="45"/>
      <c r="JLS1686" s="28"/>
      <c r="JLU1686" s="45"/>
      <c r="JLW1686" s="28"/>
      <c r="JLY1686" s="45"/>
      <c r="JMA1686" s="28"/>
      <c r="JMC1686" s="45"/>
      <c r="JME1686" s="28"/>
      <c r="JMG1686" s="45"/>
      <c r="JMI1686" s="28"/>
      <c r="JMK1686" s="45"/>
      <c r="JMM1686" s="28"/>
      <c r="JMO1686" s="45"/>
      <c r="JMQ1686" s="28"/>
      <c r="JMS1686" s="45"/>
      <c r="JMU1686" s="28"/>
      <c r="JMW1686" s="45"/>
      <c r="JMY1686" s="28"/>
      <c r="JNA1686" s="45"/>
      <c r="JNC1686" s="28"/>
      <c r="JNE1686" s="45"/>
      <c r="JNG1686" s="28"/>
      <c r="JNI1686" s="45"/>
      <c r="JNK1686" s="28"/>
      <c r="JNM1686" s="45"/>
      <c r="JNO1686" s="28"/>
      <c r="JNQ1686" s="45"/>
      <c r="JNS1686" s="28"/>
      <c r="JNU1686" s="45"/>
      <c r="JNW1686" s="28"/>
      <c r="JNY1686" s="45"/>
      <c r="JOA1686" s="28"/>
      <c r="JOC1686" s="45"/>
      <c r="JOE1686" s="28"/>
      <c r="JOG1686" s="45"/>
      <c r="JOI1686" s="28"/>
      <c r="JOK1686" s="45"/>
      <c r="JOM1686" s="28"/>
      <c r="JOO1686" s="45"/>
      <c r="JOQ1686" s="28"/>
      <c r="JOS1686" s="45"/>
      <c r="JOU1686" s="28"/>
      <c r="JOW1686" s="45"/>
      <c r="JOY1686" s="28"/>
      <c r="JPA1686" s="45"/>
      <c r="JPC1686" s="28"/>
      <c r="JPE1686" s="45"/>
      <c r="JPG1686" s="28"/>
      <c r="JPI1686" s="45"/>
      <c r="JPK1686" s="28"/>
      <c r="JPM1686" s="45"/>
      <c r="JPO1686" s="28"/>
      <c r="JPQ1686" s="45"/>
      <c r="JPS1686" s="28"/>
      <c r="JPU1686" s="45"/>
      <c r="JPW1686" s="28"/>
      <c r="JPY1686" s="45"/>
      <c r="JQA1686" s="28"/>
      <c r="JQC1686" s="45"/>
      <c r="JQE1686" s="28"/>
      <c r="JQG1686" s="45"/>
      <c r="JQI1686" s="28"/>
      <c r="JQK1686" s="45"/>
      <c r="JQM1686" s="28"/>
      <c r="JQO1686" s="45"/>
      <c r="JQQ1686" s="28"/>
      <c r="JQS1686" s="45"/>
      <c r="JQU1686" s="28"/>
      <c r="JQW1686" s="45"/>
      <c r="JQY1686" s="28"/>
      <c r="JRA1686" s="45"/>
      <c r="JRC1686" s="28"/>
      <c r="JRE1686" s="45"/>
      <c r="JRG1686" s="28"/>
      <c r="JRI1686" s="45"/>
      <c r="JRK1686" s="28"/>
      <c r="JRM1686" s="45"/>
      <c r="JRO1686" s="28"/>
      <c r="JRQ1686" s="45"/>
      <c r="JRS1686" s="28"/>
      <c r="JRU1686" s="45"/>
      <c r="JRW1686" s="28"/>
      <c r="JRY1686" s="45"/>
      <c r="JSA1686" s="28"/>
      <c r="JSC1686" s="45"/>
      <c r="JSE1686" s="28"/>
      <c r="JSG1686" s="45"/>
      <c r="JSI1686" s="28"/>
      <c r="JSK1686" s="45"/>
      <c r="JSM1686" s="28"/>
      <c r="JSO1686" s="45"/>
      <c r="JSQ1686" s="28"/>
      <c r="JSS1686" s="45"/>
      <c r="JSU1686" s="28"/>
      <c r="JSW1686" s="45"/>
      <c r="JSY1686" s="28"/>
      <c r="JTA1686" s="45"/>
      <c r="JTC1686" s="28"/>
      <c r="JTE1686" s="45"/>
      <c r="JTG1686" s="28"/>
      <c r="JTI1686" s="45"/>
      <c r="JTK1686" s="28"/>
      <c r="JTM1686" s="45"/>
      <c r="JTO1686" s="28"/>
      <c r="JTQ1686" s="45"/>
      <c r="JTS1686" s="28"/>
      <c r="JTU1686" s="45"/>
      <c r="JTW1686" s="28"/>
      <c r="JTY1686" s="45"/>
      <c r="JUA1686" s="28"/>
      <c r="JUC1686" s="45"/>
      <c r="JUE1686" s="28"/>
      <c r="JUG1686" s="45"/>
      <c r="JUI1686" s="28"/>
      <c r="JUK1686" s="45"/>
      <c r="JUM1686" s="28"/>
      <c r="JUO1686" s="45"/>
      <c r="JUQ1686" s="28"/>
      <c r="JUS1686" s="45"/>
      <c r="JUU1686" s="28"/>
      <c r="JUW1686" s="45"/>
      <c r="JUY1686" s="28"/>
      <c r="JVA1686" s="45"/>
      <c r="JVC1686" s="28"/>
      <c r="JVE1686" s="45"/>
      <c r="JVG1686" s="28"/>
      <c r="JVI1686" s="45"/>
      <c r="JVK1686" s="28"/>
      <c r="JVM1686" s="45"/>
      <c r="JVO1686" s="28"/>
      <c r="JVQ1686" s="45"/>
      <c r="JVS1686" s="28"/>
      <c r="JVU1686" s="45"/>
      <c r="JVW1686" s="28"/>
      <c r="JVY1686" s="45"/>
      <c r="JWA1686" s="28"/>
      <c r="JWC1686" s="45"/>
      <c r="JWE1686" s="28"/>
      <c r="JWG1686" s="45"/>
      <c r="JWI1686" s="28"/>
      <c r="JWK1686" s="45"/>
      <c r="JWM1686" s="28"/>
      <c r="JWO1686" s="45"/>
      <c r="JWQ1686" s="28"/>
      <c r="JWS1686" s="45"/>
      <c r="JWU1686" s="28"/>
      <c r="JWW1686" s="45"/>
      <c r="JWY1686" s="28"/>
      <c r="JXA1686" s="45"/>
      <c r="JXC1686" s="28"/>
      <c r="JXE1686" s="45"/>
      <c r="JXG1686" s="28"/>
      <c r="JXI1686" s="45"/>
      <c r="JXK1686" s="28"/>
      <c r="JXM1686" s="45"/>
      <c r="JXO1686" s="28"/>
      <c r="JXQ1686" s="45"/>
      <c r="JXS1686" s="28"/>
      <c r="JXU1686" s="45"/>
      <c r="JXW1686" s="28"/>
      <c r="JXY1686" s="45"/>
      <c r="JYA1686" s="28"/>
      <c r="JYC1686" s="45"/>
      <c r="JYE1686" s="28"/>
      <c r="JYG1686" s="45"/>
      <c r="JYI1686" s="28"/>
      <c r="JYK1686" s="45"/>
      <c r="JYM1686" s="28"/>
      <c r="JYO1686" s="45"/>
      <c r="JYQ1686" s="28"/>
      <c r="JYS1686" s="45"/>
      <c r="JYU1686" s="28"/>
      <c r="JYW1686" s="45"/>
      <c r="JYY1686" s="28"/>
      <c r="JZA1686" s="45"/>
      <c r="JZC1686" s="28"/>
      <c r="JZE1686" s="45"/>
      <c r="JZG1686" s="28"/>
      <c r="JZI1686" s="45"/>
      <c r="JZK1686" s="28"/>
      <c r="JZM1686" s="45"/>
      <c r="JZO1686" s="28"/>
      <c r="JZQ1686" s="45"/>
      <c r="JZS1686" s="28"/>
      <c r="JZU1686" s="45"/>
      <c r="JZW1686" s="28"/>
      <c r="JZY1686" s="45"/>
      <c r="KAA1686" s="28"/>
      <c r="KAC1686" s="45"/>
      <c r="KAE1686" s="28"/>
      <c r="KAG1686" s="45"/>
      <c r="KAI1686" s="28"/>
      <c r="KAK1686" s="45"/>
      <c r="KAM1686" s="28"/>
      <c r="KAO1686" s="45"/>
      <c r="KAQ1686" s="28"/>
      <c r="KAS1686" s="45"/>
      <c r="KAU1686" s="28"/>
      <c r="KAW1686" s="45"/>
      <c r="KAY1686" s="28"/>
      <c r="KBA1686" s="45"/>
      <c r="KBC1686" s="28"/>
      <c r="KBE1686" s="45"/>
      <c r="KBG1686" s="28"/>
      <c r="KBI1686" s="45"/>
      <c r="KBK1686" s="28"/>
      <c r="KBM1686" s="45"/>
      <c r="KBO1686" s="28"/>
      <c r="KBQ1686" s="45"/>
      <c r="KBS1686" s="28"/>
      <c r="KBU1686" s="45"/>
      <c r="KBW1686" s="28"/>
      <c r="KBY1686" s="45"/>
      <c r="KCA1686" s="28"/>
      <c r="KCC1686" s="45"/>
      <c r="KCE1686" s="28"/>
      <c r="KCG1686" s="45"/>
      <c r="KCI1686" s="28"/>
      <c r="KCK1686" s="45"/>
      <c r="KCM1686" s="28"/>
      <c r="KCO1686" s="45"/>
      <c r="KCQ1686" s="28"/>
      <c r="KCS1686" s="45"/>
      <c r="KCU1686" s="28"/>
      <c r="KCW1686" s="45"/>
      <c r="KCY1686" s="28"/>
      <c r="KDA1686" s="45"/>
      <c r="KDC1686" s="28"/>
      <c r="KDE1686" s="45"/>
      <c r="KDG1686" s="28"/>
      <c r="KDI1686" s="45"/>
      <c r="KDK1686" s="28"/>
      <c r="KDM1686" s="45"/>
      <c r="KDO1686" s="28"/>
      <c r="KDQ1686" s="45"/>
      <c r="KDS1686" s="28"/>
      <c r="KDU1686" s="45"/>
      <c r="KDW1686" s="28"/>
      <c r="KDY1686" s="45"/>
      <c r="KEA1686" s="28"/>
      <c r="KEC1686" s="45"/>
      <c r="KEE1686" s="28"/>
      <c r="KEG1686" s="45"/>
      <c r="KEI1686" s="28"/>
      <c r="KEK1686" s="45"/>
      <c r="KEM1686" s="28"/>
      <c r="KEO1686" s="45"/>
      <c r="KEQ1686" s="28"/>
      <c r="KES1686" s="45"/>
      <c r="KEU1686" s="28"/>
      <c r="KEW1686" s="45"/>
      <c r="KEY1686" s="28"/>
      <c r="KFA1686" s="45"/>
      <c r="KFC1686" s="28"/>
      <c r="KFE1686" s="45"/>
      <c r="KFG1686" s="28"/>
      <c r="KFI1686" s="45"/>
      <c r="KFK1686" s="28"/>
      <c r="KFM1686" s="45"/>
      <c r="KFO1686" s="28"/>
      <c r="KFQ1686" s="45"/>
      <c r="KFS1686" s="28"/>
      <c r="KFU1686" s="45"/>
      <c r="KFW1686" s="28"/>
      <c r="KFY1686" s="45"/>
      <c r="KGA1686" s="28"/>
      <c r="KGC1686" s="45"/>
      <c r="KGE1686" s="28"/>
      <c r="KGG1686" s="45"/>
      <c r="KGI1686" s="28"/>
      <c r="KGK1686" s="45"/>
      <c r="KGM1686" s="28"/>
      <c r="KGO1686" s="45"/>
      <c r="KGQ1686" s="28"/>
      <c r="KGS1686" s="45"/>
      <c r="KGU1686" s="28"/>
      <c r="KGW1686" s="45"/>
      <c r="KGY1686" s="28"/>
      <c r="KHA1686" s="45"/>
      <c r="KHC1686" s="28"/>
      <c r="KHE1686" s="45"/>
      <c r="KHG1686" s="28"/>
      <c r="KHI1686" s="45"/>
      <c r="KHK1686" s="28"/>
      <c r="KHM1686" s="45"/>
      <c r="KHO1686" s="28"/>
      <c r="KHQ1686" s="45"/>
      <c r="KHS1686" s="28"/>
      <c r="KHU1686" s="45"/>
      <c r="KHW1686" s="28"/>
      <c r="KHY1686" s="45"/>
      <c r="KIA1686" s="28"/>
      <c r="KIC1686" s="45"/>
      <c r="KIE1686" s="28"/>
      <c r="KIG1686" s="45"/>
      <c r="KII1686" s="28"/>
      <c r="KIK1686" s="45"/>
      <c r="KIM1686" s="28"/>
      <c r="KIO1686" s="45"/>
      <c r="KIQ1686" s="28"/>
      <c r="KIS1686" s="45"/>
      <c r="KIU1686" s="28"/>
      <c r="KIW1686" s="45"/>
      <c r="KIY1686" s="28"/>
      <c r="KJA1686" s="45"/>
      <c r="KJC1686" s="28"/>
      <c r="KJE1686" s="45"/>
      <c r="KJG1686" s="28"/>
      <c r="KJI1686" s="45"/>
      <c r="KJK1686" s="28"/>
      <c r="KJM1686" s="45"/>
      <c r="KJO1686" s="28"/>
      <c r="KJQ1686" s="45"/>
      <c r="KJS1686" s="28"/>
      <c r="KJU1686" s="45"/>
      <c r="KJW1686" s="28"/>
      <c r="KJY1686" s="45"/>
      <c r="KKA1686" s="28"/>
      <c r="KKC1686" s="45"/>
      <c r="KKE1686" s="28"/>
      <c r="KKG1686" s="45"/>
      <c r="KKI1686" s="28"/>
      <c r="KKK1686" s="45"/>
      <c r="KKM1686" s="28"/>
      <c r="KKO1686" s="45"/>
      <c r="KKQ1686" s="28"/>
      <c r="KKS1686" s="45"/>
      <c r="KKU1686" s="28"/>
      <c r="KKW1686" s="45"/>
      <c r="KKY1686" s="28"/>
      <c r="KLA1686" s="45"/>
      <c r="KLC1686" s="28"/>
      <c r="KLE1686" s="45"/>
      <c r="KLG1686" s="28"/>
      <c r="KLI1686" s="45"/>
      <c r="KLK1686" s="28"/>
      <c r="KLM1686" s="45"/>
      <c r="KLO1686" s="28"/>
      <c r="KLQ1686" s="45"/>
      <c r="KLS1686" s="28"/>
      <c r="KLU1686" s="45"/>
      <c r="KLW1686" s="28"/>
      <c r="KLY1686" s="45"/>
      <c r="KMA1686" s="28"/>
      <c r="KMC1686" s="45"/>
      <c r="KME1686" s="28"/>
      <c r="KMG1686" s="45"/>
      <c r="KMI1686" s="28"/>
      <c r="KMK1686" s="45"/>
      <c r="KMM1686" s="28"/>
      <c r="KMO1686" s="45"/>
      <c r="KMQ1686" s="28"/>
      <c r="KMS1686" s="45"/>
      <c r="KMU1686" s="28"/>
      <c r="KMW1686" s="45"/>
      <c r="KMY1686" s="28"/>
      <c r="KNA1686" s="45"/>
      <c r="KNC1686" s="28"/>
      <c r="KNE1686" s="45"/>
      <c r="KNG1686" s="28"/>
      <c r="KNI1686" s="45"/>
      <c r="KNK1686" s="28"/>
      <c r="KNM1686" s="45"/>
      <c r="KNO1686" s="28"/>
      <c r="KNQ1686" s="45"/>
      <c r="KNS1686" s="28"/>
      <c r="KNU1686" s="45"/>
      <c r="KNW1686" s="28"/>
      <c r="KNY1686" s="45"/>
      <c r="KOA1686" s="28"/>
      <c r="KOC1686" s="45"/>
      <c r="KOE1686" s="28"/>
      <c r="KOG1686" s="45"/>
      <c r="KOI1686" s="28"/>
      <c r="KOK1686" s="45"/>
      <c r="KOM1686" s="28"/>
      <c r="KOO1686" s="45"/>
      <c r="KOQ1686" s="28"/>
      <c r="KOS1686" s="45"/>
      <c r="KOU1686" s="28"/>
      <c r="KOW1686" s="45"/>
      <c r="KOY1686" s="28"/>
      <c r="KPA1686" s="45"/>
      <c r="KPC1686" s="28"/>
      <c r="KPE1686" s="45"/>
      <c r="KPG1686" s="28"/>
      <c r="KPI1686" s="45"/>
      <c r="KPK1686" s="28"/>
      <c r="KPM1686" s="45"/>
      <c r="KPO1686" s="28"/>
      <c r="KPQ1686" s="45"/>
      <c r="KPS1686" s="28"/>
      <c r="KPU1686" s="45"/>
      <c r="KPW1686" s="28"/>
      <c r="KPY1686" s="45"/>
      <c r="KQA1686" s="28"/>
      <c r="KQC1686" s="45"/>
      <c r="KQE1686" s="28"/>
      <c r="KQG1686" s="45"/>
      <c r="KQI1686" s="28"/>
      <c r="KQK1686" s="45"/>
      <c r="KQM1686" s="28"/>
      <c r="KQO1686" s="45"/>
      <c r="KQQ1686" s="28"/>
      <c r="KQS1686" s="45"/>
      <c r="KQU1686" s="28"/>
      <c r="KQW1686" s="45"/>
      <c r="KQY1686" s="28"/>
      <c r="KRA1686" s="45"/>
      <c r="KRC1686" s="28"/>
      <c r="KRE1686" s="45"/>
      <c r="KRG1686" s="28"/>
      <c r="KRI1686" s="45"/>
      <c r="KRK1686" s="28"/>
      <c r="KRM1686" s="45"/>
      <c r="KRO1686" s="28"/>
      <c r="KRQ1686" s="45"/>
      <c r="KRS1686" s="28"/>
      <c r="KRU1686" s="45"/>
      <c r="KRW1686" s="28"/>
      <c r="KRY1686" s="45"/>
      <c r="KSA1686" s="28"/>
      <c r="KSC1686" s="45"/>
      <c r="KSE1686" s="28"/>
      <c r="KSG1686" s="45"/>
      <c r="KSI1686" s="28"/>
      <c r="KSK1686" s="45"/>
      <c r="KSM1686" s="28"/>
      <c r="KSO1686" s="45"/>
      <c r="KSQ1686" s="28"/>
      <c r="KSS1686" s="45"/>
      <c r="KSU1686" s="28"/>
      <c r="KSW1686" s="45"/>
      <c r="KSY1686" s="28"/>
      <c r="KTA1686" s="45"/>
      <c r="KTC1686" s="28"/>
      <c r="KTE1686" s="45"/>
      <c r="KTG1686" s="28"/>
      <c r="KTI1686" s="45"/>
      <c r="KTK1686" s="28"/>
      <c r="KTM1686" s="45"/>
      <c r="KTO1686" s="28"/>
      <c r="KTQ1686" s="45"/>
      <c r="KTS1686" s="28"/>
      <c r="KTU1686" s="45"/>
      <c r="KTW1686" s="28"/>
      <c r="KTY1686" s="45"/>
      <c r="KUA1686" s="28"/>
      <c r="KUC1686" s="45"/>
      <c r="KUE1686" s="28"/>
      <c r="KUG1686" s="45"/>
      <c r="KUI1686" s="28"/>
      <c r="KUK1686" s="45"/>
      <c r="KUM1686" s="28"/>
      <c r="KUO1686" s="45"/>
      <c r="KUQ1686" s="28"/>
      <c r="KUS1686" s="45"/>
      <c r="KUU1686" s="28"/>
      <c r="KUW1686" s="45"/>
      <c r="KUY1686" s="28"/>
      <c r="KVA1686" s="45"/>
      <c r="KVC1686" s="28"/>
      <c r="KVE1686" s="45"/>
      <c r="KVG1686" s="28"/>
      <c r="KVI1686" s="45"/>
      <c r="KVK1686" s="28"/>
      <c r="KVM1686" s="45"/>
      <c r="KVO1686" s="28"/>
      <c r="KVQ1686" s="45"/>
      <c r="KVS1686" s="28"/>
      <c r="KVU1686" s="45"/>
      <c r="KVW1686" s="28"/>
      <c r="KVY1686" s="45"/>
      <c r="KWA1686" s="28"/>
      <c r="KWC1686" s="45"/>
      <c r="KWE1686" s="28"/>
      <c r="KWG1686" s="45"/>
      <c r="KWI1686" s="28"/>
      <c r="KWK1686" s="45"/>
      <c r="KWM1686" s="28"/>
      <c r="KWO1686" s="45"/>
      <c r="KWQ1686" s="28"/>
      <c r="KWS1686" s="45"/>
      <c r="KWU1686" s="28"/>
      <c r="KWW1686" s="45"/>
      <c r="KWY1686" s="28"/>
      <c r="KXA1686" s="45"/>
      <c r="KXC1686" s="28"/>
      <c r="KXE1686" s="45"/>
      <c r="KXG1686" s="28"/>
      <c r="KXI1686" s="45"/>
      <c r="KXK1686" s="28"/>
      <c r="KXM1686" s="45"/>
      <c r="KXO1686" s="28"/>
      <c r="KXQ1686" s="45"/>
      <c r="KXS1686" s="28"/>
      <c r="KXU1686" s="45"/>
      <c r="KXW1686" s="28"/>
      <c r="KXY1686" s="45"/>
      <c r="KYA1686" s="28"/>
      <c r="KYC1686" s="45"/>
      <c r="KYE1686" s="28"/>
      <c r="KYG1686" s="45"/>
      <c r="KYI1686" s="28"/>
      <c r="KYK1686" s="45"/>
      <c r="KYM1686" s="28"/>
      <c r="KYO1686" s="45"/>
      <c r="KYQ1686" s="28"/>
      <c r="KYS1686" s="45"/>
      <c r="KYU1686" s="28"/>
      <c r="KYW1686" s="45"/>
      <c r="KYY1686" s="28"/>
      <c r="KZA1686" s="45"/>
      <c r="KZC1686" s="28"/>
      <c r="KZE1686" s="45"/>
      <c r="KZG1686" s="28"/>
      <c r="KZI1686" s="45"/>
      <c r="KZK1686" s="28"/>
      <c r="KZM1686" s="45"/>
      <c r="KZO1686" s="28"/>
      <c r="KZQ1686" s="45"/>
      <c r="KZS1686" s="28"/>
      <c r="KZU1686" s="45"/>
      <c r="KZW1686" s="28"/>
      <c r="KZY1686" s="45"/>
      <c r="LAA1686" s="28"/>
      <c r="LAC1686" s="45"/>
      <c r="LAE1686" s="28"/>
      <c r="LAG1686" s="45"/>
      <c r="LAI1686" s="28"/>
      <c r="LAK1686" s="45"/>
      <c r="LAM1686" s="28"/>
      <c r="LAO1686" s="45"/>
      <c r="LAQ1686" s="28"/>
      <c r="LAS1686" s="45"/>
      <c r="LAU1686" s="28"/>
      <c r="LAW1686" s="45"/>
      <c r="LAY1686" s="28"/>
      <c r="LBA1686" s="45"/>
      <c r="LBC1686" s="28"/>
      <c r="LBE1686" s="45"/>
      <c r="LBG1686" s="28"/>
      <c r="LBI1686" s="45"/>
      <c r="LBK1686" s="28"/>
      <c r="LBM1686" s="45"/>
      <c r="LBO1686" s="28"/>
      <c r="LBQ1686" s="45"/>
      <c r="LBS1686" s="28"/>
      <c r="LBU1686" s="45"/>
      <c r="LBW1686" s="28"/>
      <c r="LBY1686" s="45"/>
      <c r="LCA1686" s="28"/>
      <c r="LCC1686" s="45"/>
      <c r="LCE1686" s="28"/>
      <c r="LCG1686" s="45"/>
      <c r="LCI1686" s="28"/>
      <c r="LCK1686" s="45"/>
      <c r="LCM1686" s="28"/>
      <c r="LCO1686" s="45"/>
      <c r="LCQ1686" s="28"/>
      <c r="LCS1686" s="45"/>
      <c r="LCU1686" s="28"/>
      <c r="LCW1686" s="45"/>
      <c r="LCY1686" s="28"/>
      <c r="LDA1686" s="45"/>
      <c r="LDC1686" s="28"/>
      <c r="LDE1686" s="45"/>
      <c r="LDG1686" s="28"/>
      <c r="LDI1686" s="45"/>
      <c r="LDK1686" s="28"/>
      <c r="LDM1686" s="45"/>
      <c r="LDO1686" s="28"/>
      <c r="LDQ1686" s="45"/>
      <c r="LDS1686" s="28"/>
      <c r="LDU1686" s="45"/>
      <c r="LDW1686" s="28"/>
      <c r="LDY1686" s="45"/>
      <c r="LEA1686" s="28"/>
      <c r="LEC1686" s="45"/>
      <c r="LEE1686" s="28"/>
      <c r="LEG1686" s="45"/>
      <c r="LEI1686" s="28"/>
      <c r="LEK1686" s="45"/>
      <c r="LEM1686" s="28"/>
      <c r="LEO1686" s="45"/>
      <c r="LEQ1686" s="28"/>
      <c r="LES1686" s="45"/>
      <c r="LEU1686" s="28"/>
      <c r="LEW1686" s="45"/>
      <c r="LEY1686" s="28"/>
      <c r="LFA1686" s="45"/>
      <c r="LFC1686" s="28"/>
      <c r="LFE1686" s="45"/>
      <c r="LFG1686" s="28"/>
      <c r="LFI1686" s="45"/>
      <c r="LFK1686" s="28"/>
      <c r="LFM1686" s="45"/>
      <c r="LFO1686" s="28"/>
      <c r="LFQ1686" s="45"/>
      <c r="LFS1686" s="28"/>
      <c r="LFU1686" s="45"/>
      <c r="LFW1686" s="28"/>
      <c r="LFY1686" s="45"/>
      <c r="LGA1686" s="28"/>
      <c r="LGC1686" s="45"/>
      <c r="LGE1686" s="28"/>
      <c r="LGG1686" s="45"/>
      <c r="LGI1686" s="28"/>
      <c r="LGK1686" s="45"/>
      <c r="LGM1686" s="28"/>
      <c r="LGO1686" s="45"/>
      <c r="LGQ1686" s="28"/>
      <c r="LGS1686" s="45"/>
      <c r="LGU1686" s="28"/>
      <c r="LGW1686" s="45"/>
      <c r="LGY1686" s="28"/>
      <c r="LHA1686" s="45"/>
      <c r="LHC1686" s="28"/>
      <c r="LHE1686" s="45"/>
      <c r="LHG1686" s="28"/>
      <c r="LHI1686" s="45"/>
      <c r="LHK1686" s="28"/>
      <c r="LHM1686" s="45"/>
      <c r="LHO1686" s="28"/>
      <c r="LHQ1686" s="45"/>
      <c r="LHS1686" s="28"/>
      <c r="LHU1686" s="45"/>
      <c r="LHW1686" s="28"/>
      <c r="LHY1686" s="45"/>
      <c r="LIA1686" s="28"/>
      <c r="LIC1686" s="45"/>
      <c r="LIE1686" s="28"/>
      <c r="LIG1686" s="45"/>
      <c r="LII1686" s="28"/>
      <c r="LIK1686" s="45"/>
      <c r="LIM1686" s="28"/>
      <c r="LIO1686" s="45"/>
      <c r="LIQ1686" s="28"/>
      <c r="LIS1686" s="45"/>
      <c r="LIU1686" s="28"/>
      <c r="LIW1686" s="45"/>
      <c r="LIY1686" s="28"/>
      <c r="LJA1686" s="45"/>
      <c r="LJC1686" s="28"/>
      <c r="LJE1686" s="45"/>
      <c r="LJG1686" s="28"/>
      <c r="LJI1686" s="45"/>
      <c r="LJK1686" s="28"/>
      <c r="LJM1686" s="45"/>
      <c r="LJO1686" s="28"/>
      <c r="LJQ1686" s="45"/>
      <c r="LJS1686" s="28"/>
      <c r="LJU1686" s="45"/>
      <c r="LJW1686" s="28"/>
      <c r="LJY1686" s="45"/>
      <c r="LKA1686" s="28"/>
      <c r="LKC1686" s="45"/>
      <c r="LKE1686" s="28"/>
      <c r="LKG1686" s="45"/>
      <c r="LKI1686" s="28"/>
      <c r="LKK1686" s="45"/>
      <c r="LKM1686" s="28"/>
      <c r="LKO1686" s="45"/>
      <c r="LKQ1686" s="28"/>
      <c r="LKS1686" s="45"/>
      <c r="LKU1686" s="28"/>
      <c r="LKW1686" s="45"/>
      <c r="LKY1686" s="28"/>
      <c r="LLA1686" s="45"/>
      <c r="LLC1686" s="28"/>
      <c r="LLE1686" s="45"/>
      <c r="LLG1686" s="28"/>
      <c r="LLI1686" s="45"/>
      <c r="LLK1686" s="28"/>
      <c r="LLM1686" s="45"/>
      <c r="LLO1686" s="28"/>
      <c r="LLQ1686" s="45"/>
      <c r="LLS1686" s="28"/>
      <c r="LLU1686" s="45"/>
      <c r="LLW1686" s="28"/>
      <c r="LLY1686" s="45"/>
      <c r="LMA1686" s="28"/>
      <c r="LMC1686" s="45"/>
      <c r="LME1686" s="28"/>
      <c r="LMG1686" s="45"/>
      <c r="LMI1686" s="28"/>
      <c r="LMK1686" s="45"/>
      <c r="LMM1686" s="28"/>
      <c r="LMO1686" s="45"/>
      <c r="LMQ1686" s="28"/>
      <c r="LMS1686" s="45"/>
      <c r="LMU1686" s="28"/>
      <c r="LMW1686" s="45"/>
      <c r="LMY1686" s="28"/>
      <c r="LNA1686" s="45"/>
      <c r="LNC1686" s="28"/>
      <c r="LNE1686" s="45"/>
      <c r="LNG1686" s="28"/>
      <c r="LNI1686" s="45"/>
      <c r="LNK1686" s="28"/>
      <c r="LNM1686" s="45"/>
      <c r="LNO1686" s="28"/>
      <c r="LNQ1686" s="45"/>
      <c r="LNS1686" s="28"/>
      <c r="LNU1686" s="45"/>
      <c r="LNW1686" s="28"/>
      <c r="LNY1686" s="45"/>
      <c r="LOA1686" s="28"/>
      <c r="LOC1686" s="45"/>
      <c r="LOE1686" s="28"/>
      <c r="LOG1686" s="45"/>
      <c r="LOI1686" s="28"/>
      <c r="LOK1686" s="45"/>
      <c r="LOM1686" s="28"/>
      <c r="LOO1686" s="45"/>
      <c r="LOQ1686" s="28"/>
      <c r="LOS1686" s="45"/>
      <c r="LOU1686" s="28"/>
      <c r="LOW1686" s="45"/>
      <c r="LOY1686" s="28"/>
      <c r="LPA1686" s="45"/>
      <c r="LPC1686" s="28"/>
      <c r="LPE1686" s="45"/>
      <c r="LPG1686" s="28"/>
      <c r="LPI1686" s="45"/>
      <c r="LPK1686" s="28"/>
      <c r="LPM1686" s="45"/>
      <c r="LPO1686" s="28"/>
      <c r="LPQ1686" s="45"/>
      <c r="LPS1686" s="28"/>
      <c r="LPU1686" s="45"/>
      <c r="LPW1686" s="28"/>
      <c r="LPY1686" s="45"/>
      <c r="LQA1686" s="28"/>
      <c r="LQC1686" s="45"/>
      <c r="LQE1686" s="28"/>
      <c r="LQG1686" s="45"/>
      <c r="LQI1686" s="28"/>
      <c r="LQK1686" s="45"/>
      <c r="LQM1686" s="28"/>
      <c r="LQO1686" s="45"/>
      <c r="LQQ1686" s="28"/>
      <c r="LQS1686" s="45"/>
      <c r="LQU1686" s="28"/>
      <c r="LQW1686" s="45"/>
      <c r="LQY1686" s="28"/>
      <c r="LRA1686" s="45"/>
      <c r="LRC1686" s="28"/>
      <c r="LRE1686" s="45"/>
      <c r="LRG1686" s="28"/>
      <c r="LRI1686" s="45"/>
      <c r="LRK1686" s="28"/>
      <c r="LRM1686" s="45"/>
      <c r="LRO1686" s="28"/>
      <c r="LRQ1686" s="45"/>
      <c r="LRS1686" s="28"/>
      <c r="LRU1686" s="45"/>
      <c r="LRW1686" s="28"/>
      <c r="LRY1686" s="45"/>
      <c r="LSA1686" s="28"/>
      <c r="LSC1686" s="45"/>
      <c r="LSE1686" s="28"/>
      <c r="LSG1686" s="45"/>
      <c r="LSI1686" s="28"/>
      <c r="LSK1686" s="45"/>
      <c r="LSM1686" s="28"/>
      <c r="LSO1686" s="45"/>
      <c r="LSQ1686" s="28"/>
      <c r="LSS1686" s="45"/>
      <c r="LSU1686" s="28"/>
      <c r="LSW1686" s="45"/>
      <c r="LSY1686" s="28"/>
      <c r="LTA1686" s="45"/>
      <c r="LTC1686" s="28"/>
      <c r="LTE1686" s="45"/>
      <c r="LTG1686" s="28"/>
      <c r="LTI1686" s="45"/>
      <c r="LTK1686" s="28"/>
      <c r="LTM1686" s="45"/>
      <c r="LTO1686" s="28"/>
      <c r="LTQ1686" s="45"/>
      <c r="LTS1686" s="28"/>
      <c r="LTU1686" s="45"/>
      <c r="LTW1686" s="28"/>
      <c r="LTY1686" s="45"/>
      <c r="LUA1686" s="28"/>
      <c r="LUC1686" s="45"/>
      <c r="LUE1686" s="28"/>
      <c r="LUG1686" s="45"/>
      <c r="LUI1686" s="28"/>
      <c r="LUK1686" s="45"/>
      <c r="LUM1686" s="28"/>
      <c r="LUO1686" s="45"/>
      <c r="LUQ1686" s="28"/>
      <c r="LUS1686" s="45"/>
      <c r="LUU1686" s="28"/>
      <c r="LUW1686" s="45"/>
      <c r="LUY1686" s="28"/>
      <c r="LVA1686" s="45"/>
      <c r="LVC1686" s="28"/>
      <c r="LVE1686" s="45"/>
      <c r="LVG1686" s="28"/>
      <c r="LVI1686" s="45"/>
      <c r="LVK1686" s="28"/>
      <c r="LVM1686" s="45"/>
      <c r="LVO1686" s="28"/>
      <c r="LVQ1686" s="45"/>
      <c r="LVS1686" s="28"/>
      <c r="LVU1686" s="45"/>
      <c r="LVW1686" s="28"/>
      <c r="LVY1686" s="45"/>
      <c r="LWA1686" s="28"/>
      <c r="LWC1686" s="45"/>
      <c r="LWE1686" s="28"/>
      <c r="LWG1686" s="45"/>
      <c r="LWI1686" s="28"/>
      <c r="LWK1686" s="45"/>
      <c r="LWM1686" s="28"/>
      <c r="LWO1686" s="45"/>
      <c r="LWQ1686" s="28"/>
      <c r="LWS1686" s="45"/>
      <c r="LWU1686" s="28"/>
      <c r="LWW1686" s="45"/>
      <c r="LWY1686" s="28"/>
      <c r="LXA1686" s="45"/>
      <c r="LXC1686" s="28"/>
      <c r="LXE1686" s="45"/>
      <c r="LXG1686" s="28"/>
      <c r="LXI1686" s="45"/>
      <c r="LXK1686" s="28"/>
      <c r="LXM1686" s="45"/>
      <c r="LXO1686" s="28"/>
      <c r="LXQ1686" s="45"/>
      <c r="LXS1686" s="28"/>
      <c r="LXU1686" s="45"/>
      <c r="LXW1686" s="28"/>
      <c r="LXY1686" s="45"/>
      <c r="LYA1686" s="28"/>
      <c r="LYC1686" s="45"/>
      <c r="LYE1686" s="28"/>
      <c r="LYG1686" s="45"/>
      <c r="LYI1686" s="28"/>
      <c r="LYK1686" s="45"/>
      <c r="LYM1686" s="28"/>
      <c r="LYO1686" s="45"/>
      <c r="LYQ1686" s="28"/>
      <c r="LYS1686" s="45"/>
      <c r="LYU1686" s="28"/>
      <c r="LYW1686" s="45"/>
      <c r="LYY1686" s="28"/>
      <c r="LZA1686" s="45"/>
      <c r="LZC1686" s="28"/>
      <c r="LZE1686" s="45"/>
      <c r="LZG1686" s="28"/>
      <c r="LZI1686" s="45"/>
      <c r="LZK1686" s="28"/>
      <c r="LZM1686" s="45"/>
      <c r="LZO1686" s="28"/>
      <c r="LZQ1686" s="45"/>
      <c r="LZS1686" s="28"/>
      <c r="LZU1686" s="45"/>
      <c r="LZW1686" s="28"/>
      <c r="LZY1686" s="45"/>
      <c r="MAA1686" s="28"/>
      <c r="MAC1686" s="45"/>
      <c r="MAE1686" s="28"/>
      <c r="MAG1686" s="45"/>
      <c r="MAI1686" s="28"/>
      <c r="MAK1686" s="45"/>
      <c r="MAM1686" s="28"/>
      <c r="MAO1686" s="45"/>
      <c r="MAQ1686" s="28"/>
      <c r="MAS1686" s="45"/>
      <c r="MAU1686" s="28"/>
      <c r="MAW1686" s="45"/>
      <c r="MAY1686" s="28"/>
      <c r="MBA1686" s="45"/>
      <c r="MBC1686" s="28"/>
      <c r="MBE1686" s="45"/>
      <c r="MBG1686" s="28"/>
      <c r="MBI1686" s="45"/>
      <c r="MBK1686" s="28"/>
      <c r="MBM1686" s="45"/>
      <c r="MBO1686" s="28"/>
      <c r="MBQ1686" s="45"/>
      <c r="MBS1686" s="28"/>
      <c r="MBU1686" s="45"/>
      <c r="MBW1686" s="28"/>
      <c r="MBY1686" s="45"/>
      <c r="MCA1686" s="28"/>
      <c r="MCC1686" s="45"/>
      <c r="MCE1686" s="28"/>
      <c r="MCG1686" s="45"/>
      <c r="MCI1686" s="28"/>
      <c r="MCK1686" s="45"/>
      <c r="MCM1686" s="28"/>
      <c r="MCO1686" s="45"/>
      <c r="MCQ1686" s="28"/>
      <c r="MCS1686" s="45"/>
      <c r="MCU1686" s="28"/>
      <c r="MCW1686" s="45"/>
      <c r="MCY1686" s="28"/>
      <c r="MDA1686" s="45"/>
      <c r="MDC1686" s="28"/>
      <c r="MDE1686" s="45"/>
      <c r="MDG1686" s="28"/>
      <c r="MDI1686" s="45"/>
      <c r="MDK1686" s="28"/>
      <c r="MDM1686" s="45"/>
      <c r="MDO1686" s="28"/>
      <c r="MDQ1686" s="45"/>
      <c r="MDS1686" s="28"/>
      <c r="MDU1686" s="45"/>
      <c r="MDW1686" s="28"/>
      <c r="MDY1686" s="45"/>
      <c r="MEA1686" s="28"/>
      <c r="MEC1686" s="45"/>
      <c r="MEE1686" s="28"/>
      <c r="MEG1686" s="45"/>
      <c r="MEI1686" s="28"/>
      <c r="MEK1686" s="45"/>
      <c r="MEM1686" s="28"/>
      <c r="MEO1686" s="45"/>
      <c r="MEQ1686" s="28"/>
      <c r="MES1686" s="45"/>
      <c r="MEU1686" s="28"/>
      <c r="MEW1686" s="45"/>
      <c r="MEY1686" s="28"/>
      <c r="MFA1686" s="45"/>
      <c r="MFC1686" s="28"/>
      <c r="MFE1686" s="45"/>
      <c r="MFG1686" s="28"/>
      <c r="MFI1686" s="45"/>
      <c r="MFK1686" s="28"/>
      <c r="MFM1686" s="45"/>
      <c r="MFO1686" s="28"/>
      <c r="MFQ1686" s="45"/>
      <c r="MFS1686" s="28"/>
      <c r="MFU1686" s="45"/>
      <c r="MFW1686" s="28"/>
      <c r="MFY1686" s="45"/>
      <c r="MGA1686" s="28"/>
      <c r="MGC1686" s="45"/>
      <c r="MGE1686" s="28"/>
      <c r="MGG1686" s="45"/>
      <c r="MGI1686" s="28"/>
      <c r="MGK1686" s="45"/>
      <c r="MGM1686" s="28"/>
      <c r="MGO1686" s="45"/>
      <c r="MGQ1686" s="28"/>
      <c r="MGS1686" s="45"/>
      <c r="MGU1686" s="28"/>
      <c r="MGW1686" s="45"/>
      <c r="MGY1686" s="28"/>
      <c r="MHA1686" s="45"/>
      <c r="MHC1686" s="28"/>
      <c r="MHE1686" s="45"/>
      <c r="MHG1686" s="28"/>
      <c r="MHI1686" s="45"/>
      <c r="MHK1686" s="28"/>
      <c r="MHM1686" s="45"/>
      <c r="MHO1686" s="28"/>
      <c r="MHQ1686" s="45"/>
      <c r="MHS1686" s="28"/>
      <c r="MHU1686" s="45"/>
      <c r="MHW1686" s="28"/>
      <c r="MHY1686" s="45"/>
      <c r="MIA1686" s="28"/>
      <c r="MIC1686" s="45"/>
      <c r="MIE1686" s="28"/>
      <c r="MIG1686" s="45"/>
      <c r="MII1686" s="28"/>
      <c r="MIK1686" s="45"/>
      <c r="MIM1686" s="28"/>
      <c r="MIO1686" s="45"/>
      <c r="MIQ1686" s="28"/>
      <c r="MIS1686" s="45"/>
      <c r="MIU1686" s="28"/>
      <c r="MIW1686" s="45"/>
      <c r="MIY1686" s="28"/>
      <c r="MJA1686" s="45"/>
      <c r="MJC1686" s="28"/>
      <c r="MJE1686" s="45"/>
      <c r="MJG1686" s="28"/>
      <c r="MJI1686" s="45"/>
      <c r="MJK1686" s="28"/>
      <c r="MJM1686" s="45"/>
      <c r="MJO1686" s="28"/>
      <c r="MJQ1686" s="45"/>
      <c r="MJS1686" s="28"/>
      <c r="MJU1686" s="45"/>
      <c r="MJW1686" s="28"/>
      <c r="MJY1686" s="45"/>
      <c r="MKA1686" s="28"/>
      <c r="MKC1686" s="45"/>
      <c r="MKE1686" s="28"/>
      <c r="MKG1686" s="45"/>
      <c r="MKI1686" s="28"/>
      <c r="MKK1686" s="45"/>
      <c r="MKM1686" s="28"/>
      <c r="MKO1686" s="45"/>
      <c r="MKQ1686" s="28"/>
      <c r="MKS1686" s="45"/>
      <c r="MKU1686" s="28"/>
      <c r="MKW1686" s="45"/>
      <c r="MKY1686" s="28"/>
      <c r="MLA1686" s="45"/>
      <c r="MLC1686" s="28"/>
      <c r="MLE1686" s="45"/>
      <c r="MLG1686" s="28"/>
      <c r="MLI1686" s="45"/>
      <c r="MLK1686" s="28"/>
      <c r="MLM1686" s="45"/>
      <c r="MLO1686" s="28"/>
      <c r="MLQ1686" s="45"/>
      <c r="MLS1686" s="28"/>
      <c r="MLU1686" s="45"/>
      <c r="MLW1686" s="28"/>
      <c r="MLY1686" s="45"/>
      <c r="MMA1686" s="28"/>
      <c r="MMC1686" s="45"/>
      <c r="MME1686" s="28"/>
      <c r="MMG1686" s="45"/>
      <c r="MMI1686" s="28"/>
      <c r="MMK1686" s="45"/>
      <c r="MMM1686" s="28"/>
      <c r="MMO1686" s="45"/>
      <c r="MMQ1686" s="28"/>
      <c r="MMS1686" s="45"/>
      <c r="MMU1686" s="28"/>
      <c r="MMW1686" s="45"/>
      <c r="MMY1686" s="28"/>
      <c r="MNA1686" s="45"/>
      <c r="MNC1686" s="28"/>
      <c r="MNE1686" s="45"/>
      <c r="MNG1686" s="28"/>
      <c r="MNI1686" s="45"/>
      <c r="MNK1686" s="28"/>
      <c r="MNM1686" s="45"/>
      <c r="MNO1686" s="28"/>
      <c r="MNQ1686" s="45"/>
      <c r="MNS1686" s="28"/>
      <c r="MNU1686" s="45"/>
      <c r="MNW1686" s="28"/>
      <c r="MNY1686" s="45"/>
      <c r="MOA1686" s="28"/>
      <c r="MOC1686" s="45"/>
      <c r="MOE1686" s="28"/>
      <c r="MOG1686" s="45"/>
      <c r="MOI1686" s="28"/>
      <c r="MOK1686" s="45"/>
      <c r="MOM1686" s="28"/>
      <c r="MOO1686" s="45"/>
      <c r="MOQ1686" s="28"/>
      <c r="MOS1686" s="45"/>
      <c r="MOU1686" s="28"/>
      <c r="MOW1686" s="45"/>
      <c r="MOY1686" s="28"/>
      <c r="MPA1686" s="45"/>
      <c r="MPC1686" s="28"/>
      <c r="MPE1686" s="45"/>
      <c r="MPG1686" s="28"/>
      <c r="MPI1686" s="45"/>
      <c r="MPK1686" s="28"/>
      <c r="MPM1686" s="45"/>
      <c r="MPO1686" s="28"/>
      <c r="MPQ1686" s="45"/>
      <c r="MPS1686" s="28"/>
      <c r="MPU1686" s="45"/>
      <c r="MPW1686" s="28"/>
      <c r="MPY1686" s="45"/>
      <c r="MQA1686" s="28"/>
      <c r="MQC1686" s="45"/>
      <c r="MQE1686" s="28"/>
      <c r="MQG1686" s="45"/>
      <c r="MQI1686" s="28"/>
      <c r="MQK1686" s="45"/>
      <c r="MQM1686" s="28"/>
      <c r="MQO1686" s="45"/>
      <c r="MQQ1686" s="28"/>
      <c r="MQS1686" s="45"/>
      <c r="MQU1686" s="28"/>
      <c r="MQW1686" s="45"/>
      <c r="MQY1686" s="28"/>
      <c r="MRA1686" s="45"/>
      <c r="MRC1686" s="28"/>
      <c r="MRE1686" s="45"/>
      <c r="MRG1686" s="28"/>
      <c r="MRI1686" s="45"/>
      <c r="MRK1686" s="28"/>
      <c r="MRM1686" s="45"/>
      <c r="MRO1686" s="28"/>
      <c r="MRQ1686" s="45"/>
      <c r="MRS1686" s="28"/>
      <c r="MRU1686" s="45"/>
      <c r="MRW1686" s="28"/>
      <c r="MRY1686" s="45"/>
      <c r="MSA1686" s="28"/>
      <c r="MSC1686" s="45"/>
      <c r="MSE1686" s="28"/>
      <c r="MSG1686" s="45"/>
      <c r="MSI1686" s="28"/>
      <c r="MSK1686" s="45"/>
      <c r="MSM1686" s="28"/>
      <c r="MSO1686" s="45"/>
      <c r="MSQ1686" s="28"/>
      <c r="MSS1686" s="45"/>
      <c r="MSU1686" s="28"/>
      <c r="MSW1686" s="45"/>
      <c r="MSY1686" s="28"/>
      <c r="MTA1686" s="45"/>
      <c r="MTC1686" s="28"/>
      <c r="MTE1686" s="45"/>
      <c r="MTG1686" s="28"/>
      <c r="MTI1686" s="45"/>
      <c r="MTK1686" s="28"/>
      <c r="MTM1686" s="45"/>
      <c r="MTO1686" s="28"/>
      <c r="MTQ1686" s="45"/>
      <c r="MTS1686" s="28"/>
      <c r="MTU1686" s="45"/>
      <c r="MTW1686" s="28"/>
      <c r="MTY1686" s="45"/>
      <c r="MUA1686" s="28"/>
      <c r="MUC1686" s="45"/>
      <c r="MUE1686" s="28"/>
      <c r="MUG1686" s="45"/>
      <c r="MUI1686" s="28"/>
      <c r="MUK1686" s="45"/>
      <c r="MUM1686" s="28"/>
      <c r="MUO1686" s="45"/>
      <c r="MUQ1686" s="28"/>
      <c r="MUS1686" s="45"/>
      <c r="MUU1686" s="28"/>
      <c r="MUW1686" s="45"/>
      <c r="MUY1686" s="28"/>
      <c r="MVA1686" s="45"/>
      <c r="MVC1686" s="28"/>
      <c r="MVE1686" s="45"/>
      <c r="MVG1686" s="28"/>
      <c r="MVI1686" s="45"/>
      <c r="MVK1686" s="28"/>
      <c r="MVM1686" s="45"/>
      <c r="MVO1686" s="28"/>
      <c r="MVQ1686" s="45"/>
      <c r="MVS1686" s="28"/>
      <c r="MVU1686" s="45"/>
      <c r="MVW1686" s="28"/>
      <c r="MVY1686" s="45"/>
      <c r="MWA1686" s="28"/>
      <c r="MWC1686" s="45"/>
      <c r="MWE1686" s="28"/>
      <c r="MWG1686" s="45"/>
      <c r="MWI1686" s="28"/>
      <c r="MWK1686" s="45"/>
      <c r="MWM1686" s="28"/>
      <c r="MWO1686" s="45"/>
      <c r="MWQ1686" s="28"/>
      <c r="MWS1686" s="45"/>
      <c r="MWU1686" s="28"/>
      <c r="MWW1686" s="45"/>
      <c r="MWY1686" s="28"/>
      <c r="MXA1686" s="45"/>
      <c r="MXC1686" s="28"/>
      <c r="MXE1686" s="45"/>
      <c r="MXG1686" s="28"/>
      <c r="MXI1686" s="45"/>
      <c r="MXK1686" s="28"/>
      <c r="MXM1686" s="45"/>
      <c r="MXO1686" s="28"/>
      <c r="MXQ1686" s="45"/>
      <c r="MXS1686" s="28"/>
      <c r="MXU1686" s="45"/>
      <c r="MXW1686" s="28"/>
      <c r="MXY1686" s="45"/>
      <c r="MYA1686" s="28"/>
      <c r="MYC1686" s="45"/>
      <c r="MYE1686" s="28"/>
      <c r="MYG1686" s="45"/>
      <c r="MYI1686" s="28"/>
      <c r="MYK1686" s="45"/>
      <c r="MYM1686" s="28"/>
      <c r="MYO1686" s="45"/>
      <c r="MYQ1686" s="28"/>
      <c r="MYS1686" s="45"/>
      <c r="MYU1686" s="28"/>
      <c r="MYW1686" s="45"/>
      <c r="MYY1686" s="28"/>
      <c r="MZA1686" s="45"/>
      <c r="MZC1686" s="28"/>
      <c r="MZE1686" s="45"/>
      <c r="MZG1686" s="28"/>
      <c r="MZI1686" s="45"/>
      <c r="MZK1686" s="28"/>
      <c r="MZM1686" s="45"/>
      <c r="MZO1686" s="28"/>
      <c r="MZQ1686" s="45"/>
      <c r="MZS1686" s="28"/>
      <c r="MZU1686" s="45"/>
      <c r="MZW1686" s="28"/>
      <c r="MZY1686" s="45"/>
      <c r="NAA1686" s="28"/>
      <c r="NAC1686" s="45"/>
      <c r="NAE1686" s="28"/>
      <c r="NAG1686" s="45"/>
      <c r="NAI1686" s="28"/>
      <c r="NAK1686" s="45"/>
      <c r="NAM1686" s="28"/>
      <c r="NAO1686" s="45"/>
      <c r="NAQ1686" s="28"/>
      <c r="NAS1686" s="45"/>
      <c r="NAU1686" s="28"/>
      <c r="NAW1686" s="45"/>
      <c r="NAY1686" s="28"/>
      <c r="NBA1686" s="45"/>
      <c r="NBC1686" s="28"/>
      <c r="NBE1686" s="45"/>
      <c r="NBG1686" s="28"/>
      <c r="NBI1686" s="45"/>
      <c r="NBK1686" s="28"/>
      <c r="NBM1686" s="45"/>
      <c r="NBO1686" s="28"/>
      <c r="NBQ1686" s="45"/>
      <c r="NBS1686" s="28"/>
      <c r="NBU1686" s="45"/>
      <c r="NBW1686" s="28"/>
      <c r="NBY1686" s="45"/>
      <c r="NCA1686" s="28"/>
      <c r="NCC1686" s="45"/>
      <c r="NCE1686" s="28"/>
      <c r="NCG1686" s="45"/>
      <c r="NCI1686" s="28"/>
      <c r="NCK1686" s="45"/>
      <c r="NCM1686" s="28"/>
      <c r="NCO1686" s="45"/>
      <c r="NCQ1686" s="28"/>
      <c r="NCS1686" s="45"/>
      <c r="NCU1686" s="28"/>
      <c r="NCW1686" s="45"/>
      <c r="NCY1686" s="28"/>
      <c r="NDA1686" s="45"/>
      <c r="NDC1686" s="28"/>
      <c r="NDE1686" s="45"/>
      <c r="NDG1686" s="28"/>
      <c r="NDI1686" s="45"/>
      <c r="NDK1686" s="28"/>
      <c r="NDM1686" s="45"/>
      <c r="NDO1686" s="28"/>
      <c r="NDQ1686" s="45"/>
      <c r="NDS1686" s="28"/>
      <c r="NDU1686" s="45"/>
      <c r="NDW1686" s="28"/>
      <c r="NDY1686" s="45"/>
      <c r="NEA1686" s="28"/>
      <c r="NEC1686" s="45"/>
      <c r="NEE1686" s="28"/>
      <c r="NEG1686" s="45"/>
      <c r="NEI1686" s="28"/>
      <c r="NEK1686" s="45"/>
      <c r="NEM1686" s="28"/>
      <c r="NEO1686" s="45"/>
      <c r="NEQ1686" s="28"/>
      <c r="NES1686" s="45"/>
      <c r="NEU1686" s="28"/>
      <c r="NEW1686" s="45"/>
      <c r="NEY1686" s="28"/>
      <c r="NFA1686" s="45"/>
      <c r="NFC1686" s="28"/>
      <c r="NFE1686" s="45"/>
      <c r="NFG1686" s="28"/>
      <c r="NFI1686" s="45"/>
      <c r="NFK1686" s="28"/>
      <c r="NFM1686" s="45"/>
      <c r="NFO1686" s="28"/>
      <c r="NFQ1686" s="45"/>
      <c r="NFS1686" s="28"/>
      <c r="NFU1686" s="45"/>
      <c r="NFW1686" s="28"/>
      <c r="NFY1686" s="45"/>
      <c r="NGA1686" s="28"/>
      <c r="NGC1686" s="45"/>
      <c r="NGE1686" s="28"/>
      <c r="NGG1686" s="45"/>
      <c r="NGI1686" s="28"/>
      <c r="NGK1686" s="45"/>
      <c r="NGM1686" s="28"/>
      <c r="NGO1686" s="45"/>
      <c r="NGQ1686" s="28"/>
      <c r="NGS1686" s="45"/>
      <c r="NGU1686" s="28"/>
      <c r="NGW1686" s="45"/>
      <c r="NGY1686" s="28"/>
      <c r="NHA1686" s="45"/>
      <c r="NHC1686" s="28"/>
      <c r="NHE1686" s="45"/>
      <c r="NHG1686" s="28"/>
      <c r="NHI1686" s="45"/>
      <c r="NHK1686" s="28"/>
      <c r="NHM1686" s="45"/>
      <c r="NHO1686" s="28"/>
      <c r="NHQ1686" s="45"/>
      <c r="NHS1686" s="28"/>
      <c r="NHU1686" s="45"/>
      <c r="NHW1686" s="28"/>
      <c r="NHY1686" s="45"/>
      <c r="NIA1686" s="28"/>
      <c r="NIC1686" s="45"/>
      <c r="NIE1686" s="28"/>
      <c r="NIG1686" s="45"/>
      <c r="NII1686" s="28"/>
      <c r="NIK1686" s="45"/>
      <c r="NIM1686" s="28"/>
      <c r="NIO1686" s="45"/>
      <c r="NIQ1686" s="28"/>
      <c r="NIS1686" s="45"/>
      <c r="NIU1686" s="28"/>
      <c r="NIW1686" s="45"/>
      <c r="NIY1686" s="28"/>
      <c r="NJA1686" s="45"/>
      <c r="NJC1686" s="28"/>
      <c r="NJE1686" s="45"/>
      <c r="NJG1686" s="28"/>
      <c r="NJI1686" s="45"/>
      <c r="NJK1686" s="28"/>
      <c r="NJM1686" s="45"/>
      <c r="NJO1686" s="28"/>
      <c r="NJQ1686" s="45"/>
      <c r="NJS1686" s="28"/>
      <c r="NJU1686" s="45"/>
      <c r="NJW1686" s="28"/>
      <c r="NJY1686" s="45"/>
      <c r="NKA1686" s="28"/>
      <c r="NKC1686" s="45"/>
      <c r="NKE1686" s="28"/>
      <c r="NKG1686" s="45"/>
      <c r="NKI1686" s="28"/>
      <c r="NKK1686" s="45"/>
      <c r="NKM1686" s="28"/>
      <c r="NKO1686" s="45"/>
      <c r="NKQ1686" s="28"/>
      <c r="NKS1686" s="45"/>
      <c r="NKU1686" s="28"/>
      <c r="NKW1686" s="45"/>
      <c r="NKY1686" s="28"/>
      <c r="NLA1686" s="45"/>
      <c r="NLC1686" s="28"/>
      <c r="NLE1686" s="45"/>
      <c r="NLG1686" s="28"/>
      <c r="NLI1686" s="45"/>
      <c r="NLK1686" s="28"/>
      <c r="NLM1686" s="45"/>
      <c r="NLO1686" s="28"/>
      <c r="NLQ1686" s="45"/>
      <c r="NLS1686" s="28"/>
      <c r="NLU1686" s="45"/>
      <c r="NLW1686" s="28"/>
      <c r="NLY1686" s="45"/>
      <c r="NMA1686" s="28"/>
      <c r="NMC1686" s="45"/>
      <c r="NME1686" s="28"/>
      <c r="NMG1686" s="45"/>
      <c r="NMI1686" s="28"/>
      <c r="NMK1686" s="45"/>
      <c r="NMM1686" s="28"/>
      <c r="NMO1686" s="45"/>
      <c r="NMQ1686" s="28"/>
      <c r="NMS1686" s="45"/>
      <c r="NMU1686" s="28"/>
      <c r="NMW1686" s="45"/>
      <c r="NMY1686" s="28"/>
      <c r="NNA1686" s="45"/>
      <c r="NNC1686" s="28"/>
      <c r="NNE1686" s="45"/>
      <c r="NNG1686" s="28"/>
      <c r="NNI1686" s="45"/>
      <c r="NNK1686" s="28"/>
      <c r="NNM1686" s="45"/>
      <c r="NNO1686" s="28"/>
      <c r="NNQ1686" s="45"/>
      <c r="NNS1686" s="28"/>
      <c r="NNU1686" s="45"/>
      <c r="NNW1686" s="28"/>
      <c r="NNY1686" s="45"/>
      <c r="NOA1686" s="28"/>
      <c r="NOC1686" s="45"/>
      <c r="NOE1686" s="28"/>
      <c r="NOG1686" s="45"/>
      <c r="NOI1686" s="28"/>
      <c r="NOK1686" s="45"/>
      <c r="NOM1686" s="28"/>
      <c r="NOO1686" s="45"/>
      <c r="NOQ1686" s="28"/>
      <c r="NOS1686" s="45"/>
      <c r="NOU1686" s="28"/>
      <c r="NOW1686" s="45"/>
      <c r="NOY1686" s="28"/>
      <c r="NPA1686" s="45"/>
      <c r="NPC1686" s="28"/>
      <c r="NPE1686" s="45"/>
      <c r="NPG1686" s="28"/>
      <c r="NPI1686" s="45"/>
      <c r="NPK1686" s="28"/>
      <c r="NPM1686" s="45"/>
      <c r="NPO1686" s="28"/>
      <c r="NPQ1686" s="45"/>
      <c r="NPS1686" s="28"/>
      <c r="NPU1686" s="45"/>
      <c r="NPW1686" s="28"/>
      <c r="NPY1686" s="45"/>
      <c r="NQA1686" s="28"/>
      <c r="NQC1686" s="45"/>
      <c r="NQE1686" s="28"/>
      <c r="NQG1686" s="45"/>
      <c r="NQI1686" s="28"/>
      <c r="NQK1686" s="45"/>
      <c r="NQM1686" s="28"/>
      <c r="NQO1686" s="45"/>
      <c r="NQQ1686" s="28"/>
      <c r="NQS1686" s="45"/>
      <c r="NQU1686" s="28"/>
      <c r="NQW1686" s="45"/>
      <c r="NQY1686" s="28"/>
      <c r="NRA1686" s="45"/>
      <c r="NRC1686" s="28"/>
      <c r="NRE1686" s="45"/>
      <c r="NRG1686" s="28"/>
      <c r="NRI1686" s="45"/>
      <c r="NRK1686" s="28"/>
      <c r="NRM1686" s="45"/>
      <c r="NRO1686" s="28"/>
      <c r="NRQ1686" s="45"/>
      <c r="NRS1686" s="28"/>
      <c r="NRU1686" s="45"/>
      <c r="NRW1686" s="28"/>
      <c r="NRY1686" s="45"/>
      <c r="NSA1686" s="28"/>
      <c r="NSC1686" s="45"/>
      <c r="NSE1686" s="28"/>
      <c r="NSG1686" s="45"/>
      <c r="NSI1686" s="28"/>
      <c r="NSK1686" s="45"/>
      <c r="NSM1686" s="28"/>
      <c r="NSO1686" s="45"/>
      <c r="NSQ1686" s="28"/>
      <c r="NSS1686" s="45"/>
      <c r="NSU1686" s="28"/>
      <c r="NSW1686" s="45"/>
      <c r="NSY1686" s="28"/>
      <c r="NTA1686" s="45"/>
      <c r="NTC1686" s="28"/>
      <c r="NTE1686" s="45"/>
      <c r="NTG1686" s="28"/>
      <c r="NTI1686" s="45"/>
      <c r="NTK1686" s="28"/>
      <c r="NTM1686" s="45"/>
      <c r="NTO1686" s="28"/>
      <c r="NTQ1686" s="45"/>
      <c r="NTS1686" s="28"/>
      <c r="NTU1686" s="45"/>
      <c r="NTW1686" s="28"/>
      <c r="NTY1686" s="45"/>
      <c r="NUA1686" s="28"/>
      <c r="NUC1686" s="45"/>
      <c r="NUE1686" s="28"/>
      <c r="NUG1686" s="45"/>
      <c r="NUI1686" s="28"/>
      <c r="NUK1686" s="45"/>
      <c r="NUM1686" s="28"/>
      <c r="NUO1686" s="45"/>
      <c r="NUQ1686" s="28"/>
      <c r="NUS1686" s="45"/>
      <c r="NUU1686" s="28"/>
      <c r="NUW1686" s="45"/>
      <c r="NUY1686" s="28"/>
      <c r="NVA1686" s="45"/>
      <c r="NVC1686" s="28"/>
      <c r="NVE1686" s="45"/>
      <c r="NVG1686" s="28"/>
      <c r="NVI1686" s="45"/>
      <c r="NVK1686" s="28"/>
      <c r="NVM1686" s="45"/>
      <c r="NVO1686" s="28"/>
      <c r="NVQ1686" s="45"/>
      <c r="NVS1686" s="28"/>
      <c r="NVU1686" s="45"/>
      <c r="NVW1686" s="28"/>
      <c r="NVY1686" s="45"/>
      <c r="NWA1686" s="28"/>
      <c r="NWC1686" s="45"/>
      <c r="NWE1686" s="28"/>
      <c r="NWG1686" s="45"/>
      <c r="NWI1686" s="28"/>
      <c r="NWK1686" s="45"/>
      <c r="NWM1686" s="28"/>
      <c r="NWO1686" s="45"/>
      <c r="NWQ1686" s="28"/>
      <c r="NWS1686" s="45"/>
      <c r="NWU1686" s="28"/>
      <c r="NWW1686" s="45"/>
      <c r="NWY1686" s="28"/>
      <c r="NXA1686" s="45"/>
      <c r="NXC1686" s="28"/>
      <c r="NXE1686" s="45"/>
      <c r="NXG1686" s="28"/>
      <c r="NXI1686" s="45"/>
      <c r="NXK1686" s="28"/>
      <c r="NXM1686" s="45"/>
      <c r="NXO1686" s="28"/>
      <c r="NXQ1686" s="45"/>
      <c r="NXS1686" s="28"/>
      <c r="NXU1686" s="45"/>
      <c r="NXW1686" s="28"/>
      <c r="NXY1686" s="45"/>
      <c r="NYA1686" s="28"/>
      <c r="NYC1686" s="45"/>
      <c r="NYE1686" s="28"/>
      <c r="NYG1686" s="45"/>
      <c r="NYI1686" s="28"/>
      <c r="NYK1686" s="45"/>
      <c r="NYM1686" s="28"/>
      <c r="NYO1686" s="45"/>
      <c r="NYQ1686" s="28"/>
      <c r="NYS1686" s="45"/>
      <c r="NYU1686" s="28"/>
      <c r="NYW1686" s="45"/>
      <c r="NYY1686" s="28"/>
      <c r="NZA1686" s="45"/>
      <c r="NZC1686" s="28"/>
      <c r="NZE1686" s="45"/>
      <c r="NZG1686" s="28"/>
      <c r="NZI1686" s="45"/>
      <c r="NZK1686" s="28"/>
      <c r="NZM1686" s="45"/>
      <c r="NZO1686" s="28"/>
      <c r="NZQ1686" s="45"/>
      <c r="NZS1686" s="28"/>
      <c r="NZU1686" s="45"/>
      <c r="NZW1686" s="28"/>
      <c r="NZY1686" s="45"/>
      <c r="OAA1686" s="28"/>
      <c r="OAC1686" s="45"/>
      <c r="OAE1686" s="28"/>
      <c r="OAG1686" s="45"/>
      <c r="OAI1686" s="28"/>
      <c r="OAK1686" s="45"/>
      <c r="OAM1686" s="28"/>
      <c r="OAO1686" s="45"/>
      <c r="OAQ1686" s="28"/>
      <c r="OAS1686" s="45"/>
      <c r="OAU1686" s="28"/>
      <c r="OAW1686" s="45"/>
      <c r="OAY1686" s="28"/>
      <c r="OBA1686" s="45"/>
      <c r="OBC1686" s="28"/>
      <c r="OBE1686" s="45"/>
      <c r="OBG1686" s="28"/>
      <c r="OBI1686" s="45"/>
      <c r="OBK1686" s="28"/>
      <c r="OBM1686" s="45"/>
      <c r="OBO1686" s="28"/>
      <c r="OBQ1686" s="45"/>
      <c r="OBS1686" s="28"/>
      <c r="OBU1686" s="45"/>
      <c r="OBW1686" s="28"/>
      <c r="OBY1686" s="45"/>
      <c r="OCA1686" s="28"/>
      <c r="OCC1686" s="45"/>
      <c r="OCE1686" s="28"/>
      <c r="OCG1686" s="45"/>
      <c r="OCI1686" s="28"/>
      <c r="OCK1686" s="45"/>
      <c r="OCM1686" s="28"/>
      <c r="OCO1686" s="45"/>
      <c r="OCQ1686" s="28"/>
      <c r="OCS1686" s="45"/>
      <c r="OCU1686" s="28"/>
      <c r="OCW1686" s="45"/>
      <c r="OCY1686" s="28"/>
      <c r="ODA1686" s="45"/>
      <c r="ODC1686" s="28"/>
      <c r="ODE1686" s="45"/>
      <c r="ODG1686" s="28"/>
      <c r="ODI1686" s="45"/>
      <c r="ODK1686" s="28"/>
      <c r="ODM1686" s="45"/>
      <c r="ODO1686" s="28"/>
      <c r="ODQ1686" s="45"/>
      <c r="ODS1686" s="28"/>
      <c r="ODU1686" s="45"/>
      <c r="ODW1686" s="28"/>
      <c r="ODY1686" s="45"/>
      <c r="OEA1686" s="28"/>
      <c r="OEC1686" s="45"/>
      <c r="OEE1686" s="28"/>
      <c r="OEG1686" s="45"/>
      <c r="OEI1686" s="28"/>
      <c r="OEK1686" s="45"/>
      <c r="OEM1686" s="28"/>
      <c r="OEO1686" s="45"/>
      <c r="OEQ1686" s="28"/>
      <c r="OES1686" s="45"/>
      <c r="OEU1686" s="28"/>
      <c r="OEW1686" s="45"/>
      <c r="OEY1686" s="28"/>
      <c r="OFA1686" s="45"/>
      <c r="OFC1686" s="28"/>
      <c r="OFE1686" s="45"/>
      <c r="OFG1686" s="28"/>
      <c r="OFI1686" s="45"/>
      <c r="OFK1686" s="28"/>
      <c r="OFM1686" s="45"/>
      <c r="OFO1686" s="28"/>
      <c r="OFQ1686" s="45"/>
      <c r="OFS1686" s="28"/>
      <c r="OFU1686" s="45"/>
      <c r="OFW1686" s="28"/>
      <c r="OFY1686" s="45"/>
      <c r="OGA1686" s="28"/>
      <c r="OGC1686" s="45"/>
      <c r="OGE1686" s="28"/>
      <c r="OGG1686" s="45"/>
      <c r="OGI1686" s="28"/>
      <c r="OGK1686" s="45"/>
      <c r="OGM1686" s="28"/>
      <c r="OGO1686" s="45"/>
      <c r="OGQ1686" s="28"/>
      <c r="OGS1686" s="45"/>
      <c r="OGU1686" s="28"/>
      <c r="OGW1686" s="45"/>
      <c r="OGY1686" s="28"/>
      <c r="OHA1686" s="45"/>
      <c r="OHC1686" s="28"/>
      <c r="OHE1686" s="45"/>
      <c r="OHG1686" s="28"/>
      <c r="OHI1686" s="45"/>
      <c r="OHK1686" s="28"/>
      <c r="OHM1686" s="45"/>
      <c r="OHO1686" s="28"/>
      <c r="OHQ1686" s="45"/>
      <c r="OHS1686" s="28"/>
      <c r="OHU1686" s="45"/>
      <c r="OHW1686" s="28"/>
      <c r="OHY1686" s="45"/>
      <c r="OIA1686" s="28"/>
      <c r="OIC1686" s="45"/>
      <c r="OIE1686" s="28"/>
      <c r="OIG1686" s="45"/>
      <c r="OII1686" s="28"/>
      <c r="OIK1686" s="45"/>
      <c r="OIM1686" s="28"/>
      <c r="OIO1686" s="45"/>
      <c r="OIQ1686" s="28"/>
      <c r="OIS1686" s="45"/>
      <c r="OIU1686" s="28"/>
      <c r="OIW1686" s="45"/>
      <c r="OIY1686" s="28"/>
      <c r="OJA1686" s="45"/>
      <c r="OJC1686" s="28"/>
      <c r="OJE1686" s="45"/>
      <c r="OJG1686" s="28"/>
      <c r="OJI1686" s="45"/>
      <c r="OJK1686" s="28"/>
      <c r="OJM1686" s="45"/>
      <c r="OJO1686" s="28"/>
      <c r="OJQ1686" s="45"/>
      <c r="OJS1686" s="28"/>
      <c r="OJU1686" s="45"/>
      <c r="OJW1686" s="28"/>
      <c r="OJY1686" s="45"/>
      <c r="OKA1686" s="28"/>
      <c r="OKC1686" s="45"/>
      <c r="OKE1686" s="28"/>
      <c r="OKG1686" s="45"/>
      <c r="OKI1686" s="28"/>
      <c r="OKK1686" s="45"/>
      <c r="OKM1686" s="28"/>
      <c r="OKO1686" s="45"/>
      <c r="OKQ1686" s="28"/>
      <c r="OKS1686" s="45"/>
      <c r="OKU1686" s="28"/>
      <c r="OKW1686" s="45"/>
      <c r="OKY1686" s="28"/>
      <c r="OLA1686" s="45"/>
      <c r="OLC1686" s="28"/>
      <c r="OLE1686" s="45"/>
      <c r="OLG1686" s="28"/>
      <c r="OLI1686" s="45"/>
      <c r="OLK1686" s="28"/>
      <c r="OLM1686" s="45"/>
      <c r="OLO1686" s="28"/>
      <c r="OLQ1686" s="45"/>
      <c r="OLS1686" s="28"/>
      <c r="OLU1686" s="45"/>
      <c r="OLW1686" s="28"/>
      <c r="OLY1686" s="45"/>
      <c r="OMA1686" s="28"/>
      <c r="OMC1686" s="45"/>
      <c r="OME1686" s="28"/>
      <c r="OMG1686" s="45"/>
      <c r="OMI1686" s="28"/>
      <c r="OMK1686" s="45"/>
      <c r="OMM1686" s="28"/>
      <c r="OMO1686" s="45"/>
      <c r="OMQ1686" s="28"/>
      <c r="OMS1686" s="45"/>
      <c r="OMU1686" s="28"/>
      <c r="OMW1686" s="45"/>
      <c r="OMY1686" s="28"/>
      <c r="ONA1686" s="45"/>
      <c r="ONC1686" s="28"/>
      <c r="ONE1686" s="45"/>
      <c r="ONG1686" s="28"/>
      <c r="ONI1686" s="45"/>
      <c r="ONK1686" s="28"/>
      <c r="ONM1686" s="45"/>
      <c r="ONO1686" s="28"/>
      <c r="ONQ1686" s="45"/>
      <c r="ONS1686" s="28"/>
      <c r="ONU1686" s="45"/>
      <c r="ONW1686" s="28"/>
      <c r="ONY1686" s="45"/>
      <c r="OOA1686" s="28"/>
      <c r="OOC1686" s="45"/>
      <c r="OOE1686" s="28"/>
      <c r="OOG1686" s="45"/>
      <c r="OOI1686" s="28"/>
      <c r="OOK1686" s="45"/>
      <c r="OOM1686" s="28"/>
      <c r="OOO1686" s="45"/>
      <c r="OOQ1686" s="28"/>
      <c r="OOS1686" s="45"/>
      <c r="OOU1686" s="28"/>
      <c r="OOW1686" s="45"/>
      <c r="OOY1686" s="28"/>
      <c r="OPA1686" s="45"/>
      <c r="OPC1686" s="28"/>
      <c r="OPE1686" s="45"/>
      <c r="OPG1686" s="28"/>
      <c r="OPI1686" s="45"/>
      <c r="OPK1686" s="28"/>
      <c r="OPM1686" s="45"/>
      <c r="OPO1686" s="28"/>
      <c r="OPQ1686" s="45"/>
      <c r="OPS1686" s="28"/>
      <c r="OPU1686" s="45"/>
      <c r="OPW1686" s="28"/>
      <c r="OPY1686" s="45"/>
      <c r="OQA1686" s="28"/>
      <c r="OQC1686" s="45"/>
      <c r="OQE1686" s="28"/>
      <c r="OQG1686" s="45"/>
      <c r="OQI1686" s="28"/>
      <c r="OQK1686" s="45"/>
      <c r="OQM1686" s="28"/>
      <c r="OQO1686" s="45"/>
      <c r="OQQ1686" s="28"/>
      <c r="OQS1686" s="45"/>
      <c r="OQU1686" s="28"/>
      <c r="OQW1686" s="45"/>
      <c r="OQY1686" s="28"/>
      <c r="ORA1686" s="45"/>
      <c r="ORC1686" s="28"/>
      <c r="ORE1686" s="45"/>
      <c r="ORG1686" s="28"/>
      <c r="ORI1686" s="45"/>
      <c r="ORK1686" s="28"/>
      <c r="ORM1686" s="45"/>
      <c r="ORO1686" s="28"/>
      <c r="ORQ1686" s="45"/>
      <c r="ORS1686" s="28"/>
      <c r="ORU1686" s="45"/>
      <c r="ORW1686" s="28"/>
      <c r="ORY1686" s="45"/>
      <c r="OSA1686" s="28"/>
      <c r="OSC1686" s="45"/>
      <c r="OSE1686" s="28"/>
      <c r="OSG1686" s="45"/>
      <c r="OSI1686" s="28"/>
      <c r="OSK1686" s="45"/>
      <c r="OSM1686" s="28"/>
      <c r="OSO1686" s="45"/>
      <c r="OSQ1686" s="28"/>
      <c r="OSS1686" s="45"/>
      <c r="OSU1686" s="28"/>
      <c r="OSW1686" s="45"/>
      <c r="OSY1686" s="28"/>
      <c r="OTA1686" s="45"/>
      <c r="OTC1686" s="28"/>
      <c r="OTE1686" s="45"/>
      <c r="OTG1686" s="28"/>
      <c r="OTI1686" s="45"/>
      <c r="OTK1686" s="28"/>
      <c r="OTM1686" s="45"/>
      <c r="OTO1686" s="28"/>
      <c r="OTQ1686" s="45"/>
      <c r="OTS1686" s="28"/>
      <c r="OTU1686" s="45"/>
      <c r="OTW1686" s="28"/>
      <c r="OTY1686" s="45"/>
      <c r="OUA1686" s="28"/>
      <c r="OUC1686" s="45"/>
      <c r="OUE1686" s="28"/>
      <c r="OUG1686" s="45"/>
      <c r="OUI1686" s="28"/>
      <c r="OUK1686" s="45"/>
      <c r="OUM1686" s="28"/>
      <c r="OUO1686" s="45"/>
      <c r="OUQ1686" s="28"/>
      <c r="OUS1686" s="45"/>
      <c r="OUU1686" s="28"/>
      <c r="OUW1686" s="45"/>
      <c r="OUY1686" s="28"/>
      <c r="OVA1686" s="45"/>
      <c r="OVC1686" s="28"/>
      <c r="OVE1686" s="45"/>
      <c r="OVG1686" s="28"/>
      <c r="OVI1686" s="45"/>
      <c r="OVK1686" s="28"/>
      <c r="OVM1686" s="45"/>
      <c r="OVO1686" s="28"/>
      <c r="OVQ1686" s="45"/>
      <c r="OVS1686" s="28"/>
      <c r="OVU1686" s="45"/>
      <c r="OVW1686" s="28"/>
      <c r="OVY1686" s="45"/>
      <c r="OWA1686" s="28"/>
      <c r="OWC1686" s="45"/>
      <c r="OWE1686" s="28"/>
      <c r="OWG1686" s="45"/>
      <c r="OWI1686" s="28"/>
      <c r="OWK1686" s="45"/>
      <c r="OWM1686" s="28"/>
      <c r="OWO1686" s="45"/>
      <c r="OWQ1686" s="28"/>
      <c r="OWS1686" s="45"/>
      <c r="OWU1686" s="28"/>
      <c r="OWW1686" s="45"/>
      <c r="OWY1686" s="28"/>
      <c r="OXA1686" s="45"/>
      <c r="OXC1686" s="28"/>
      <c r="OXE1686" s="45"/>
      <c r="OXG1686" s="28"/>
      <c r="OXI1686" s="45"/>
      <c r="OXK1686" s="28"/>
      <c r="OXM1686" s="45"/>
      <c r="OXO1686" s="28"/>
      <c r="OXQ1686" s="45"/>
      <c r="OXS1686" s="28"/>
      <c r="OXU1686" s="45"/>
      <c r="OXW1686" s="28"/>
      <c r="OXY1686" s="45"/>
      <c r="OYA1686" s="28"/>
      <c r="OYC1686" s="45"/>
      <c r="OYE1686" s="28"/>
      <c r="OYG1686" s="45"/>
      <c r="OYI1686" s="28"/>
      <c r="OYK1686" s="45"/>
      <c r="OYM1686" s="28"/>
      <c r="OYO1686" s="45"/>
      <c r="OYQ1686" s="28"/>
      <c r="OYS1686" s="45"/>
      <c r="OYU1686" s="28"/>
      <c r="OYW1686" s="45"/>
      <c r="OYY1686" s="28"/>
      <c r="OZA1686" s="45"/>
      <c r="OZC1686" s="28"/>
      <c r="OZE1686" s="45"/>
      <c r="OZG1686" s="28"/>
      <c r="OZI1686" s="45"/>
      <c r="OZK1686" s="28"/>
      <c r="OZM1686" s="45"/>
      <c r="OZO1686" s="28"/>
      <c r="OZQ1686" s="45"/>
      <c r="OZS1686" s="28"/>
      <c r="OZU1686" s="45"/>
      <c r="OZW1686" s="28"/>
      <c r="OZY1686" s="45"/>
      <c r="PAA1686" s="28"/>
      <c r="PAC1686" s="45"/>
      <c r="PAE1686" s="28"/>
      <c r="PAG1686" s="45"/>
      <c r="PAI1686" s="28"/>
      <c r="PAK1686" s="45"/>
      <c r="PAM1686" s="28"/>
      <c r="PAO1686" s="45"/>
      <c r="PAQ1686" s="28"/>
      <c r="PAS1686" s="45"/>
      <c r="PAU1686" s="28"/>
      <c r="PAW1686" s="45"/>
      <c r="PAY1686" s="28"/>
      <c r="PBA1686" s="45"/>
      <c r="PBC1686" s="28"/>
      <c r="PBE1686" s="45"/>
      <c r="PBG1686" s="28"/>
      <c r="PBI1686" s="45"/>
      <c r="PBK1686" s="28"/>
      <c r="PBM1686" s="45"/>
      <c r="PBO1686" s="28"/>
      <c r="PBQ1686" s="45"/>
      <c r="PBS1686" s="28"/>
      <c r="PBU1686" s="45"/>
      <c r="PBW1686" s="28"/>
      <c r="PBY1686" s="45"/>
      <c r="PCA1686" s="28"/>
      <c r="PCC1686" s="45"/>
      <c r="PCE1686" s="28"/>
      <c r="PCG1686" s="45"/>
      <c r="PCI1686" s="28"/>
      <c r="PCK1686" s="45"/>
      <c r="PCM1686" s="28"/>
      <c r="PCO1686" s="45"/>
      <c r="PCQ1686" s="28"/>
      <c r="PCS1686" s="45"/>
      <c r="PCU1686" s="28"/>
      <c r="PCW1686" s="45"/>
      <c r="PCY1686" s="28"/>
      <c r="PDA1686" s="45"/>
      <c r="PDC1686" s="28"/>
      <c r="PDE1686" s="45"/>
      <c r="PDG1686" s="28"/>
      <c r="PDI1686" s="45"/>
      <c r="PDK1686" s="28"/>
      <c r="PDM1686" s="45"/>
      <c r="PDO1686" s="28"/>
      <c r="PDQ1686" s="45"/>
      <c r="PDS1686" s="28"/>
      <c r="PDU1686" s="45"/>
      <c r="PDW1686" s="28"/>
      <c r="PDY1686" s="45"/>
      <c r="PEA1686" s="28"/>
      <c r="PEC1686" s="45"/>
      <c r="PEE1686" s="28"/>
      <c r="PEG1686" s="45"/>
      <c r="PEI1686" s="28"/>
      <c r="PEK1686" s="45"/>
      <c r="PEM1686" s="28"/>
      <c r="PEO1686" s="45"/>
      <c r="PEQ1686" s="28"/>
      <c r="PES1686" s="45"/>
      <c r="PEU1686" s="28"/>
      <c r="PEW1686" s="45"/>
      <c r="PEY1686" s="28"/>
      <c r="PFA1686" s="45"/>
      <c r="PFC1686" s="28"/>
      <c r="PFE1686" s="45"/>
      <c r="PFG1686" s="28"/>
      <c r="PFI1686" s="45"/>
      <c r="PFK1686" s="28"/>
      <c r="PFM1686" s="45"/>
      <c r="PFO1686" s="28"/>
      <c r="PFQ1686" s="45"/>
      <c r="PFS1686" s="28"/>
      <c r="PFU1686" s="45"/>
      <c r="PFW1686" s="28"/>
      <c r="PFY1686" s="45"/>
      <c r="PGA1686" s="28"/>
      <c r="PGC1686" s="45"/>
      <c r="PGE1686" s="28"/>
      <c r="PGG1686" s="45"/>
      <c r="PGI1686" s="28"/>
      <c r="PGK1686" s="45"/>
      <c r="PGM1686" s="28"/>
      <c r="PGO1686" s="45"/>
      <c r="PGQ1686" s="28"/>
      <c r="PGS1686" s="45"/>
      <c r="PGU1686" s="28"/>
      <c r="PGW1686" s="45"/>
      <c r="PGY1686" s="28"/>
      <c r="PHA1686" s="45"/>
      <c r="PHC1686" s="28"/>
      <c r="PHE1686" s="45"/>
      <c r="PHG1686" s="28"/>
      <c r="PHI1686" s="45"/>
      <c r="PHK1686" s="28"/>
      <c r="PHM1686" s="45"/>
      <c r="PHO1686" s="28"/>
      <c r="PHQ1686" s="45"/>
      <c r="PHS1686" s="28"/>
      <c r="PHU1686" s="45"/>
      <c r="PHW1686" s="28"/>
      <c r="PHY1686" s="45"/>
      <c r="PIA1686" s="28"/>
      <c r="PIC1686" s="45"/>
      <c r="PIE1686" s="28"/>
      <c r="PIG1686" s="45"/>
      <c r="PII1686" s="28"/>
      <c r="PIK1686" s="45"/>
      <c r="PIM1686" s="28"/>
      <c r="PIO1686" s="45"/>
      <c r="PIQ1686" s="28"/>
      <c r="PIS1686" s="45"/>
      <c r="PIU1686" s="28"/>
      <c r="PIW1686" s="45"/>
      <c r="PIY1686" s="28"/>
      <c r="PJA1686" s="45"/>
      <c r="PJC1686" s="28"/>
      <c r="PJE1686" s="45"/>
      <c r="PJG1686" s="28"/>
      <c r="PJI1686" s="45"/>
      <c r="PJK1686" s="28"/>
      <c r="PJM1686" s="45"/>
      <c r="PJO1686" s="28"/>
      <c r="PJQ1686" s="45"/>
      <c r="PJS1686" s="28"/>
      <c r="PJU1686" s="45"/>
      <c r="PJW1686" s="28"/>
      <c r="PJY1686" s="45"/>
      <c r="PKA1686" s="28"/>
      <c r="PKC1686" s="45"/>
      <c r="PKE1686" s="28"/>
      <c r="PKG1686" s="45"/>
      <c r="PKI1686" s="28"/>
      <c r="PKK1686" s="45"/>
      <c r="PKM1686" s="28"/>
      <c r="PKO1686" s="45"/>
      <c r="PKQ1686" s="28"/>
      <c r="PKS1686" s="45"/>
      <c r="PKU1686" s="28"/>
      <c r="PKW1686" s="45"/>
      <c r="PKY1686" s="28"/>
      <c r="PLA1686" s="45"/>
      <c r="PLC1686" s="28"/>
      <c r="PLE1686" s="45"/>
      <c r="PLG1686" s="28"/>
      <c r="PLI1686" s="45"/>
      <c r="PLK1686" s="28"/>
      <c r="PLM1686" s="45"/>
      <c r="PLO1686" s="28"/>
      <c r="PLQ1686" s="45"/>
      <c r="PLS1686" s="28"/>
      <c r="PLU1686" s="45"/>
      <c r="PLW1686" s="28"/>
      <c r="PLY1686" s="45"/>
      <c r="PMA1686" s="28"/>
      <c r="PMC1686" s="45"/>
      <c r="PME1686" s="28"/>
      <c r="PMG1686" s="45"/>
      <c r="PMI1686" s="28"/>
      <c r="PMK1686" s="45"/>
      <c r="PMM1686" s="28"/>
      <c r="PMO1686" s="45"/>
      <c r="PMQ1686" s="28"/>
      <c r="PMS1686" s="45"/>
      <c r="PMU1686" s="28"/>
      <c r="PMW1686" s="45"/>
      <c r="PMY1686" s="28"/>
      <c r="PNA1686" s="45"/>
      <c r="PNC1686" s="28"/>
      <c r="PNE1686" s="45"/>
      <c r="PNG1686" s="28"/>
      <c r="PNI1686" s="45"/>
      <c r="PNK1686" s="28"/>
      <c r="PNM1686" s="45"/>
      <c r="PNO1686" s="28"/>
      <c r="PNQ1686" s="45"/>
      <c r="PNS1686" s="28"/>
      <c r="PNU1686" s="45"/>
      <c r="PNW1686" s="28"/>
      <c r="PNY1686" s="45"/>
      <c r="POA1686" s="28"/>
      <c r="POC1686" s="45"/>
      <c r="POE1686" s="28"/>
      <c r="POG1686" s="45"/>
      <c r="POI1686" s="28"/>
      <c r="POK1686" s="45"/>
      <c r="POM1686" s="28"/>
      <c r="POO1686" s="45"/>
      <c r="POQ1686" s="28"/>
      <c r="POS1686" s="45"/>
      <c r="POU1686" s="28"/>
      <c r="POW1686" s="45"/>
      <c r="POY1686" s="28"/>
      <c r="PPA1686" s="45"/>
      <c r="PPC1686" s="28"/>
      <c r="PPE1686" s="45"/>
      <c r="PPG1686" s="28"/>
      <c r="PPI1686" s="45"/>
      <c r="PPK1686" s="28"/>
      <c r="PPM1686" s="45"/>
      <c r="PPO1686" s="28"/>
      <c r="PPQ1686" s="45"/>
      <c r="PPS1686" s="28"/>
      <c r="PPU1686" s="45"/>
      <c r="PPW1686" s="28"/>
      <c r="PPY1686" s="45"/>
      <c r="PQA1686" s="28"/>
      <c r="PQC1686" s="45"/>
      <c r="PQE1686" s="28"/>
      <c r="PQG1686" s="45"/>
      <c r="PQI1686" s="28"/>
      <c r="PQK1686" s="45"/>
      <c r="PQM1686" s="28"/>
      <c r="PQO1686" s="45"/>
      <c r="PQQ1686" s="28"/>
      <c r="PQS1686" s="45"/>
      <c r="PQU1686" s="28"/>
      <c r="PQW1686" s="45"/>
      <c r="PQY1686" s="28"/>
      <c r="PRA1686" s="45"/>
      <c r="PRC1686" s="28"/>
      <c r="PRE1686" s="45"/>
      <c r="PRG1686" s="28"/>
      <c r="PRI1686" s="45"/>
      <c r="PRK1686" s="28"/>
      <c r="PRM1686" s="45"/>
      <c r="PRO1686" s="28"/>
      <c r="PRQ1686" s="45"/>
      <c r="PRS1686" s="28"/>
      <c r="PRU1686" s="45"/>
      <c r="PRW1686" s="28"/>
      <c r="PRY1686" s="45"/>
      <c r="PSA1686" s="28"/>
      <c r="PSC1686" s="45"/>
      <c r="PSE1686" s="28"/>
      <c r="PSG1686" s="45"/>
      <c r="PSI1686" s="28"/>
      <c r="PSK1686" s="45"/>
      <c r="PSM1686" s="28"/>
      <c r="PSO1686" s="45"/>
      <c r="PSQ1686" s="28"/>
      <c r="PSS1686" s="45"/>
      <c r="PSU1686" s="28"/>
      <c r="PSW1686" s="45"/>
      <c r="PSY1686" s="28"/>
      <c r="PTA1686" s="45"/>
      <c r="PTC1686" s="28"/>
      <c r="PTE1686" s="45"/>
      <c r="PTG1686" s="28"/>
      <c r="PTI1686" s="45"/>
      <c r="PTK1686" s="28"/>
      <c r="PTM1686" s="45"/>
      <c r="PTO1686" s="28"/>
      <c r="PTQ1686" s="45"/>
      <c r="PTS1686" s="28"/>
      <c r="PTU1686" s="45"/>
      <c r="PTW1686" s="28"/>
      <c r="PTY1686" s="45"/>
      <c r="PUA1686" s="28"/>
      <c r="PUC1686" s="45"/>
      <c r="PUE1686" s="28"/>
      <c r="PUG1686" s="45"/>
      <c r="PUI1686" s="28"/>
      <c r="PUK1686" s="45"/>
      <c r="PUM1686" s="28"/>
      <c r="PUO1686" s="45"/>
      <c r="PUQ1686" s="28"/>
      <c r="PUS1686" s="45"/>
      <c r="PUU1686" s="28"/>
      <c r="PUW1686" s="45"/>
      <c r="PUY1686" s="28"/>
      <c r="PVA1686" s="45"/>
      <c r="PVC1686" s="28"/>
      <c r="PVE1686" s="45"/>
      <c r="PVG1686" s="28"/>
      <c r="PVI1686" s="45"/>
      <c r="PVK1686" s="28"/>
      <c r="PVM1686" s="45"/>
      <c r="PVO1686" s="28"/>
      <c r="PVQ1686" s="45"/>
      <c r="PVS1686" s="28"/>
      <c r="PVU1686" s="45"/>
      <c r="PVW1686" s="28"/>
      <c r="PVY1686" s="45"/>
      <c r="PWA1686" s="28"/>
      <c r="PWC1686" s="45"/>
      <c r="PWE1686" s="28"/>
      <c r="PWG1686" s="45"/>
      <c r="PWI1686" s="28"/>
      <c r="PWK1686" s="45"/>
      <c r="PWM1686" s="28"/>
      <c r="PWO1686" s="45"/>
      <c r="PWQ1686" s="28"/>
      <c r="PWS1686" s="45"/>
      <c r="PWU1686" s="28"/>
      <c r="PWW1686" s="45"/>
      <c r="PWY1686" s="28"/>
      <c r="PXA1686" s="45"/>
      <c r="PXC1686" s="28"/>
      <c r="PXE1686" s="45"/>
      <c r="PXG1686" s="28"/>
      <c r="PXI1686" s="45"/>
      <c r="PXK1686" s="28"/>
      <c r="PXM1686" s="45"/>
      <c r="PXO1686" s="28"/>
      <c r="PXQ1686" s="45"/>
      <c r="PXS1686" s="28"/>
      <c r="PXU1686" s="45"/>
      <c r="PXW1686" s="28"/>
      <c r="PXY1686" s="45"/>
      <c r="PYA1686" s="28"/>
      <c r="PYC1686" s="45"/>
      <c r="PYE1686" s="28"/>
      <c r="PYG1686" s="45"/>
      <c r="PYI1686" s="28"/>
      <c r="PYK1686" s="45"/>
      <c r="PYM1686" s="28"/>
      <c r="PYO1686" s="45"/>
      <c r="PYQ1686" s="28"/>
      <c r="PYS1686" s="45"/>
      <c r="PYU1686" s="28"/>
      <c r="PYW1686" s="45"/>
      <c r="PYY1686" s="28"/>
      <c r="PZA1686" s="45"/>
      <c r="PZC1686" s="28"/>
      <c r="PZE1686" s="45"/>
      <c r="PZG1686" s="28"/>
      <c r="PZI1686" s="45"/>
      <c r="PZK1686" s="28"/>
      <c r="PZM1686" s="45"/>
      <c r="PZO1686" s="28"/>
      <c r="PZQ1686" s="45"/>
      <c r="PZS1686" s="28"/>
      <c r="PZU1686" s="45"/>
      <c r="PZW1686" s="28"/>
      <c r="PZY1686" s="45"/>
      <c r="QAA1686" s="28"/>
      <c r="QAC1686" s="45"/>
      <c r="QAE1686" s="28"/>
      <c r="QAG1686" s="45"/>
      <c r="QAI1686" s="28"/>
      <c r="QAK1686" s="45"/>
      <c r="QAM1686" s="28"/>
      <c r="QAO1686" s="45"/>
      <c r="QAQ1686" s="28"/>
      <c r="QAS1686" s="45"/>
      <c r="QAU1686" s="28"/>
      <c r="QAW1686" s="45"/>
      <c r="QAY1686" s="28"/>
      <c r="QBA1686" s="45"/>
      <c r="QBC1686" s="28"/>
      <c r="QBE1686" s="45"/>
      <c r="QBG1686" s="28"/>
      <c r="QBI1686" s="45"/>
      <c r="QBK1686" s="28"/>
      <c r="QBM1686" s="45"/>
      <c r="QBO1686" s="28"/>
      <c r="QBQ1686" s="45"/>
      <c r="QBS1686" s="28"/>
      <c r="QBU1686" s="45"/>
      <c r="QBW1686" s="28"/>
      <c r="QBY1686" s="45"/>
      <c r="QCA1686" s="28"/>
      <c r="QCC1686" s="45"/>
      <c r="QCE1686" s="28"/>
      <c r="QCG1686" s="45"/>
      <c r="QCI1686" s="28"/>
      <c r="QCK1686" s="45"/>
      <c r="QCM1686" s="28"/>
      <c r="QCO1686" s="45"/>
      <c r="QCQ1686" s="28"/>
      <c r="QCS1686" s="45"/>
      <c r="QCU1686" s="28"/>
      <c r="QCW1686" s="45"/>
      <c r="QCY1686" s="28"/>
      <c r="QDA1686" s="45"/>
      <c r="QDC1686" s="28"/>
      <c r="QDE1686" s="45"/>
      <c r="QDG1686" s="28"/>
      <c r="QDI1686" s="45"/>
      <c r="QDK1686" s="28"/>
      <c r="QDM1686" s="45"/>
      <c r="QDO1686" s="28"/>
      <c r="QDQ1686" s="45"/>
      <c r="QDS1686" s="28"/>
      <c r="QDU1686" s="45"/>
      <c r="QDW1686" s="28"/>
      <c r="QDY1686" s="45"/>
      <c r="QEA1686" s="28"/>
      <c r="QEC1686" s="45"/>
      <c r="QEE1686" s="28"/>
      <c r="QEG1686" s="45"/>
      <c r="QEI1686" s="28"/>
      <c r="QEK1686" s="45"/>
      <c r="QEM1686" s="28"/>
      <c r="QEO1686" s="45"/>
      <c r="QEQ1686" s="28"/>
      <c r="QES1686" s="45"/>
      <c r="QEU1686" s="28"/>
      <c r="QEW1686" s="45"/>
      <c r="QEY1686" s="28"/>
      <c r="QFA1686" s="45"/>
      <c r="QFC1686" s="28"/>
      <c r="QFE1686" s="45"/>
      <c r="QFG1686" s="28"/>
      <c r="QFI1686" s="45"/>
      <c r="QFK1686" s="28"/>
      <c r="QFM1686" s="45"/>
      <c r="QFO1686" s="28"/>
      <c r="QFQ1686" s="45"/>
      <c r="QFS1686" s="28"/>
      <c r="QFU1686" s="45"/>
      <c r="QFW1686" s="28"/>
      <c r="QFY1686" s="45"/>
      <c r="QGA1686" s="28"/>
      <c r="QGC1686" s="45"/>
      <c r="QGE1686" s="28"/>
      <c r="QGG1686" s="45"/>
      <c r="QGI1686" s="28"/>
      <c r="QGK1686" s="45"/>
      <c r="QGM1686" s="28"/>
      <c r="QGO1686" s="45"/>
      <c r="QGQ1686" s="28"/>
      <c r="QGS1686" s="45"/>
      <c r="QGU1686" s="28"/>
      <c r="QGW1686" s="45"/>
      <c r="QGY1686" s="28"/>
      <c r="QHA1686" s="45"/>
      <c r="QHC1686" s="28"/>
      <c r="QHE1686" s="45"/>
      <c r="QHG1686" s="28"/>
      <c r="QHI1686" s="45"/>
      <c r="QHK1686" s="28"/>
      <c r="QHM1686" s="45"/>
      <c r="QHO1686" s="28"/>
      <c r="QHQ1686" s="45"/>
      <c r="QHS1686" s="28"/>
      <c r="QHU1686" s="45"/>
      <c r="QHW1686" s="28"/>
      <c r="QHY1686" s="45"/>
      <c r="QIA1686" s="28"/>
      <c r="QIC1686" s="45"/>
      <c r="QIE1686" s="28"/>
      <c r="QIG1686" s="45"/>
      <c r="QII1686" s="28"/>
      <c r="QIK1686" s="45"/>
      <c r="QIM1686" s="28"/>
      <c r="QIO1686" s="45"/>
      <c r="QIQ1686" s="28"/>
      <c r="QIS1686" s="45"/>
      <c r="QIU1686" s="28"/>
      <c r="QIW1686" s="45"/>
      <c r="QIY1686" s="28"/>
      <c r="QJA1686" s="45"/>
      <c r="QJC1686" s="28"/>
      <c r="QJE1686" s="45"/>
      <c r="QJG1686" s="28"/>
      <c r="QJI1686" s="45"/>
      <c r="QJK1686" s="28"/>
      <c r="QJM1686" s="45"/>
      <c r="QJO1686" s="28"/>
      <c r="QJQ1686" s="45"/>
      <c r="QJS1686" s="28"/>
      <c r="QJU1686" s="45"/>
      <c r="QJW1686" s="28"/>
      <c r="QJY1686" s="45"/>
      <c r="QKA1686" s="28"/>
      <c r="QKC1686" s="45"/>
      <c r="QKE1686" s="28"/>
      <c r="QKG1686" s="45"/>
      <c r="QKI1686" s="28"/>
      <c r="QKK1686" s="45"/>
      <c r="QKM1686" s="28"/>
      <c r="QKO1686" s="45"/>
      <c r="QKQ1686" s="28"/>
      <c r="QKS1686" s="45"/>
      <c r="QKU1686" s="28"/>
      <c r="QKW1686" s="45"/>
      <c r="QKY1686" s="28"/>
      <c r="QLA1686" s="45"/>
      <c r="QLC1686" s="28"/>
      <c r="QLE1686" s="45"/>
      <c r="QLG1686" s="28"/>
      <c r="QLI1686" s="45"/>
      <c r="QLK1686" s="28"/>
      <c r="QLM1686" s="45"/>
      <c r="QLO1686" s="28"/>
      <c r="QLQ1686" s="45"/>
      <c r="QLS1686" s="28"/>
      <c r="QLU1686" s="45"/>
      <c r="QLW1686" s="28"/>
      <c r="QLY1686" s="45"/>
      <c r="QMA1686" s="28"/>
      <c r="QMC1686" s="45"/>
      <c r="QME1686" s="28"/>
      <c r="QMG1686" s="45"/>
      <c r="QMI1686" s="28"/>
      <c r="QMK1686" s="45"/>
      <c r="QMM1686" s="28"/>
      <c r="QMO1686" s="45"/>
      <c r="QMQ1686" s="28"/>
      <c r="QMS1686" s="45"/>
      <c r="QMU1686" s="28"/>
      <c r="QMW1686" s="45"/>
      <c r="QMY1686" s="28"/>
      <c r="QNA1686" s="45"/>
      <c r="QNC1686" s="28"/>
      <c r="QNE1686" s="45"/>
      <c r="QNG1686" s="28"/>
      <c r="QNI1686" s="45"/>
      <c r="QNK1686" s="28"/>
      <c r="QNM1686" s="45"/>
      <c r="QNO1686" s="28"/>
      <c r="QNQ1686" s="45"/>
      <c r="QNS1686" s="28"/>
      <c r="QNU1686" s="45"/>
      <c r="QNW1686" s="28"/>
      <c r="QNY1686" s="45"/>
      <c r="QOA1686" s="28"/>
      <c r="QOC1686" s="45"/>
      <c r="QOE1686" s="28"/>
      <c r="QOG1686" s="45"/>
      <c r="QOI1686" s="28"/>
      <c r="QOK1686" s="45"/>
      <c r="QOM1686" s="28"/>
      <c r="QOO1686" s="45"/>
      <c r="QOQ1686" s="28"/>
      <c r="QOS1686" s="45"/>
      <c r="QOU1686" s="28"/>
      <c r="QOW1686" s="45"/>
      <c r="QOY1686" s="28"/>
      <c r="QPA1686" s="45"/>
      <c r="QPC1686" s="28"/>
      <c r="QPE1686" s="45"/>
      <c r="QPG1686" s="28"/>
      <c r="QPI1686" s="45"/>
      <c r="QPK1686" s="28"/>
      <c r="QPM1686" s="45"/>
      <c r="QPO1686" s="28"/>
      <c r="QPQ1686" s="45"/>
      <c r="QPS1686" s="28"/>
      <c r="QPU1686" s="45"/>
      <c r="QPW1686" s="28"/>
      <c r="QPY1686" s="45"/>
      <c r="QQA1686" s="28"/>
      <c r="QQC1686" s="45"/>
      <c r="QQE1686" s="28"/>
      <c r="QQG1686" s="45"/>
      <c r="QQI1686" s="28"/>
      <c r="QQK1686" s="45"/>
      <c r="QQM1686" s="28"/>
      <c r="QQO1686" s="45"/>
      <c r="QQQ1686" s="28"/>
      <c r="QQS1686" s="45"/>
      <c r="QQU1686" s="28"/>
      <c r="QQW1686" s="45"/>
      <c r="QQY1686" s="28"/>
      <c r="QRA1686" s="45"/>
      <c r="QRC1686" s="28"/>
      <c r="QRE1686" s="45"/>
      <c r="QRG1686" s="28"/>
      <c r="QRI1686" s="45"/>
      <c r="QRK1686" s="28"/>
      <c r="QRM1686" s="45"/>
      <c r="QRO1686" s="28"/>
      <c r="QRQ1686" s="45"/>
      <c r="QRS1686" s="28"/>
      <c r="QRU1686" s="45"/>
      <c r="QRW1686" s="28"/>
      <c r="QRY1686" s="45"/>
      <c r="QSA1686" s="28"/>
      <c r="QSC1686" s="45"/>
      <c r="QSE1686" s="28"/>
      <c r="QSG1686" s="45"/>
      <c r="QSI1686" s="28"/>
      <c r="QSK1686" s="45"/>
      <c r="QSM1686" s="28"/>
      <c r="QSO1686" s="45"/>
      <c r="QSQ1686" s="28"/>
      <c r="QSS1686" s="45"/>
      <c r="QSU1686" s="28"/>
      <c r="QSW1686" s="45"/>
      <c r="QSY1686" s="28"/>
      <c r="QTA1686" s="45"/>
      <c r="QTC1686" s="28"/>
      <c r="QTE1686" s="45"/>
      <c r="QTG1686" s="28"/>
      <c r="QTI1686" s="45"/>
      <c r="QTK1686" s="28"/>
      <c r="QTM1686" s="45"/>
      <c r="QTO1686" s="28"/>
      <c r="QTQ1686" s="45"/>
      <c r="QTS1686" s="28"/>
      <c r="QTU1686" s="45"/>
      <c r="QTW1686" s="28"/>
      <c r="QTY1686" s="45"/>
      <c r="QUA1686" s="28"/>
      <c r="QUC1686" s="45"/>
      <c r="QUE1686" s="28"/>
      <c r="QUG1686" s="45"/>
      <c r="QUI1686" s="28"/>
      <c r="QUK1686" s="45"/>
      <c r="QUM1686" s="28"/>
      <c r="QUO1686" s="45"/>
      <c r="QUQ1686" s="28"/>
      <c r="QUS1686" s="45"/>
      <c r="QUU1686" s="28"/>
      <c r="QUW1686" s="45"/>
      <c r="QUY1686" s="28"/>
      <c r="QVA1686" s="45"/>
      <c r="QVC1686" s="28"/>
      <c r="QVE1686" s="45"/>
      <c r="QVG1686" s="28"/>
      <c r="QVI1686" s="45"/>
      <c r="QVK1686" s="28"/>
      <c r="QVM1686" s="45"/>
      <c r="QVO1686" s="28"/>
      <c r="QVQ1686" s="45"/>
      <c r="QVS1686" s="28"/>
      <c r="QVU1686" s="45"/>
      <c r="QVW1686" s="28"/>
      <c r="QVY1686" s="45"/>
      <c r="QWA1686" s="28"/>
      <c r="QWC1686" s="45"/>
      <c r="QWE1686" s="28"/>
      <c r="QWG1686" s="45"/>
      <c r="QWI1686" s="28"/>
      <c r="QWK1686" s="45"/>
      <c r="QWM1686" s="28"/>
      <c r="QWO1686" s="45"/>
      <c r="QWQ1686" s="28"/>
      <c r="QWS1686" s="45"/>
      <c r="QWU1686" s="28"/>
      <c r="QWW1686" s="45"/>
      <c r="QWY1686" s="28"/>
      <c r="QXA1686" s="45"/>
      <c r="QXC1686" s="28"/>
      <c r="QXE1686" s="45"/>
      <c r="QXG1686" s="28"/>
      <c r="QXI1686" s="45"/>
      <c r="QXK1686" s="28"/>
      <c r="QXM1686" s="45"/>
      <c r="QXO1686" s="28"/>
      <c r="QXQ1686" s="45"/>
      <c r="QXS1686" s="28"/>
      <c r="QXU1686" s="45"/>
      <c r="QXW1686" s="28"/>
      <c r="QXY1686" s="45"/>
      <c r="QYA1686" s="28"/>
      <c r="QYC1686" s="45"/>
      <c r="QYE1686" s="28"/>
      <c r="QYG1686" s="45"/>
      <c r="QYI1686" s="28"/>
      <c r="QYK1686" s="45"/>
      <c r="QYM1686" s="28"/>
      <c r="QYO1686" s="45"/>
      <c r="QYQ1686" s="28"/>
      <c r="QYS1686" s="45"/>
      <c r="QYU1686" s="28"/>
      <c r="QYW1686" s="45"/>
      <c r="QYY1686" s="28"/>
      <c r="QZA1686" s="45"/>
      <c r="QZC1686" s="28"/>
      <c r="QZE1686" s="45"/>
      <c r="QZG1686" s="28"/>
      <c r="QZI1686" s="45"/>
      <c r="QZK1686" s="28"/>
      <c r="QZM1686" s="45"/>
      <c r="QZO1686" s="28"/>
      <c r="QZQ1686" s="45"/>
      <c r="QZS1686" s="28"/>
      <c r="QZU1686" s="45"/>
      <c r="QZW1686" s="28"/>
      <c r="QZY1686" s="45"/>
      <c r="RAA1686" s="28"/>
      <c r="RAC1686" s="45"/>
      <c r="RAE1686" s="28"/>
      <c r="RAG1686" s="45"/>
      <c r="RAI1686" s="28"/>
      <c r="RAK1686" s="45"/>
      <c r="RAM1686" s="28"/>
      <c r="RAO1686" s="45"/>
      <c r="RAQ1686" s="28"/>
      <c r="RAS1686" s="45"/>
      <c r="RAU1686" s="28"/>
      <c r="RAW1686" s="45"/>
      <c r="RAY1686" s="28"/>
      <c r="RBA1686" s="45"/>
      <c r="RBC1686" s="28"/>
      <c r="RBE1686" s="45"/>
      <c r="RBG1686" s="28"/>
      <c r="RBI1686" s="45"/>
      <c r="RBK1686" s="28"/>
      <c r="RBM1686" s="45"/>
      <c r="RBO1686" s="28"/>
      <c r="RBQ1686" s="45"/>
      <c r="RBS1686" s="28"/>
      <c r="RBU1686" s="45"/>
      <c r="RBW1686" s="28"/>
      <c r="RBY1686" s="45"/>
      <c r="RCA1686" s="28"/>
      <c r="RCC1686" s="45"/>
      <c r="RCE1686" s="28"/>
      <c r="RCG1686" s="45"/>
      <c r="RCI1686" s="28"/>
      <c r="RCK1686" s="45"/>
      <c r="RCM1686" s="28"/>
      <c r="RCO1686" s="45"/>
      <c r="RCQ1686" s="28"/>
      <c r="RCS1686" s="45"/>
      <c r="RCU1686" s="28"/>
      <c r="RCW1686" s="45"/>
      <c r="RCY1686" s="28"/>
      <c r="RDA1686" s="45"/>
      <c r="RDC1686" s="28"/>
      <c r="RDE1686" s="45"/>
      <c r="RDG1686" s="28"/>
      <c r="RDI1686" s="45"/>
      <c r="RDK1686" s="28"/>
      <c r="RDM1686" s="45"/>
      <c r="RDO1686" s="28"/>
      <c r="RDQ1686" s="45"/>
      <c r="RDS1686" s="28"/>
      <c r="RDU1686" s="45"/>
      <c r="RDW1686" s="28"/>
      <c r="RDY1686" s="45"/>
      <c r="REA1686" s="28"/>
      <c r="REC1686" s="45"/>
      <c r="REE1686" s="28"/>
      <c r="REG1686" s="45"/>
      <c r="REI1686" s="28"/>
      <c r="REK1686" s="45"/>
      <c r="REM1686" s="28"/>
      <c r="REO1686" s="45"/>
      <c r="REQ1686" s="28"/>
      <c r="RES1686" s="45"/>
      <c r="REU1686" s="28"/>
      <c r="REW1686" s="45"/>
      <c r="REY1686" s="28"/>
      <c r="RFA1686" s="45"/>
      <c r="RFC1686" s="28"/>
      <c r="RFE1686" s="45"/>
      <c r="RFG1686" s="28"/>
      <c r="RFI1686" s="45"/>
      <c r="RFK1686" s="28"/>
      <c r="RFM1686" s="45"/>
      <c r="RFO1686" s="28"/>
      <c r="RFQ1686" s="45"/>
      <c r="RFS1686" s="28"/>
      <c r="RFU1686" s="45"/>
      <c r="RFW1686" s="28"/>
      <c r="RFY1686" s="45"/>
      <c r="RGA1686" s="28"/>
      <c r="RGC1686" s="45"/>
      <c r="RGE1686" s="28"/>
      <c r="RGG1686" s="45"/>
      <c r="RGI1686" s="28"/>
      <c r="RGK1686" s="45"/>
      <c r="RGM1686" s="28"/>
      <c r="RGO1686" s="45"/>
      <c r="RGQ1686" s="28"/>
      <c r="RGS1686" s="45"/>
      <c r="RGU1686" s="28"/>
      <c r="RGW1686" s="45"/>
      <c r="RGY1686" s="28"/>
      <c r="RHA1686" s="45"/>
      <c r="RHC1686" s="28"/>
      <c r="RHE1686" s="45"/>
      <c r="RHG1686" s="28"/>
      <c r="RHI1686" s="45"/>
      <c r="RHK1686" s="28"/>
      <c r="RHM1686" s="45"/>
      <c r="RHO1686" s="28"/>
      <c r="RHQ1686" s="45"/>
      <c r="RHS1686" s="28"/>
      <c r="RHU1686" s="45"/>
      <c r="RHW1686" s="28"/>
      <c r="RHY1686" s="45"/>
      <c r="RIA1686" s="28"/>
      <c r="RIC1686" s="45"/>
      <c r="RIE1686" s="28"/>
      <c r="RIG1686" s="45"/>
      <c r="RII1686" s="28"/>
      <c r="RIK1686" s="45"/>
      <c r="RIM1686" s="28"/>
      <c r="RIO1686" s="45"/>
      <c r="RIQ1686" s="28"/>
      <c r="RIS1686" s="45"/>
      <c r="RIU1686" s="28"/>
      <c r="RIW1686" s="45"/>
      <c r="RIY1686" s="28"/>
      <c r="RJA1686" s="45"/>
      <c r="RJC1686" s="28"/>
      <c r="RJE1686" s="45"/>
      <c r="RJG1686" s="28"/>
      <c r="RJI1686" s="45"/>
      <c r="RJK1686" s="28"/>
      <c r="RJM1686" s="45"/>
      <c r="RJO1686" s="28"/>
      <c r="RJQ1686" s="45"/>
      <c r="RJS1686" s="28"/>
      <c r="RJU1686" s="45"/>
      <c r="RJW1686" s="28"/>
      <c r="RJY1686" s="45"/>
      <c r="RKA1686" s="28"/>
      <c r="RKC1686" s="45"/>
      <c r="RKE1686" s="28"/>
      <c r="RKG1686" s="45"/>
      <c r="RKI1686" s="28"/>
      <c r="RKK1686" s="45"/>
      <c r="RKM1686" s="28"/>
      <c r="RKO1686" s="45"/>
      <c r="RKQ1686" s="28"/>
      <c r="RKS1686" s="45"/>
      <c r="RKU1686" s="28"/>
      <c r="RKW1686" s="45"/>
      <c r="RKY1686" s="28"/>
      <c r="RLA1686" s="45"/>
      <c r="RLC1686" s="28"/>
      <c r="RLE1686" s="45"/>
      <c r="RLG1686" s="28"/>
      <c r="RLI1686" s="45"/>
      <c r="RLK1686" s="28"/>
      <c r="RLM1686" s="45"/>
      <c r="RLO1686" s="28"/>
      <c r="RLQ1686" s="45"/>
      <c r="RLS1686" s="28"/>
      <c r="RLU1686" s="45"/>
      <c r="RLW1686" s="28"/>
      <c r="RLY1686" s="45"/>
      <c r="RMA1686" s="28"/>
      <c r="RMC1686" s="45"/>
      <c r="RME1686" s="28"/>
      <c r="RMG1686" s="45"/>
      <c r="RMI1686" s="28"/>
      <c r="RMK1686" s="45"/>
      <c r="RMM1686" s="28"/>
      <c r="RMO1686" s="45"/>
      <c r="RMQ1686" s="28"/>
      <c r="RMS1686" s="45"/>
      <c r="RMU1686" s="28"/>
      <c r="RMW1686" s="45"/>
      <c r="RMY1686" s="28"/>
      <c r="RNA1686" s="45"/>
      <c r="RNC1686" s="28"/>
      <c r="RNE1686" s="45"/>
      <c r="RNG1686" s="28"/>
      <c r="RNI1686" s="45"/>
      <c r="RNK1686" s="28"/>
      <c r="RNM1686" s="45"/>
      <c r="RNO1686" s="28"/>
      <c r="RNQ1686" s="45"/>
      <c r="RNS1686" s="28"/>
      <c r="RNU1686" s="45"/>
      <c r="RNW1686" s="28"/>
      <c r="RNY1686" s="45"/>
      <c r="ROA1686" s="28"/>
      <c r="ROC1686" s="45"/>
      <c r="ROE1686" s="28"/>
      <c r="ROG1686" s="45"/>
      <c r="ROI1686" s="28"/>
      <c r="ROK1686" s="45"/>
      <c r="ROM1686" s="28"/>
      <c r="ROO1686" s="45"/>
      <c r="ROQ1686" s="28"/>
      <c r="ROS1686" s="45"/>
      <c r="ROU1686" s="28"/>
      <c r="ROW1686" s="45"/>
      <c r="ROY1686" s="28"/>
      <c r="RPA1686" s="45"/>
      <c r="RPC1686" s="28"/>
      <c r="RPE1686" s="45"/>
      <c r="RPG1686" s="28"/>
      <c r="RPI1686" s="45"/>
      <c r="RPK1686" s="28"/>
      <c r="RPM1686" s="45"/>
      <c r="RPO1686" s="28"/>
      <c r="RPQ1686" s="45"/>
      <c r="RPS1686" s="28"/>
      <c r="RPU1686" s="45"/>
      <c r="RPW1686" s="28"/>
      <c r="RPY1686" s="45"/>
      <c r="RQA1686" s="28"/>
      <c r="RQC1686" s="45"/>
      <c r="RQE1686" s="28"/>
      <c r="RQG1686" s="45"/>
      <c r="RQI1686" s="28"/>
      <c r="RQK1686" s="45"/>
      <c r="RQM1686" s="28"/>
      <c r="RQO1686" s="45"/>
      <c r="RQQ1686" s="28"/>
      <c r="RQS1686" s="45"/>
      <c r="RQU1686" s="28"/>
      <c r="RQW1686" s="45"/>
      <c r="RQY1686" s="28"/>
      <c r="RRA1686" s="45"/>
      <c r="RRC1686" s="28"/>
      <c r="RRE1686" s="45"/>
      <c r="RRG1686" s="28"/>
      <c r="RRI1686" s="45"/>
      <c r="RRK1686" s="28"/>
      <c r="RRM1686" s="45"/>
      <c r="RRO1686" s="28"/>
      <c r="RRQ1686" s="45"/>
      <c r="RRS1686" s="28"/>
      <c r="RRU1686" s="45"/>
      <c r="RRW1686" s="28"/>
      <c r="RRY1686" s="45"/>
      <c r="RSA1686" s="28"/>
      <c r="RSC1686" s="45"/>
      <c r="RSE1686" s="28"/>
      <c r="RSG1686" s="45"/>
      <c r="RSI1686" s="28"/>
      <c r="RSK1686" s="45"/>
      <c r="RSM1686" s="28"/>
      <c r="RSO1686" s="45"/>
      <c r="RSQ1686" s="28"/>
      <c r="RSS1686" s="45"/>
      <c r="RSU1686" s="28"/>
      <c r="RSW1686" s="45"/>
      <c r="RSY1686" s="28"/>
      <c r="RTA1686" s="45"/>
      <c r="RTC1686" s="28"/>
      <c r="RTE1686" s="45"/>
      <c r="RTG1686" s="28"/>
      <c r="RTI1686" s="45"/>
      <c r="RTK1686" s="28"/>
      <c r="RTM1686" s="45"/>
      <c r="RTO1686" s="28"/>
      <c r="RTQ1686" s="45"/>
      <c r="RTS1686" s="28"/>
      <c r="RTU1686" s="45"/>
      <c r="RTW1686" s="28"/>
      <c r="RTY1686" s="45"/>
      <c r="RUA1686" s="28"/>
      <c r="RUC1686" s="45"/>
      <c r="RUE1686" s="28"/>
      <c r="RUG1686" s="45"/>
      <c r="RUI1686" s="28"/>
      <c r="RUK1686" s="45"/>
      <c r="RUM1686" s="28"/>
      <c r="RUO1686" s="45"/>
      <c r="RUQ1686" s="28"/>
      <c r="RUS1686" s="45"/>
      <c r="RUU1686" s="28"/>
      <c r="RUW1686" s="45"/>
      <c r="RUY1686" s="28"/>
      <c r="RVA1686" s="45"/>
      <c r="RVC1686" s="28"/>
      <c r="RVE1686" s="45"/>
      <c r="RVG1686" s="28"/>
      <c r="RVI1686" s="45"/>
      <c r="RVK1686" s="28"/>
      <c r="RVM1686" s="45"/>
      <c r="RVO1686" s="28"/>
      <c r="RVQ1686" s="45"/>
      <c r="RVS1686" s="28"/>
      <c r="RVU1686" s="45"/>
      <c r="RVW1686" s="28"/>
      <c r="RVY1686" s="45"/>
      <c r="RWA1686" s="28"/>
      <c r="RWC1686" s="45"/>
      <c r="RWE1686" s="28"/>
      <c r="RWG1686" s="45"/>
      <c r="RWI1686" s="28"/>
      <c r="RWK1686" s="45"/>
      <c r="RWM1686" s="28"/>
      <c r="RWO1686" s="45"/>
      <c r="RWQ1686" s="28"/>
      <c r="RWS1686" s="45"/>
      <c r="RWU1686" s="28"/>
      <c r="RWW1686" s="45"/>
      <c r="RWY1686" s="28"/>
      <c r="RXA1686" s="45"/>
      <c r="RXC1686" s="28"/>
      <c r="RXE1686" s="45"/>
      <c r="RXG1686" s="28"/>
      <c r="RXI1686" s="45"/>
      <c r="RXK1686" s="28"/>
      <c r="RXM1686" s="45"/>
      <c r="RXO1686" s="28"/>
      <c r="RXQ1686" s="45"/>
      <c r="RXS1686" s="28"/>
      <c r="RXU1686" s="45"/>
      <c r="RXW1686" s="28"/>
      <c r="RXY1686" s="45"/>
      <c r="RYA1686" s="28"/>
      <c r="RYC1686" s="45"/>
      <c r="RYE1686" s="28"/>
      <c r="RYG1686" s="45"/>
      <c r="RYI1686" s="28"/>
      <c r="RYK1686" s="45"/>
      <c r="RYM1686" s="28"/>
      <c r="RYO1686" s="45"/>
      <c r="RYQ1686" s="28"/>
      <c r="RYS1686" s="45"/>
      <c r="RYU1686" s="28"/>
      <c r="RYW1686" s="45"/>
      <c r="RYY1686" s="28"/>
      <c r="RZA1686" s="45"/>
      <c r="RZC1686" s="28"/>
      <c r="RZE1686" s="45"/>
      <c r="RZG1686" s="28"/>
      <c r="RZI1686" s="45"/>
      <c r="RZK1686" s="28"/>
      <c r="RZM1686" s="45"/>
      <c r="RZO1686" s="28"/>
      <c r="RZQ1686" s="45"/>
      <c r="RZS1686" s="28"/>
      <c r="RZU1686" s="45"/>
      <c r="RZW1686" s="28"/>
      <c r="RZY1686" s="45"/>
      <c r="SAA1686" s="28"/>
      <c r="SAC1686" s="45"/>
      <c r="SAE1686" s="28"/>
      <c r="SAG1686" s="45"/>
      <c r="SAI1686" s="28"/>
      <c r="SAK1686" s="45"/>
      <c r="SAM1686" s="28"/>
      <c r="SAO1686" s="45"/>
      <c r="SAQ1686" s="28"/>
      <c r="SAS1686" s="45"/>
      <c r="SAU1686" s="28"/>
      <c r="SAW1686" s="45"/>
      <c r="SAY1686" s="28"/>
      <c r="SBA1686" s="45"/>
      <c r="SBC1686" s="28"/>
      <c r="SBE1686" s="45"/>
      <c r="SBG1686" s="28"/>
      <c r="SBI1686" s="45"/>
      <c r="SBK1686" s="28"/>
      <c r="SBM1686" s="45"/>
      <c r="SBO1686" s="28"/>
      <c r="SBQ1686" s="45"/>
      <c r="SBS1686" s="28"/>
      <c r="SBU1686" s="45"/>
      <c r="SBW1686" s="28"/>
      <c r="SBY1686" s="45"/>
      <c r="SCA1686" s="28"/>
      <c r="SCC1686" s="45"/>
      <c r="SCE1686" s="28"/>
      <c r="SCG1686" s="45"/>
      <c r="SCI1686" s="28"/>
      <c r="SCK1686" s="45"/>
      <c r="SCM1686" s="28"/>
      <c r="SCO1686" s="45"/>
      <c r="SCQ1686" s="28"/>
      <c r="SCS1686" s="45"/>
      <c r="SCU1686" s="28"/>
      <c r="SCW1686" s="45"/>
      <c r="SCY1686" s="28"/>
      <c r="SDA1686" s="45"/>
      <c r="SDC1686" s="28"/>
      <c r="SDE1686" s="45"/>
      <c r="SDG1686" s="28"/>
      <c r="SDI1686" s="45"/>
      <c r="SDK1686" s="28"/>
      <c r="SDM1686" s="45"/>
      <c r="SDO1686" s="28"/>
      <c r="SDQ1686" s="45"/>
      <c r="SDS1686" s="28"/>
      <c r="SDU1686" s="45"/>
      <c r="SDW1686" s="28"/>
      <c r="SDY1686" s="45"/>
      <c r="SEA1686" s="28"/>
      <c r="SEC1686" s="45"/>
      <c r="SEE1686" s="28"/>
      <c r="SEG1686" s="45"/>
      <c r="SEI1686" s="28"/>
      <c r="SEK1686" s="45"/>
      <c r="SEM1686" s="28"/>
      <c r="SEO1686" s="45"/>
      <c r="SEQ1686" s="28"/>
      <c r="SES1686" s="45"/>
      <c r="SEU1686" s="28"/>
      <c r="SEW1686" s="45"/>
      <c r="SEY1686" s="28"/>
      <c r="SFA1686" s="45"/>
      <c r="SFC1686" s="28"/>
      <c r="SFE1686" s="45"/>
      <c r="SFG1686" s="28"/>
      <c r="SFI1686" s="45"/>
      <c r="SFK1686" s="28"/>
      <c r="SFM1686" s="45"/>
      <c r="SFO1686" s="28"/>
      <c r="SFQ1686" s="45"/>
      <c r="SFS1686" s="28"/>
      <c r="SFU1686" s="45"/>
      <c r="SFW1686" s="28"/>
      <c r="SFY1686" s="45"/>
      <c r="SGA1686" s="28"/>
      <c r="SGC1686" s="45"/>
      <c r="SGE1686" s="28"/>
      <c r="SGG1686" s="45"/>
      <c r="SGI1686" s="28"/>
      <c r="SGK1686" s="45"/>
      <c r="SGM1686" s="28"/>
      <c r="SGO1686" s="45"/>
      <c r="SGQ1686" s="28"/>
      <c r="SGS1686" s="45"/>
      <c r="SGU1686" s="28"/>
      <c r="SGW1686" s="45"/>
      <c r="SGY1686" s="28"/>
      <c r="SHA1686" s="45"/>
      <c r="SHC1686" s="28"/>
      <c r="SHE1686" s="45"/>
      <c r="SHG1686" s="28"/>
      <c r="SHI1686" s="45"/>
      <c r="SHK1686" s="28"/>
      <c r="SHM1686" s="45"/>
      <c r="SHO1686" s="28"/>
      <c r="SHQ1686" s="45"/>
      <c r="SHS1686" s="28"/>
      <c r="SHU1686" s="45"/>
      <c r="SHW1686" s="28"/>
      <c r="SHY1686" s="45"/>
      <c r="SIA1686" s="28"/>
      <c r="SIC1686" s="45"/>
      <c r="SIE1686" s="28"/>
      <c r="SIG1686" s="45"/>
      <c r="SII1686" s="28"/>
      <c r="SIK1686" s="45"/>
      <c r="SIM1686" s="28"/>
      <c r="SIO1686" s="45"/>
      <c r="SIQ1686" s="28"/>
      <c r="SIS1686" s="45"/>
      <c r="SIU1686" s="28"/>
      <c r="SIW1686" s="45"/>
      <c r="SIY1686" s="28"/>
      <c r="SJA1686" s="45"/>
      <c r="SJC1686" s="28"/>
      <c r="SJE1686" s="45"/>
      <c r="SJG1686" s="28"/>
      <c r="SJI1686" s="45"/>
      <c r="SJK1686" s="28"/>
      <c r="SJM1686" s="45"/>
      <c r="SJO1686" s="28"/>
      <c r="SJQ1686" s="45"/>
      <c r="SJS1686" s="28"/>
      <c r="SJU1686" s="45"/>
      <c r="SJW1686" s="28"/>
      <c r="SJY1686" s="45"/>
      <c r="SKA1686" s="28"/>
      <c r="SKC1686" s="45"/>
      <c r="SKE1686" s="28"/>
      <c r="SKG1686" s="45"/>
      <c r="SKI1686" s="28"/>
      <c r="SKK1686" s="45"/>
      <c r="SKM1686" s="28"/>
      <c r="SKO1686" s="45"/>
      <c r="SKQ1686" s="28"/>
      <c r="SKS1686" s="45"/>
      <c r="SKU1686" s="28"/>
      <c r="SKW1686" s="45"/>
      <c r="SKY1686" s="28"/>
      <c r="SLA1686" s="45"/>
      <c r="SLC1686" s="28"/>
      <c r="SLE1686" s="45"/>
      <c r="SLG1686" s="28"/>
      <c r="SLI1686" s="45"/>
      <c r="SLK1686" s="28"/>
      <c r="SLM1686" s="45"/>
      <c r="SLO1686" s="28"/>
      <c r="SLQ1686" s="45"/>
      <c r="SLS1686" s="28"/>
      <c r="SLU1686" s="45"/>
      <c r="SLW1686" s="28"/>
      <c r="SLY1686" s="45"/>
      <c r="SMA1686" s="28"/>
      <c r="SMC1686" s="45"/>
      <c r="SME1686" s="28"/>
      <c r="SMG1686" s="45"/>
      <c r="SMI1686" s="28"/>
      <c r="SMK1686" s="45"/>
      <c r="SMM1686" s="28"/>
      <c r="SMO1686" s="45"/>
      <c r="SMQ1686" s="28"/>
      <c r="SMS1686" s="45"/>
      <c r="SMU1686" s="28"/>
      <c r="SMW1686" s="45"/>
      <c r="SMY1686" s="28"/>
      <c r="SNA1686" s="45"/>
      <c r="SNC1686" s="28"/>
      <c r="SNE1686" s="45"/>
      <c r="SNG1686" s="28"/>
      <c r="SNI1686" s="45"/>
      <c r="SNK1686" s="28"/>
      <c r="SNM1686" s="45"/>
      <c r="SNO1686" s="28"/>
      <c r="SNQ1686" s="45"/>
      <c r="SNS1686" s="28"/>
      <c r="SNU1686" s="45"/>
      <c r="SNW1686" s="28"/>
      <c r="SNY1686" s="45"/>
      <c r="SOA1686" s="28"/>
      <c r="SOC1686" s="45"/>
      <c r="SOE1686" s="28"/>
      <c r="SOG1686" s="45"/>
      <c r="SOI1686" s="28"/>
      <c r="SOK1686" s="45"/>
      <c r="SOM1686" s="28"/>
      <c r="SOO1686" s="45"/>
      <c r="SOQ1686" s="28"/>
      <c r="SOS1686" s="45"/>
      <c r="SOU1686" s="28"/>
      <c r="SOW1686" s="45"/>
      <c r="SOY1686" s="28"/>
      <c r="SPA1686" s="45"/>
      <c r="SPC1686" s="28"/>
      <c r="SPE1686" s="45"/>
      <c r="SPG1686" s="28"/>
      <c r="SPI1686" s="45"/>
      <c r="SPK1686" s="28"/>
      <c r="SPM1686" s="45"/>
      <c r="SPO1686" s="28"/>
      <c r="SPQ1686" s="45"/>
      <c r="SPS1686" s="28"/>
      <c r="SPU1686" s="45"/>
      <c r="SPW1686" s="28"/>
      <c r="SPY1686" s="45"/>
      <c r="SQA1686" s="28"/>
      <c r="SQC1686" s="45"/>
      <c r="SQE1686" s="28"/>
      <c r="SQG1686" s="45"/>
      <c r="SQI1686" s="28"/>
      <c r="SQK1686" s="45"/>
      <c r="SQM1686" s="28"/>
      <c r="SQO1686" s="45"/>
      <c r="SQQ1686" s="28"/>
      <c r="SQS1686" s="45"/>
      <c r="SQU1686" s="28"/>
      <c r="SQW1686" s="45"/>
      <c r="SQY1686" s="28"/>
      <c r="SRA1686" s="45"/>
      <c r="SRC1686" s="28"/>
      <c r="SRE1686" s="45"/>
      <c r="SRG1686" s="28"/>
      <c r="SRI1686" s="45"/>
      <c r="SRK1686" s="28"/>
      <c r="SRM1686" s="45"/>
      <c r="SRO1686" s="28"/>
      <c r="SRQ1686" s="45"/>
      <c r="SRS1686" s="28"/>
      <c r="SRU1686" s="45"/>
      <c r="SRW1686" s="28"/>
      <c r="SRY1686" s="45"/>
      <c r="SSA1686" s="28"/>
      <c r="SSC1686" s="45"/>
      <c r="SSE1686" s="28"/>
      <c r="SSG1686" s="45"/>
      <c r="SSI1686" s="28"/>
      <c r="SSK1686" s="45"/>
      <c r="SSM1686" s="28"/>
      <c r="SSO1686" s="45"/>
      <c r="SSQ1686" s="28"/>
      <c r="SSS1686" s="45"/>
      <c r="SSU1686" s="28"/>
      <c r="SSW1686" s="45"/>
      <c r="SSY1686" s="28"/>
      <c r="STA1686" s="45"/>
      <c r="STC1686" s="28"/>
      <c r="STE1686" s="45"/>
      <c r="STG1686" s="28"/>
      <c r="STI1686" s="45"/>
      <c r="STK1686" s="28"/>
      <c r="STM1686" s="45"/>
      <c r="STO1686" s="28"/>
      <c r="STQ1686" s="45"/>
      <c r="STS1686" s="28"/>
      <c r="STU1686" s="45"/>
      <c r="STW1686" s="28"/>
      <c r="STY1686" s="45"/>
      <c r="SUA1686" s="28"/>
      <c r="SUC1686" s="45"/>
      <c r="SUE1686" s="28"/>
      <c r="SUG1686" s="45"/>
      <c r="SUI1686" s="28"/>
      <c r="SUK1686" s="45"/>
      <c r="SUM1686" s="28"/>
      <c r="SUO1686" s="45"/>
      <c r="SUQ1686" s="28"/>
      <c r="SUS1686" s="45"/>
      <c r="SUU1686" s="28"/>
      <c r="SUW1686" s="45"/>
      <c r="SUY1686" s="28"/>
      <c r="SVA1686" s="45"/>
      <c r="SVC1686" s="28"/>
      <c r="SVE1686" s="45"/>
      <c r="SVG1686" s="28"/>
      <c r="SVI1686" s="45"/>
      <c r="SVK1686" s="28"/>
      <c r="SVM1686" s="45"/>
      <c r="SVO1686" s="28"/>
      <c r="SVQ1686" s="45"/>
      <c r="SVS1686" s="28"/>
      <c r="SVU1686" s="45"/>
      <c r="SVW1686" s="28"/>
      <c r="SVY1686" s="45"/>
      <c r="SWA1686" s="28"/>
      <c r="SWC1686" s="45"/>
      <c r="SWE1686" s="28"/>
      <c r="SWG1686" s="45"/>
      <c r="SWI1686" s="28"/>
      <c r="SWK1686" s="45"/>
      <c r="SWM1686" s="28"/>
      <c r="SWO1686" s="45"/>
      <c r="SWQ1686" s="28"/>
      <c r="SWS1686" s="45"/>
      <c r="SWU1686" s="28"/>
      <c r="SWW1686" s="45"/>
      <c r="SWY1686" s="28"/>
      <c r="SXA1686" s="45"/>
      <c r="SXC1686" s="28"/>
      <c r="SXE1686" s="45"/>
      <c r="SXG1686" s="28"/>
      <c r="SXI1686" s="45"/>
      <c r="SXK1686" s="28"/>
      <c r="SXM1686" s="45"/>
      <c r="SXO1686" s="28"/>
      <c r="SXQ1686" s="45"/>
      <c r="SXS1686" s="28"/>
      <c r="SXU1686" s="45"/>
      <c r="SXW1686" s="28"/>
      <c r="SXY1686" s="45"/>
      <c r="SYA1686" s="28"/>
      <c r="SYC1686" s="45"/>
      <c r="SYE1686" s="28"/>
      <c r="SYG1686" s="45"/>
      <c r="SYI1686" s="28"/>
      <c r="SYK1686" s="45"/>
      <c r="SYM1686" s="28"/>
      <c r="SYO1686" s="45"/>
      <c r="SYQ1686" s="28"/>
      <c r="SYS1686" s="45"/>
      <c r="SYU1686" s="28"/>
      <c r="SYW1686" s="45"/>
      <c r="SYY1686" s="28"/>
      <c r="SZA1686" s="45"/>
      <c r="SZC1686" s="28"/>
      <c r="SZE1686" s="45"/>
      <c r="SZG1686" s="28"/>
      <c r="SZI1686" s="45"/>
      <c r="SZK1686" s="28"/>
      <c r="SZM1686" s="45"/>
      <c r="SZO1686" s="28"/>
      <c r="SZQ1686" s="45"/>
      <c r="SZS1686" s="28"/>
      <c r="SZU1686" s="45"/>
      <c r="SZW1686" s="28"/>
      <c r="SZY1686" s="45"/>
      <c r="TAA1686" s="28"/>
      <c r="TAC1686" s="45"/>
      <c r="TAE1686" s="28"/>
      <c r="TAG1686" s="45"/>
      <c r="TAI1686" s="28"/>
      <c r="TAK1686" s="45"/>
      <c r="TAM1686" s="28"/>
      <c r="TAO1686" s="45"/>
      <c r="TAQ1686" s="28"/>
      <c r="TAS1686" s="45"/>
      <c r="TAU1686" s="28"/>
      <c r="TAW1686" s="45"/>
      <c r="TAY1686" s="28"/>
      <c r="TBA1686" s="45"/>
      <c r="TBC1686" s="28"/>
      <c r="TBE1686" s="45"/>
      <c r="TBG1686" s="28"/>
      <c r="TBI1686" s="45"/>
      <c r="TBK1686" s="28"/>
      <c r="TBM1686" s="45"/>
      <c r="TBO1686" s="28"/>
      <c r="TBQ1686" s="45"/>
      <c r="TBS1686" s="28"/>
      <c r="TBU1686" s="45"/>
      <c r="TBW1686" s="28"/>
      <c r="TBY1686" s="45"/>
      <c r="TCA1686" s="28"/>
      <c r="TCC1686" s="45"/>
      <c r="TCE1686" s="28"/>
      <c r="TCG1686" s="45"/>
      <c r="TCI1686" s="28"/>
      <c r="TCK1686" s="45"/>
      <c r="TCM1686" s="28"/>
      <c r="TCO1686" s="45"/>
      <c r="TCQ1686" s="28"/>
      <c r="TCS1686" s="45"/>
      <c r="TCU1686" s="28"/>
      <c r="TCW1686" s="45"/>
      <c r="TCY1686" s="28"/>
      <c r="TDA1686" s="45"/>
      <c r="TDC1686" s="28"/>
      <c r="TDE1686" s="45"/>
      <c r="TDG1686" s="28"/>
      <c r="TDI1686" s="45"/>
      <c r="TDK1686" s="28"/>
      <c r="TDM1686" s="45"/>
      <c r="TDO1686" s="28"/>
      <c r="TDQ1686" s="45"/>
      <c r="TDS1686" s="28"/>
      <c r="TDU1686" s="45"/>
      <c r="TDW1686" s="28"/>
      <c r="TDY1686" s="45"/>
      <c r="TEA1686" s="28"/>
      <c r="TEC1686" s="45"/>
      <c r="TEE1686" s="28"/>
      <c r="TEG1686" s="45"/>
      <c r="TEI1686" s="28"/>
      <c r="TEK1686" s="45"/>
      <c r="TEM1686" s="28"/>
      <c r="TEO1686" s="45"/>
      <c r="TEQ1686" s="28"/>
      <c r="TES1686" s="45"/>
      <c r="TEU1686" s="28"/>
      <c r="TEW1686" s="45"/>
      <c r="TEY1686" s="28"/>
      <c r="TFA1686" s="45"/>
      <c r="TFC1686" s="28"/>
      <c r="TFE1686" s="45"/>
      <c r="TFG1686" s="28"/>
      <c r="TFI1686" s="45"/>
      <c r="TFK1686" s="28"/>
      <c r="TFM1686" s="45"/>
      <c r="TFO1686" s="28"/>
      <c r="TFQ1686" s="45"/>
      <c r="TFS1686" s="28"/>
      <c r="TFU1686" s="45"/>
      <c r="TFW1686" s="28"/>
      <c r="TFY1686" s="45"/>
      <c r="TGA1686" s="28"/>
      <c r="TGC1686" s="45"/>
      <c r="TGE1686" s="28"/>
      <c r="TGG1686" s="45"/>
      <c r="TGI1686" s="28"/>
      <c r="TGK1686" s="45"/>
      <c r="TGM1686" s="28"/>
      <c r="TGO1686" s="45"/>
      <c r="TGQ1686" s="28"/>
      <c r="TGS1686" s="45"/>
      <c r="TGU1686" s="28"/>
      <c r="TGW1686" s="45"/>
      <c r="TGY1686" s="28"/>
      <c r="THA1686" s="45"/>
      <c r="THC1686" s="28"/>
      <c r="THE1686" s="45"/>
      <c r="THG1686" s="28"/>
      <c r="THI1686" s="45"/>
      <c r="THK1686" s="28"/>
      <c r="THM1686" s="45"/>
      <c r="THO1686" s="28"/>
      <c r="THQ1686" s="45"/>
      <c r="THS1686" s="28"/>
      <c r="THU1686" s="45"/>
      <c r="THW1686" s="28"/>
      <c r="THY1686" s="45"/>
      <c r="TIA1686" s="28"/>
      <c r="TIC1686" s="45"/>
      <c r="TIE1686" s="28"/>
      <c r="TIG1686" s="45"/>
      <c r="TII1686" s="28"/>
      <c r="TIK1686" s="45"/>
      <c r="TIM1686" s="28"/>
      <c r="TIO1686" s="45"/>
      <c r="TIQ1686" s="28"/>
      <c r="TIS1686" s="45"/>
      <c r="TIU1686" s="28"/>
      <c r="TIW1686" s="45"/>
      <c r="TIY1686" s="28"/>
      <c r="TJA1686" s="45"/>
      <c r="TJC1686" s="28"/>
      <c r="TJE1686" s="45"/>
      <c r="TJG1686" s="28"/>
      <c r="TJI1686" s="45"/>
      <c r="TJK1686" s="28"/>
      <c r="TJM1686" s="45"/>
      <c r="TJO1686" s="28"/>
      <c r="TJQ1686" s="45"/>
      <c r="TJS1686" s="28"/>
      <c r="TJU1686" s="45"/>
      <c r="TJW1686" s="28"/>
      <c r="TJY1686" s="45"/>
      <c r="TKA1686" s="28"/>
      <c r="TKC1686" s="45"/>
      <c r="TKE1686" s="28"/>
      <c r="TKG1686" s="45"/>
      <c r="TKI1686" s="28"/>
      <c r="TKK1686" s="45"/>
      <c r="TKM1686" s="28"/>
      <c r="TKO1686" s="45"/>
      <c r="TKQ1686" s="28"/>
      <c r="TKS1686" s="45"/>
      <c r="TKU1686" s="28"/>
      <c r="TKW1686" s="45"/>
      <c r="TKY1686" s="28"/>
      <c r="TLA1686" s="45"/>
      <c r="TLC1686" s="28"/>
      <c r="TLE1686" s="45"/>
      <c r="TLG1686" s="28"/>
      <c r="TLI1686" s="45"/>
      <c r="TLK1686" s="28"/>
      <c r="TLM1686" s="45"/>
      <c r="TLO1686" s="28"/>
      <c r="TLQ1686" s="45"/>
      <c r="TLS1686" s="28"/>
      <c r="TLU1686" s="45"/>
      <c r="TLW1686" s="28"/>
      <c r="TLY1686" s="45"/>
      <c r="TMA1686" s="28"/>
      <c r="TMC1686" s="45"/>
      <c r="TME1686" s="28"/>
      <c r="TMG1686" s="45"/>
      <c r="TMI1686" s="28"/>
      <c r="TMK1686" s="45"/>
      <c r="TMM1686" s="28"/>
      <c r="TMO1686" s="45"/>
      <c r="TMQ1686" s="28"/>
      <c r="TMS1686" s="45"/>
      <c r="TMU1686" s="28"/>
      <c r="TMW1686" s="45"/>
      <c r="TMY1686" s="28"/>
      <c r="TNA1686" s="45"/>
      <c r="TNC1686" s="28"/>
      <c r="TNE1686" s="45"/>
      <c r="TNG1686" s="28"/>
      <c r="TNI1686" s="45"/>
      <c r="TNK1686" s="28"/>
      <c r="TNM1686" s="45"/>
      <c r="TNO1686" s="28"/>
      <c r="TNQ1686" s="45"/>
      <c r="TNS1686" s="28"/>
      <c r="TNU1686" s="45"/>
      <c r="TNW1686" s="28"/>
      <c r="TNY1686" s="45"/>
      <c r="TOA1686" s="28"/>
      <c r="TOC1686" s="45"/>
      <c r="TOE1686" s="28"/>
      <c r="TOG1686" s="45"/>
      <c r="TOI1686" s="28"/>
      <c r="TOK1686" s="45"/>
      <c r="TOM1686" s="28"/>
      <c r="TOO1686" s="45"/>
      <c r="TOQ1686" s="28"/>
      <c r="TOS1686" s="45"/>
      <c r="TOU1686" s="28"/>
      <c r="TOW1686" s="45"/>
      <c r="TOY1686" s="28"/>
      <c r="TPA1686" s="45"/>
      <c r="TPC1686" s="28"/>
      <c r="TPE1686" s="45"/>
      <c r="TPG1686" s="28"/>
      <c r="TPI1686" s="45"/>
      <c r="TPK1686" s="28"/>
      <c r="TPM1686" s="45"/>
      <c r="TPO1686" s="28"/>
      <c r="TPQ1686" s="45"/>
      <c r="TPS1686" s="28"/>
      <c r="TPU1686" s="45"/>
      <c r="TPW1686" s="28"/>
      <c r="TPY1686" s="45"/>
      <c r="TQA1686" s="28"/>
      <c r="TQC1686" s="45"/>
      <c r="TQE1686" s="28"/>
      <c r="TQG1686" s="45"/>
      <c r="TQI1686" s="28"/>
      <c r="TQK1686" s="45"/>
      <c r="TQM1686" s="28"/>
      <c r="TQO1686" s="45"/>
      <c r="TQQ1686" s="28"/>
      <c r="TQS1686" s="45"/>
      <c r="TQU1686" s="28"/>
      <c r="TQW1686" s="45"/>
      <c r="TQY1686" s="28"/>
      <c r="TRA1686" s="45"/>
      <c r="TRC1686" s="28"/>
      <c r="TRE1686" s="45"/>
      <c r="TRG1686" s="28"/>
      <c r="TRI1686" s="45"/>
      <c r="TRK1686" s="28"/>
      <c r="TRM1686" s="45"/>
      <c r="TRO1686" s="28"/>
      <c r="TRQ1686" s="45"/>
      <c r="TRS1686" s="28"/>
      <c r="TRU1686" s="45"/>
      <c r="TRW1686" s="28"/>
      <c r="TRY1686" s="45"/>
      <c r="TSA1686" s="28"/>
      <c r="TSC1686" s="45"/>
      <c r="TSE1686" s="28"/>
      <c r="TSG1686" s="45"/>
      <c r="TSI1686" s="28"/>
      <c r="TSK1686" s="45"/>
      <c r="TSM1686" s="28"/>
      <c r="TSO1686" s="45"/>
      <c r="TSQ1686" s="28"/>
      <c r="TSS1686" s="45"/>
      <c r="TSU1686" s="28"/>
      <c r="TSW1686" s="45"/>
      <c r="TSY1686" s="28"/>
      <c r="TTA1686" s="45"/>
      <c r="TTC1686" s="28"/>
      <c r="TTE1686" s="45"/>
      <c r="TTG1686" s="28"/>
      <c r="TTI1686" s="45"/>
      <c r="TTK1686" s="28"/>
      <c r="TTM1686" s="45"/>
      <c r="TTO1686" s="28"/>
      <c r="TTQ1686" s="45"/>
      <c r="TTS1686" s="28"/>
      <c r="TTU1686" s="45"/>
      <c r="TTW1686" s="28"/>
      <c r="TTY1686" s="45"/>
      <c r="TUA1686" s="28"/>
      <c r="TUC1686" s="45"/>
      <c r="TUE1686" s="28"/>
      <c r="TUG1686" s="45"/>
      <c r="TUI1686" s="28"/>
      <c r="TUK1686" s="45"/>
      <c r="TUM1686" s="28"/>
      <c r="TUO1686" s="45"/>
      <c r="TUQ1686" s="28"/>
      <c r="TUS1686" s="45"/>
      <c r="TUU1686" s="28"/>
      <c r="TUW1686" s="45"/>
      <c r="TUY1686" s="28"/>
      <c r="TVA1686" s="45"/>
      <c r="TVC1686" s="28"/>
      <c r="TVE1686" s="45"/>
      <c r="TVG1686" s="28"/>
      <c r="TVI1686" s="45"/>
      <c r="TVK1686" s="28"/>
      <c r="TVM1686" s="45"/>
      <c r="TVO1686" s="28"/>
      <c r="TVQ1686" s="45"/>
      <c r="TVS1686" s="28"/>
      <c r="TVU1686" s="45"/>
      <c r="TVW1686" s="28"/>
      <c r="TVY1686" s="45"/>
      <c r="TWA1686" s="28"/>
      <c r="TWC1686" s="45"/>
      <c r="TWE1686" s="28"/>
      <c r="TWG1686" s="45"/>
      <c r="TWI1686" s="28"/>
      <c r="TWK1686" s="45"/>
      <c r="TWM1686" s="28"/>
      <c r="TWO1686" s="45"/>
      <c r="TWQ1686" s="28"/>
      <c r="TWS1686" s="45"/>
      <c r="TWU1686" s="28"/>
      <c r="TWW1686" s="45"/>
      <c r="TWY1686" s="28"/>
      <c r="TXA1686" s="45"/>
      <c r="TXC1686" s="28"/>
      <c r="TXE1686" s="45"/>
      <c r="TXG1686" s="28"/>
      <c r="TXI1686" s="45"/>
      <c r="TXK1686" s="28"/>
      <c r="TXM1686" s="45"/>
      <c r="TXO1686" s="28"/>
      <c r="TXQ1686" s="45"/>
      <c r="TXS1686" s="28"/>
      <c r="TXU1686" s="45"/>
      <c r="TXW1686" s="28"/>
      <c r="TXY1686" s="45"/>
      <c r="TYA1686" s="28"/>
      <c r="TYC1686" s="45"/>
      <c r="TYE1686" s="28"/>
      <c r="TYG1686" s="45"/>
      <c r="TYI1686" s="28"/>
      <c r="TYK1686" s="45"/>
      <c r="TYM1686" s="28"/>
      <c r="TYO1686" s="45"/>
      <c r="TYQ1686" s="28"/>
      <c r="TYS1686" s="45"/>
      <c r="TYU1686" s="28"/>
      <c r="TYW1686" s="45"/>
      <c r="TYY1686" s="28"/>
      <c r="TZA1686" s="45"/>
      <c r="TZC1686" s="28"/>
      <c r="TZE1686" s="45"/>
      <c r="TZG1686" s="28"/>
      <c r="TZI1686" s="45"/>
      <c r="TZK1686" s="28"/>
      <c r="TZM1686" s="45"/>
      <c r="TZO1686" s="28"/>
      <c r="TZQ1686" s="45"/>
      <c r="TZS1686" s="28"/>
      <c r="TZU1686" s="45"/>
      <c r="TZW1686" s="28"/>
      <c r="TZY1686" s="45"/>
      <c r="UAA1686" s="28"/>
      <c r="UAC1686" s="45"/>
      <c r="UAE1686" s="28"/>
      <c r="UAG1686" s="45"/>
      <c r="UAI1686" s="28"/>
      <c r="UAK1686" s="45"/>
      <c r="UAM1686" s="28"/>
      <c r="UAO1686" s="45"/>
      <c r="UAQ1686" s="28"/>
      <c r="UAS1686" s="45"/>
      <c r="UAU1686" s="28"/>
      <c r="UAW1686" s="45"/>
      <c r="UAY1686" s="28"/>
      <c r="UBA1686" s="45"/>
      <c r="UBC1686" s="28"/>
      <c r="UBE1686" s="45"/>
      <c r="UBG1686" s="28"/>
      <c r="UBI1686" s="45"/>
      <c r="UBK1686" s="28"/>
      <c r="UBM1686" s="45"/>
      <c r="UBO1686" s="28"/>
      <c r="UBQ1686" s="45"/>
      <c r="UBS1686" s="28"/>
      <c r="UBU1686" s="45"/>
      <c r="UBW1686" s="28"/>
      <c r="UBY1686" s="45"/>
      <c r="UCA1686" s="28"/>
      <c r="UCC1686" s="45"/>
      <c r="UCE1686" s="28"/>
      <c r="UCG1686" s="45"/>
      <c r="UCI1686" s="28"/>
      <c r="UCK1686" s="45"/>
      <c r="UCM1686" s="28"/>
      <c r="UCO1686" s="45"/>
      <c r="UCQ1686" s="28"/>
      <c r="UCS1686" s="45"/>
      <c r="UCU1686" s="28"/>
      <c r="UCW1686" s="45"/>
      <c r="UCY1686" s="28"/>
      <c r="UDA1686" s="45"/>
      <c r="UDC1686" s="28"/>
      <c r="UDE1686" s="45"/>
      <c r="UDG1686" s="28"/>
      <c r="UDI1686" s="45"/>
      <c r="UDK1686" s="28"/>
      <c r="UDM1686" s="45"/>
      <c r="UDO1686" s="28"/>
      <c r="UDQ1686" s="45"/>
      <c r="UDS1686" s="28"/>
      <c r="UDU1686" s="45"/>
      <c r="UDW1686" s="28"/>
      <c r="UDY1686" s="45"/>
      <c r="UEA1686" s="28"/>
      <c r="UEC1686" s="45"/>
      <c r="UEE1686" s="28"/>
      <c r="UEG1686" s="45"/>
      <c r="UEI1686" s="28"/>
      <c r="UEK1686" s="45"/>
      <c r="UEM1686" s="28"/>
      <c r="UEO1686" s="45"/>
      <c r="UEQ1686" s="28"/>
      <c r="UES1686" s="45"/>
      <c r="UEU1686" s="28"/>
      <c r="UEW1686" s="45"/>
      <c r="UEY1686" s="28"/>
      <c r="UFA1686" s="45"/>
      <c r="UFC1686" s="28"/>
      <c r="UFE1686" s="45"/>
      <c r="UFG1686" s="28"/>
      <c r="UFI1686" s="45"/>
      <c r="UFK1686" s="28"/>
      <c r="UFM1686" s="45"/>
      <c r="UFO1686" s="28"/>
      <c r="UFQ1686" s="45"/>
      <c r="UFS1686" s="28"/>
      <c r="UFU1686" s="45"/>
      <c r="UFW1686" s="28"/>
      <c r="UFY1686" s="45"/>
      <c r="UGA1686" s="28"/>
      <c r="UGC1686" s="45"/>
      <c r="UGE1686" s="28"/>
      <c r="UGG1686" s="45"/>
      <c r="UGI1686" s="28"/>
      <c r="UGK1686" s="45"/>
      <c r="UGM1686" s="28"/>
      <c r="UGO1686" s="45"/>
      <c r="UGQ1686" s="28"/>
      <c r="UGS1686" s="45"/>
      <c r="UGU1686" s="28"/>
      <c r="UGW1686" s="45"/>
      <c r="UGY1686" s="28"/>
      <c r="UHA1686" s="45"/>
      <c r="UHC1686" s="28"/>
      <c r="UHE1686" s="45"/>
      <c r="UHG1686" s="28"/>
      <c r="UHI1686" s="45"/>
      <c r="UHK1686" s="28"/>
      <c r="UHM1686" s="45"/>
      <c r="UHO1686" s="28"/>
      <c r="UHQ1686" s="45"/>
      <c r="UHS1686" s="28"/>
      <c r="UHU1686" s="45"/>
      <c r="UHW1686" s="28"/>
      <c r="UHY1686" s="45"/>
      <c r="UIA1686" s="28"/>
      <c r="UIC1686" s="45"/>
      <c r="UIE1686" s="28"/>
      <c r="UIG1686" s="45"/>
      <c r="UII1686" s="28"/>
      <c r="UIK1686" s="45"/>
      <c r="UIM1686" s="28"/>
      <c r="UIO1686" s="45"/>
      <c r="UIQ1686" s="28"/>
      <c r="UIS1686" s="45"/>
      <c r="UIU1686" s="28"/>
      <c r="UIW1686" s="45"/>
      <c r="UIY1686" s="28"/>
      <c r="UJA1686" s="45"/>
      <c r="UJC1686" s="28"/>
      <c r="UJE1686" s="45"/>
      <c r="UJG1686" s="28"/>
      <c r="UJI1686" s="45"/>
      <c r="UJK1686" s="28"/>
      <c r="UJM1686" s="45"/>
      <c r="UJO1686" s="28"/>
      <c r="UJQ1686" s="45"/>
      <c r="UJS1686" s="28"/>
      <c r="UJU1686" s="45"/>
      <c r="UJW1686" s="28"/>
      <c r="UJY1686" s="45"/>
      <c r="UKA1686" s="28"/>
      <c r="UKC1686" s="45"/>
      <c r="UKE1686" s="28"/>
      <c r="UKG1686" s="45"/>
      <c r="UKI1686" s="28"/>
      <c r="UKK1686" s="45"/>
      <c r="UKM1686" s="28"/>
      <c r="UKO1686" s="45"/>
      <c r="UKQ1686" s="28"/>
      <c r="UKS1686" s="45"/>
      <c r="UKU1686" s="28"/>
      <c r="UKW1686" s="45"/>
      <c r="UKY1686" s="28"/>
      <c r="ULA1686" s="45"/>
      <c r="ULC1686" s="28"/>
      <c r="ULE1686" s="45"/>
      <c r="ULG1686" s="28"/>
      <c r="ULI1686" s="45"/>
      <c r="ULK1686" s="28"/>
      <c r="ULM1686" s="45"/>
      <c r="ULO1686" s="28"/>
      <c r="ULQ1686" s="45"/>
      <c r="ULS1686" s="28"/>
      <c r="ULU1686" s="45"/>
      <c r="ULW1686" s="28"/>
      <c r="ULY1686" s="45"/>
      <c r="UMA1686" s="28"/>
      <c r="UMC1686" s="45"/>
      <c r="UME1686" s="28"/>
      <c r="UMG1686" s="45"/>
      <c r="UMI1686" s="28"/>
      <c r="UMK1686" s="45"/>
      <c r="UMM1686" s="28"/>
      <c r="UMO1686" s="45"/>
      <c r="UMQ1686" s="28"/>
      <c r="UMS1686" s="45"/>
      <c r="UMU1686" s="28"/>
      <c r="UMW1686" s="45"/>
      <c r="UMY1686" s="28"/>
      <c r="UNA1686" s="45"/>
      <c r="UNC1686" s="28"/>
      <c r="UNE1686" s="45"/>
      <c r="UNG1686" s="28"/>
      <c r="UNI1686" s="45"/>
      <c r="UNK1686" s="28"/>
      <c r="UNM1686" s="45"/>
      <c r="UNO1686" s="28"/>
      <c r="UNQ1686" s="45"/>
      <c r="UNS1686" s="28"/>
      <c r="UNU1686" s="45"/>
      <c r="UNW1686" s="28"/>
      <c r="UNY1686" s="45"/>
      <c r="UOA1686" s="28"/>
      <c r="UOC1686" s="45"/>
      <c r="UOE1686" s="28"/>
      <c r="UOG1686" s="45"/>
      <c r="UOI1686" s="28"/>
      <c r="UOK1686" s="45"/>
      <c r="UOM1686" s="28"/>
      <c r="UOO1686" s="45"/>
      <c r="UOQ1686" s="28"/>
      <c r="UOS1686" s="45"/>
      <c r="UOU1686" s="28"/>
      <c r="UOW1686" s="45"/>
      <c r="UOY1686" s="28"/>
      <c r="UPA1686" s="45"/>
      <c r="UPC1686" s="28"/>
      <c r="UPE1686" s="45"/>
      <c r="UPG1686" s="28"/>
      <c r="UPI1686" s="45"/>
      <c r="UPK1686" s="28"/>
      <c r="UPM1686" s="45"/>
      <c r="UPO1686" s="28"/>
      <c r="UPQ1686" s="45"/>
      <c r="UPS1686" s="28"/>
      <c r="UPU1686" s="45"/>
      <c r="UPW1686" s="28"/>
      <c r="UPY1686" s="45"/>
      <c r="UQA1686" s="28"/>
      <c r="UQC1686" s="45"/>
      <c r="UQE1686" s="28"/>
      <c r="UQG1686" s="45"/>
      <c r="UQI1686" s="28"/>
      <c r="UQK1686" s="45"/>
      <c r="UQM1686" s="28"/>
      <c r="UQO1686" s="45"/>
      <c r="UQQ1686" s="28"/>
      <c r="UQS1686" s="45"/>
      <c r="UQU1686" s="28"/>
      <c r="UQW1686" s="45"/>
      <c r="UQY1686" s="28"/>
      <c r="URA1686" s="45"/>
      <c r="URC1686" s="28"/>
      <c r="URE1686" s="45"/>
      <c r="URG1686" s="28"/>
      <c r="URI1686" s="45"/>
      <c r="URK1686" s="28"/>
      <c r="URM1686" s="45"/>
      <c r="URO1686" s="28"/>
      <c r="URQ1686" s="45"/>
      <c r="URS1686" s="28"/>
      <c r="URU1686" s="45"/>
      <c r="URW1686" s="28"/>
      <c r="URY1686" s="45"/>
      <c r="USA1686" s="28"/>
      <c r="USC1686" s="45"/>
      <c r="USE1686" s="28"/>
      <c r="USG1686" s="45"/>
      <c r="USI1686" s="28"/>
      <c r="USK1686" s="45"/>
      <c r="USM1686" s="28"/>
      <c r="USO1686" s="45"/>
      <c r="USQ1686" s="28"/>
      <c r="USS1686" s="45"/>
      <c r="USU1686" s="28"/>
      <c r="USW1686" s="45"/>
      <c r="USY1686" s="28"/>
      <c r="UTA1686" s="45"/>
      <c r="UTC1686" s="28"/>
      <c r="UTE1686" s="45"/>
      <c r="UTG1686" s="28"/>
      <c r="UTI1686" s="45"/>
      <c r="UTK1686" s="28"/>
      <c r="UTM1686" s="45"/>
      <c r="UTO1686" s="28"/>
      <c r="UTQ1686" s="45"/>
      <c r="UTS1686" s="28"/>
      <c r="UTU1686" s="45"/>
      <c r="UTW1686" s="28"/>
      <c r="UTY1686" s="45"/>
      <c r="UUA1686" s="28"/>
      <c r="UUC1686" s="45"/>
      <c r="UUE1686" s="28"/>
      <c r="UUG1686" s="45"/>
      <c r="UUI1686" s="28"/>
      <c r="UUK1686" s="45"/>
      <c r="UUM1686" s="28"/>
      <c r="UUO1686" s="45"/>
      <c r="UUQ1686" s="28"/>
      <c r="UUS1686" s="45"/>
      <c r="UUU1686" s="28"/>
      <c r="UUW1686" s="45"/>
      <c r="UUY1686" s="28"/>
      <c r="UVA1686" s="45"/>
      <c r="UVC1686" s="28"/>
      <c r="UVE1686" s="45"/>
      <c r="UVG1686" s="28"/>
      <c r="UVI1686" s="45"/>
      <c r="UVK1686" s="28"/>
      <c r="UVM1686" s="45"/>
      <c r="UVO1686" s="28"/>
      <c r="UVQ1686" s="45"/>
      <c r="UVS1686" s="28"/>
      <c r="UVU1686" s="45"/>
      <c r="UVW1686" s="28"/>
      <c r="UVY1686" s="45"/>
      <c r="UWA1686" s="28"/>
      <c r="UWC1686" s="45"/>
      <c r="UWE1686" s="28"/>
      <c r="UWG1686" s="45"/>
      <c r="UWI1686" s="28"/>
      <c r="UWK1686" s="45"/>
      <c r="UWM1686" s="28"/>
      <c r="UWO1686" s="45"/>
      <c r="UWQ1686" s="28"/>
      <c r="UWS1686" s="45"/>
      <c r="UWU1686" s="28"/>
      <c r="UWW1686" s="45"/>
      <c r="UWY1686" s="28"/>
      <c r="UXA1686" s="45"/>
      <c r="UXC1686" s="28"/>
      <c r="UXE1686" s="45"/>
      <c r="UXG1686" s="28"/>
      <c r="UXI1686" s="45"/>
      <c r="UXK1686" s="28"/>
      <c r="UXM1686" s="45"/>
      <c r="UXO1686" s="28"/>
      <c r="UXQ1686" s="45"/>
      <c r="UXS1686" s="28"/>
      <c r="UXU1686" s="45"/>
      <c r="UXW1686" s="28"/>
      <c r="UXY1686" s="45"/>
      <c r="UYA1686" s="28"/>
      <c r="UYC1686" s="45"/>
      <c r="UYE1686" s="28"/>
      <c r="UYG1686" s="45"/>
      <c r="UYI1686" s="28"/>
      <c r="UYK1686" s="45"/>
      <c r="UYM1686" s="28"/>
      <c r="UYO1686" s="45"/>
      <c r="UYQ1686" s="28"/>
      <c r="UYS1686" s="45"/>
      <c r="UYU1686" s="28"/>
      <c r="UYW1686" s="45"/>
      <c r="UYY1686" s="28"/>
      <c r="UZA1686" s="45"/>
      <c r="UZC1686" s="28"/>
      <c r="UZE1686" s="45"/>
      <c r="UZG1686" s="28"/>
      <c r="UZI1686" s="45"/>
      <c r="UZK1686" s="28"/>
      <c r="UZM1686" s="45"/>
      <c r="UZO1686" s="28"/>
      <c r="UZQ1686" s="45"/>
      <c r="UZS1686" s="28"/>
      <c r="UZU1686" s="45"/>
      <c r="UZW1686" s="28"/>
      <c r="UZY1686" s="45"/>
      <c r="VAA1686" s="28"/>
      <c r="VAC1686" s="45"/>
      <c r="VAE1686" s="28"/>
      <c r="VAG1686" s="45"/>
      <c r="VAI1686" s="28"/>
      <c r="VAK1686" s="45"/>
      <c r="VAM1686" s="28"/>
      <c r="VAO1686" s="45"/>
      <c r="VAQ1686" s="28"/>
      <c r="VAS1686" s="45"/>
      <c r="VAU1686" s="28"/>
      <c r="VAW1686" s="45"/>
      <c r="VAY1686" s="28"/>
      <c r="VBA1686" s="45"/>
      <c r="VBC1686" s="28"/>
      <c r="VBE1686" s="45"/>
      <c r="VBG1686" s="28"/>
      <c r="VBI1686" s="45"/>
      <c r="VBK1686" s="28"/>
      <c r="VBM1686" s="45"/>
      <c r="VBO1686" s="28"/>
      <c r="VBQ1686" s="45"/>
      <c r="VBS1686" s="28"/>
      <c r="VBU1686" s="45"/>
      <c r="VBW1686" s="28"/>
      <c r="VBY1686" s="45"/>
      <c r="VCA1686" s="28"/>
      <c r="VCC1686" s="45"/>
      <c r="VCE1686" s="28"/>
      <c r="VCG1686" s="45"/>
      <c r="VCI1686" s="28"/>
      <c r="VCK1686" s="45"/>
      <c r="VCM1686" s="28"/>
      <c r="VCO1686" s="45"/>
      <c r="VCQ1686" s="28"/>
      <c r="VCS1686" s="45"/>
      <c r="VCU1686" s="28"/>
      <c r="VCW1686" s="45"/>
      <c r="VCY1686" s="28"/>
      <c r="VDA1686" s="45"/>
      <c r="VDC1686" s="28"/>
      <c r="VDE1686" s="45"/>
      <c r="VDG1686" s="28"/>
      <c r="VDI1686" s="45"/>
      <c r="VDK1686" s="28"/>
      <c r="VDM1686" s="45"/>
      <c r="VDO1686" s="28"/>
      <c r="VDQ1686" s="45"/>
      <c r="VDS1686" s="28"/>
      <c r="VDU1686" s="45"/>
      <c r="VDW1686" s="28"/>
      <c r="VDY1686" s="45"/>
      <c r="VEA1686" s="28"/>
      <c r="VEC1686" s="45"/>
      <c r="VEE1686" s="28"/>
      <c r="VEG1686" s="45"/>
      <c r="VEI1686" s="28"/>
      <c r="VEK1686" s="45"/>
      <c r="VEM1686" s="28"/>
      <c r="VEO1686" s="45"/>
      <c r="VEQ1686" s="28"/>
      <c r="VES1686" s="45"/>
      <c r="VEU1686" s="28"/>
      <c r="VEW1686" s="45"/>
      <c r="VEY1686" s="28"/>
      <c r="VFA1686" s="45"/>
      <c r="VFC1686" s="28"/>
      <c r="VFE1686" s="45"/>
      <c r="VFG1686" s="28"/>
      <c r="VFI1686" s="45"/>
      <c r="VFK1686" s="28"/>
      <c r="VFM1686" s="45"/>
      <c r="VFO1686" s="28"/>
      <c r="VFQ1686" s="45"/>
      <c r="VFS1686" s="28"/>
      <c r="VFU1686" s="45"/>
      <c r="VFW1686" s="28"/>
      <c r="VFY1686" s="45"/>
      <c r="VGA1686" s="28"/>
      <c r="VGC1686" s="45"/>
      <c r="VGE1686" s="28"/>
      <c r="VGG1686" s="45"/>
      <c r="VGI1686" s="28"/>
      <c r="VGK1686" s="45"/>
      <c r="VGM1686" s="28"/>
      <c r="VGO1686" s="45"/>
      <c r="VGQ1686" s="28"/>
      <c r="VGS1686" s="45"/>
      <c r="VGU1686" s="28"/>
      <c r="VGW1686" s="45"/>
      <c r="VGY1686" s="28"/>
      <c r="VHA1686" s="45"/>
      <c r="VHC1686" s="28"/>
      <c r="VHE1686" s="45"/>
      <c r="VHG1686" s="28"/>
      <c r="VHI1686" s="45"/>
      <c r="VHK1686" s="28"/>
      <c r="VHM1686" s="45"/>
      <c r="VHO1686" s="28"/>
      <c r="VHQ1686" s="45"/>
      <c r="VHS1686" s="28"/>
      <c r="VHU1686" s="45"/>
      <c r="VHW1686" s="28"/>
      <c r="VHY1686" s="45"/>
      <c r="VIA1686" s="28"/>
      <c r="VIC1686" s="45"/>
      <c r="VIE1686" s="28"/>
      <c r="VIG1686" s="45"/>
      <c r="VII1686" s="28"/>
      <c r="VIK1686" s="45"/>
      <c r="VIM1686" s="28"/>
      <c r="VIO1686" s="45"/>
      <c r="VIQ1686" s="28"/>
      <c r="VIS1686" s="45"/>
      <c r="VIU1686" s="28"/>
      <c r="VIW1686" s="45"/>
      <c r="VIY1686" s="28"/>
      <c r="VJA1686" s="45"/>
      <c r="VJC1686" s="28"/>
      <c r="VJE1686" s="45"/>
      <c r="VJG1686" s="28"/>
      <c r="VJI1686" s="45"/>
      <c r="VJK1686" s="28"/>
      <c r="VJM1686" s="45"/>
      <c r="VJO1686" s="28"/>
      <c r="VJQ1686" s="45"/>
      <c r="VJS1686" s="28"/>
      <c r="VJU1686" s="45"/>
      <c r="VJW1686" s="28"/>
      <c r="VJY1686" s="45"/>
      <c r="VKA1686" s="28"/>
      <c r="VKC1686" s="45"/>
      <c r="VKE1686" s="28"/>
      <c r="VKG1686" s="45"/>
      <c r="VKI1686" s="28"/>
      <c r="VKK1686" s="45"/>
      <c r="VKM1686" s="28"/>
      <c r="VKO1686" s="45"/>
      <c r="VKQ1686" s="28"/>
      <c r="VKS1686" s="45"/>
      <c r="VKU1686" s="28"/>
      <c r="VKW1686" s="45"/>
      <c r="VKY1686" s="28"/>
      <c r="VLA1686" s="45"/>
      <c r="VLC1686" s="28"/>
      <c r="VLE1686" s="45"/>
      <c r="VLG1686" s="28"/>
      <c r="VLI1686" s="45"/>
      <c r="VLK1686" s="28"/>
      <c r="VLM1686" s="45"/>
      <c r="VLO1686" s="28"/>
      <c r="VLQ1686" s="45"/>
      <c r="VLS1686" s="28"/>
      <c r="VLU1686" s="45"/>
      <c r="VLW1686" s="28"/>
      <c r="VLY1686" s="45"/>
      <c r="VMA1686" s="28"/>
      <c r="VMC1686" s="45"/>
      <c r="VME1686" s="28"/>
      <c r="VMG1686" s="45"/>
      <c r="VMI1686" s="28"/>
      <c r="VMK1686" s="45"/>
      <c r="VMM1686" s="28"/>
      <c r="VMO1686" s="45"/>
      <c r="VMQ1686" s="28"/>
      <c r="VMS1686" s="45"/>
      <c r="VMU1686" s="28"/>
      <c r="VMW1686" s="45"/>
      <c r="VMY1686" s="28"/>
      <c r="VNA1686" s="45"/>
      <c r="VNC1686" s="28"/>
      <c r="VNE1686" s="45"/>
      <c r="VNG1686" s="28"/>
      <c r="VNI1686" s="45"/>
      <c r="VNK1686" s="28"/>
      <c r="VNM1686" s="45"/>
      <c r="VNO1686" s="28"/>
      <c r="VNQ1686" s="45"/>
      <c r="VNS1686" s="28"/>
      <c r="VNU1686" s="45"/>
      <c r="VNW1686" s="28"/>
      <c r="VNY1686" s="45"/>
      <c r="VOA1686" s="28"/>
      <c r="VOC1686" s="45"/>
      <c r="VOE1686" s="28"/>
      <c r="VOG1686" s="45"/>
      <c r="VOI1686" s="28"/>
      <c r="VOK1686" s="45"/>
      <c r="VOM1686" s="28"/>
      <c r="VOO1686" s="45"/>
      <c r="VOQ1686" s="28"/>
      <c r="VOS1686" s="45"/>
      <c r="VOU1686" s="28"/>
      <c r="VOW1686" s="45"/>
      <c r="VOY1686" s="28"/>
      <c r="VPA1686" s="45"/>
      <c r="VPC1686" s="28"/>
      <c r="VPE1686" s="45"/>
      <c r="VPG1686" s="28"/>
      <c r="VPI1686" s="45"/>
      <c r="VPK1686" s="28"/>
      <c r="VPM1686" s="45"/>
      <c r="VPO1686" s="28"/>
      <c r="VPQ1686" s="45"/>
      <c r="VPS1686" s="28"/>
      <c r="VPU1686" s="45"/>
      <c r="VPW1686" s="28"/>
      <c r="VPY1686" s="45"/>
      <c r="VQA1686" s="28"/>
      <c r="VQC1686" s="45"/>
      <c r="VQE1686" s="28"/>
      <c r="VQG1686" s="45"/>
      <c r="VQI1686" s="28"/>
      <c r="VQK1686" s="45"/>
      <c r="VQM1686" s="28"/>
      <c r="VQO1686" s="45"/>
      <c r="VQQ1686" s="28"/>
      <c r="VQS1686" s="45"/>
      <c r="VQU1686" s="28"/>
      <c r="VQW1686" s="45"/>
      <c r="VQY1686" s="28"/>
      <c r="VRA1686" s="45"/>
      <c r="VRC1686" s="28"/>
      <c r="VRE1686" s="45"/>
      <c r="VRG1686" s="28"/>
      <c r="VRI1686" s="45"/>
      <c r="VRK1686" s="28"/>
      <c r="VRM1686" s="45"/>
      <c r="VRO1686" s="28"/>
      <c r="VRQ1686" s="45"/>
      <c r="VRS1686" s="28"/>
      <c r="VRU1686" s="45"/>
      <c r="VRW1686" s="28"/>
      <c r="VRY1686" s="45"/>
      <c r="VSA1686" s="28"/>
      <c r="VSC1686" s="45"/>
      <c r="VSE1686" s="28"/>
      <c r="VSG1686" s="45"/>
      <c r="VSI1686" s="28"/>
      <c r="VSK1686" s="45"/>
      <c r="VSM1686" s="28"/>
      <c r="VSO1686" s="45"/>
      <c r="VSQ1686" s="28"/>
      <c r="VSS1686" s="45"/>
      <c r="VSU1686" s="28"/>
      <c r="VSW1686" s="45"/>
      <c r="VSY1686" s="28"/>
      <c r="VTA1686" s="45"/>
      <c r="VTC1686" s="28"/>
      <c r="VTE1686" s="45"/>
      <c r="VTG1686" s="28"/>
      <c r="VTI1686" s="45"/>
      <c r="VTK1686" s="28"/>
      <c r="VTM1686" s="45"/>
      <c r="VTO1686" s="28"/>
      <c r="VTQ1686" s="45"/>
      <c r="VTS1686" s="28"/>
      <c r="VTU1686" s="45"/>
      <c r="VTW1686" s="28"/>
      <c r="VTY1686" s="45"/>
      <c r="VUA1686" s="28"/>
      <c r="VUC1686" s="45"/>
      <c r="VUE1686" s="28"/>
      <c r="VUG1686" s="45"/>
      <c r="VUI1686" s="28"/>
      <c r="VUK1686" s="45"/>
      <c r="VUM1686" s="28"/>
      <c r="VUO1686" s="45"/>
      <c r="VUQ1686" s="28"/>
      <c r="VUS1686" s="45"/>
      <c r="VUU1686" s="28"/>
      <c r="VUW1686" s="45"/>
      <c r="VUY1686" s="28"/>
      <c r="VVA1686" s="45"/>
      <c r="VVC1686" s="28"/>
      <c r="VVE1686" s="45"/>
      <c r="VVG1686" s="28"/>
      <c r="VVI1686" s="45"/>
      <c r="VVK1686" s="28"/>
      <c r="VVM1686" s="45"/>
      <c r="VVO1686" s="28"/>
      <c r="VVQ1686" s="45"/>
      <c r="VVS1686" s="28"/>
      <c r="VVU1686" s="45"/>
      <c r="VVW1686" s="28"/>
      <c r="VVY1686" s="45"/>
      <c r="VWA1686" s="28"/>
      <c r="VWC1686" s="45"/>
      <c r="VWE1686" s="28"/>
      <c r="VWG1686" s="45"/>
      <c r="VWI1686" s="28"/>
      <c r="VWK1686" s="45"/>
      <c r="VWM1686" s="28"/>
      <c r="VWO1686" s="45"/>
      <c r="VWQ1686" s="28"/>
      <c r="VWS1686" s="45"/>
      <c r="VWU1686" s="28"/>
      <c r="VWW1686" s="45"/>
      <c r="VWY1686" s="28"/>
      <c r="VXA1686" s="45"/>
      <c r="VXC1686" s="28"/>
      <c r="VXE1686" s="45"/>
      <c r="VXG1686" s="28"/>
      <c r="VXI1686" s="45"/>
      <c r="VXK1686" s="28"/>
      <c r="VXM1686" s="45"/>
      <c r="VXO1686" s="28"/>
      <c r="VXQ1686" s="45"/>
      <c r="VXS1686" s="28"/>
      <c r="VXU1686" s="45"/>
      <c r="VXW1686" s="28"/>
      <c r="VXY1686" s="45"/>
      <c r="VYA1686" s="28"/>
      <c r="VYC1686" s="45"/>
      <c r="VYE1686" s="28"/>
      <c r="VYG1686" s="45"/>
      <c r="VYI1686" s="28"/>
      <c r="VYK1686" s="45"/>
      <c r="VYM1686" s="28"/>
      <c r="VYO1686" s="45"/>
      <c r="VYQ1686" s="28"/>
      <c r="VYS1686" s="45"/>
      <c r="VYU1686" s="28"/>
      <c r="VYW1686" s="45"/>
      <c r="VYY1686" s="28"/>
      <c r="VZA1686" s="45"/>
      <c r="VZC1686" s="28"/>
      <c r="VZE1686" s="45"/>
      <c r="VZG1686" s="28"/>
      <c r="VZI1686" s="45"/>
      <c r="VZK1686" s="28"/>
      <c r="VZM1686" s="45"/>
      <c r="VZO1686" s="28"/>
      <c r="VZQ1686" s="45"/>
      <c r="VZS1686" s="28"/>
      <c r="VZU1686" s="45"/>
      <c r="VZW1686" s="28"/>
      <c r="VZY1686" s="45"/>
      <c r="WAA1686" s="28"/>
      <c r="WAC1686" s="45"/>
      <c r="WAE1686" s="28"/>
      <c r="WAG1686" s="45"/>
      <c r="WAI1686" s="28"/>
      <c r="WAK1686" s="45"/>
      <c r="WAM1686" s="28"/>
      <c r="WAO1686" s="45"/>
      <c r="WAQ1686" s="28"/>
      <c r="WAS1686" s="45"/>
      <c r="WAU1686" s="28"/>
      <c r="WAW1686" s="45"/>
      <c r="WAY1686" s="28"/>
      <c r="WBA1686" s="45"/>
      <c r="WBC1686" s="28"/>
      <c r="WBE1686" s="45"/>
      <c r="WBG1686" s="28"/>
      <c r="WBI1686" s="45"/>
      <c r="WBK1686" s="28"/>
      <c r="WBM1686" s="45"/>
      <c r="WBO1686" s="28"/>
      <c r="WBQ1686" s="45"/>
      <c r="WBS1686" s="28"/>
      <c r="WBU1686" s="45"/>
      <c r="WBW1686" s="28"/>
      <c r="WBY1686" s="45"/>
      <c r="WCA1686" s="28"/>
      <c r="WCC1686" s="45"/>
      <c r="WCE1686" s="28"/>
      <c r="WCG1686" s="45"/>
      <c r="WCI1686" s="28"/>
      <c r="WCK1686" s="45"/>
      <c r="WCM1686" s="28"/>
      <c r="WCO1686" s="45"/>
      <c r="WCQ1686" s="28"/>
      <c r="WCS1686" s="45"/>
      <c r="WCU1686" s="28"/>
      <c r="WCW1686" s="45"/>
      <c r="WCY1686" s="28"/>
      <c r="WDA1686" s="45"/>
      <c r="WDC1686" s="28"/>
      <c r="WDE1686" s="45"/>
      <c r="WDG1686" s="28"/>
      <c r="WDI1686" s="45"/>
      <c r="WDK1686" s="28"/>
      <c r="WDM1686" s="45"/>
      <c r="WDO1686" s="28"/>
      <c r="WDQ1686" s="45"/>
      <c r="WDS1686" s="28"/>
      <c r="WDU1686" s="45"/>
      <c r="WDW1686" s="28"/>
      <c r="WDY1686" s="45"/>
      <c r="WEA1686" s="28"/>
      <c r="WEC1686" s="45"/>
      <c r="WEE1686" s="28"/>
      <c r="WEG1686" s="45"/>
      <c r="WEI1686" s="28"/>
      <c r="WEK1686" s="45"/>
      <c r="WEM1686" s="28"/>
      <c r="WEO1686" s="45"/>
      <c r="WEQ1686" s="28"/>
      <c r="WES1686" s="45"/>
      <c r="WEU1686" s="28"/>
      <c r="WEW1686" s="45"/>
      <c r="WEY1686" s="28"/>
      <c r="WFA1686" s="45"/>
      <c r="WFC1686" s="28"/>
      <c r="WFE1686" s="45"/>
      <c r="WFG1686" s="28"/>
      <c r="WFI1686" s="45"/>
      <c r="WFK1686" s="28"/>
      <c r="WFM1686" s="45"/>
      <c r="WFO1686" s="28"/>
      <c r="WFQ1686" s="45"/>
      <c r="WFS1686" s="28"/>
      <c r="WFU1686" s="45"/>
      <c r="WFW1686" s="28"/>
      <c r="WFY1686" s="45"/>
      <c r="WGA1686" s="28"/>
      <c r="WGC1686" s="45"/>
      <c r="WGE1686" s="28"/>
      <c r="WGG1686" s="45"/>
      <c r="WGI1686" s="28"/>
      <c r="WGK1686" s="45"/>
      <c r="WGM1686" s="28"/>
      <c r="WGO1686" s="45"/>
      <c r="WGQ1686" s="28"/>
      <c r="WGS1686" s="45"/>
      <c r="WGU1686" s="28"/>
      <c r="WGW1686" s="45"/>
      <c r="WGY1686" s="28"/>
      <c r="WHA1686" s="45"/>
      <c r="WHC1686" s="28"/>
      <c r="WHE1686" s="45"/>
      <c r="WHG1686" s="28"/>
      <c r="WHI1686" s="45"/>
      <c r="WHK1686" s="28"/>
      <c r="WHM1686" s="45"/>
      <c r="WHO1686" s="28"/>
      <c r="WHQ1686" s="45"/>
      <c r="WHS1686" s="28"/>
      <c r="WHU1686" s="45"/>
      <c r="WHW1686" s="28"/>
      <c r="WHY1686" s="45"/>
      <c r="WIA1686" s="28"/>
      <c r="WIC1686" s="45"/>
      <c r="WIE1686" s="28"/>
      <c r="WIG1686" s="45"/>
      <c r="WII1686" s="28"/>
      <c r="WIK1686" s="45"/>
      <c r="WIM1686" s="28"/>
      <c r="WIO1686" s="45"/>
      <c r="WIQ1686" s="28"/>
      <c r="WIS1686" s="45"/>
      <c r="WIU1686" s="28"/>
      <c r="WIW1686" s="45"/>
      <c r="WIY1686" s="28"/>
      <c r="WJA1686" s="45"/>
      <c r="WJC1686" s="28"/>
      <c r="WJE1686" s="45"/>
      <c r="WJG1686" s="28"/>
      <c r="WJI1686" s="45"/>
      <c r="WJK1686" s="28"/>
      <c r="WJM1686" s="45"/>
      <c r="WJO1686" s="28"/>
      <c r="WJQ1686" s="45"/>
      <c r="WJS1686" s="28"/>
      <c r="WJU1686" s="45"/>
      <c r="WJW1686" s="28"/>
      <c r="WJY1686" s="45"/>
      <c r="WKA1686" s="28"/>
      <c r="WKC1686" s="45"/>
      <c r="WKE1686" s="28"/>
      <c r="WKG1686" s="45"/>
      <c r="WKI1686" s="28"/>
      <c r="WKK1686" s="45"/>
      <c r="WKM1686" s="28"/>
      <c r="WKO1686" s="45"/>
      <c r="WKQ1686" s="28"/>
      <c r="WKS1686" s="45"/>
      <c r="WKU1686" s="28"/>
      <c r="WKW1686" s="45"/>
      <c r="WKY1686" s="28"/>
      <c r="WLA1686" s="45"/>
      <c r="WLC1686" s="28"/>
      <c r="WLE1686" s="45"/>
      <c r="WLG1686" s="28"/>
      <c r="WLI1686" s="45"/>
      <c r="WLK1686" s="28"/>
      <c r="WLM1686" s="45"/>
      <c r="WLO1686" s="28"/>
      <c r="WLQ1686" s="45"/>
      <c r="WLS1686" s="28"/>
      <c r="WLU1686" s="45"/>
      <c r="WLW1686" s="28"/>
      <c r="WLY1686" s="45"/>
      <c r="WMA1686" s="28"/>
      <c r="WMC1686" s="45"/>
      <c r="WME1686" s="28"/>
      <c r="WMG1686" s="45"/>
      <c r="WMI1686" s="28"/>
      <c r="WMK1686" s="45"/>
      <c r="WMM1686" s="28"/>
      <c r="WMO1686" s="45"/>
      <c r="WMQ1686" s="28"/>
      <c r="WMS1686" s="45"/>
      <c r="WMU1686" s="28"/>
      <c r="WMW1686" s="45"/>
      <c r="WMY1686" s="28"/>
      <c r="WNA1686" s="45"/>
      <c r="WNC1686" s="28"/>
      <c r="WNE1686" s="45"/>
      <c r="WNG1686" s="28"/>
      <c r="WNI1686" s="45"/>
      <c r="WNK1686" s="28"/>
      <c r="WNM1686" s="45"/>
      <c r="WNO1686" s="28"/>
      <c r="WNQ1686" s="45"/>
      <c r="WNS1686" s="28"/>
      <c r="WNU1686" s="45"/>
      <c r="WNW1686" s="28"/>
      <c r="WNY1686" s="45"/>
      <c r="WOA1686" s="28"/>
      <c r="WOC1686" s="45"/>
      <c r="WOE1686" s="28"/>
      <c r="WOG1686" s="45"/>
      <c r="WOI1686" s="28"/>
      <c r="WOK1686" s="45"/>
      <c r="WOM1686" s="28"/>
      <c r="WOO1686" s="45"/>
      <c r="WOQ1686" s="28"/>
      <c r="WOS1686" s="45"/>
      <c r="WOU1686" s="28"/>
      <c r="WOW1686" s="45"/>
      <c r="WOY1686" s="28"/>
      <c r="WPA1686" s="45"/>
      <c r="WPC1686" s="28"/>
      <c r="WPE1686" s="45"/>
      <c r="WPG1686" s="28"/>
      <c r="WPI1686" s="45"/>
      <c r="WPK1686" s="28"/>
      <c r="WPM1686" s="45"/>
      <c r="WPO1686" s="28"/>
      <c r="WPQ1686" s="45"/>
      <c r="WPS1686" s="28"/>
      <c r="WPU1686" s="45"/>
      <c r="WPW1686" s="28"/>
      <c r="WPY1686" s="45"/>
      <c r="WQA1686" s="28"/>
      <c r="WQC1686" s="45"/>
      <c r="WQE1686" s="28"/>
      <c r="WQG1686" s="45"/>
      <c r="WQI1686" s="28"/>
      <c r="WQK1686" s="45"/>
      <c r="WQM1686" s="28"/>
      <c r="WQO1686" s="45"/>
      <c r="WQQ1686" s="28"/>
      <c r="WQS1686" s="45"/>
      <c r="WQU1686" s="28"/>
      <c r="WQW1686" s="45"/>
      <c r="WQY1686" s="28"/>
      <c r="WRA1686" s="45"/>
      <c r="WRC1686" s="28"/>
      <c r="WRE1686" s="45"/>
      <c r="WRG1686" s="28"/>
      <c r="WRI1686" s="45"/>
      <c r="WRK1686" s="28"/>
      <c r="WRM1686" s="45"/>
      <c r="WRO1686" s="28"/>
      <c r="WRQ1686" s="45"/>
      <c r="WRS1686" s="28"/>
      <c r="WRU1686" s="45"/>
      <c r="WRW1686" s="28"/>
      <c r="WRY1686" s="45"/>
      <c r="WSA1686" s="28"/>
      <c r="WSC1686" s="45"/>
      <c r="WSE1686" s="28"/>
      <c r="WSG1686" s="45"/>
      <c r="WSI1686" s="28"/>
      <c r="WSK1686" s="45"/>
      <c r="WSM1686" s="28"/>
      <c r="WSO1686" s="45"/>
      <c r="WSQ1686" s="28"/>
      <c r="WSS1686" s="45"/>
      <c r="WSU1686" s="28"/>
      <c r="WSW1686" s="45"/>
      <c r="WSY1686" s="28"/>
      <c r="WTA1686" s="45"/>
      <c r="WTC1686" s="28"/>
      <c r="WTE1686" s="45"/>
      <c r="WTG1686" s="28"/>
      <c r="WTI1686" s="45"/>
      <c r="WTK1686" s="28"/>
      <c r="WTM1686" s="45"/>
      <c r="WTO1686" s="28"/>
      <c r="WTQ1686" s="45"/>
      <c r="WTS1686" s="28"/>
      <c r="WTU1686" s="45"/>
      <c r="WTW1686" s="28"/>
      <c r="WTY1686" s="45"/>
      <c r="WUA1686" s="28"/>
      <c r="WUC1686" s="45"/>
      <c r="WUE1686" s="28"/>
      <c r="WUG1686" s="45"/>
      <c r="WUI1686" s="28"/>
      <c r="WUK1686" s="45"/>
      <c r="WUM1686" s="28"/>
      <c r="WUO1686" s="45"/>
      <c r="WUQ1686" s="28"/>
      <c r="WUS1686" s="45"/>
      <c r="WUU1686" s="28"/>
      <c r="WUW1686" s="45"/>
      <c r="WUY1686" s="28"/>
      <c r="WVA1686" s="45"/>
      <c r="WVC1686" s="28"/>
      <c r="WVE1686" s="45"/>
      <c r="WVG1686" s="28"/>
      <c r="WVI1686" s="45"/>
      <c r="WVK1686" s="28"/>
      <c r="WVM1686" s="45"/>
      <c r="WVO1686" s="28"/>
      <c r="WVQ1686" s="45"/>
      <c r="WVS1686" s="28"/>
      <c r="WVU1686" s="45"/>
      <c r="WVW1686" s="28"/>
      <c r="WVY1686" s="45"/>
      <c r="WWA1686" s="28"/>
      <c r="WWC1686" s="45"/>
      <c r="WWE1686" s="28"/>
      <c r="WWG1686" s="45"/>
      <c r="WWI1686" s="28"/>
      <c r="WWK1686" s="45"/>
      <c r="WWM1686" s="28"/>
      <c r="WWO1686" s="45"/>
      <c r="WWQ1686" s="28"/>
      <c r="WWS1686" s="45"/>
      <c r="WWU1686" s="28"/>
      <c r="WWW1686" s="45"/>
      <c r="WWY1686" s="28"/>
      <c r="WXA1686" s="45"/>
      <c r="WXC1686" s="28"/>
      <c r="WXE1686" s="45"/>
      <c r="WXG1686" s="28"/>
      <c r="WXI1686" s="45"/>
      <c r="WXK1686" s="28"/>
      <c r="WXM1686" s="45"/>
      <c r="WXO1686" s="28"/>
      <c r="WXQ1686" s="45"/>
      <c r="WXS1686" s="28"/>
      <c r="WXU1686" s="45"/>
      <c r="WXW1686" s="28"/>
      <c r="WXY1686" s="45"/>
      <c r="WYA1686" s="28"/>
      <c r="WYC1686" s="45"/>
      <c r="WYE1686" s="28"/>
      <c r="WYG1686" s="45"/>
      <c r="WYI1686" s="28"/>
      <c r="WYK1686" s="45"/>
      <c r="WYM1686" s="28"/>
      <c r="WYO1686" s="45"/>
      <c r="WYQ1686" s="28"/>
      <c r="WYS1686" s="45"/>
      <c r="WYU1686" s="28"/>
      <c r="WYW1686" s="45"/>
      <c r="WYY1686" s="28"/>
      <c r="WZA1686" s="45"/>
      <c r="WZC1686" s="28"/>
      <c r="WZE1686" s="45"/>
      <c r="WZG1686" s="28"/>
      <c r="WZI1686" s="45"/>
      <c r="WZK1686" s="28"/>
      <c r="WZM1686" s="45"/>
      <c r="WZO1686" s="28"/>
      <c r="WZQ1686" s="45"/>
      <c r="WZS1686" s="28"/>
      <c r="WZU1686" s="45"/>
      <c r="WZW1686" s="28"/>
      <c r="WZY1686" s="45"/>
      <c r="XAA1686" s="28"/>
      <c r="XAC1686" s="45"/>
      <c r="XAE1686" s="28"/>
      <c r="XAG1686" s="45"/>
      <c r="XAI1686" s="28"/>
      <c r="XAK1686" s="45"/>
      <c r="XAM1686" s="28"/>
      <c r="XAO1686" s="45"/>
      <c r="XAQ1686" s="28"/>
      <c r="XAS1686" s="45"/>
      <c r="XAU1686" s="28"/>
      <c r="XAW1686" s="45"/>
      <c r="XAY1686" s="28"/>
      <c r="XBA1686" s="45"/>
      <c r="XBC1686" s="28"/>
      <c r="XBE1686" s="45"/>
      <c r="XBG1686" s="28"/>
      <c r="XBI1686" s="45"/>
      <c r="XBK1686" s="28"/>
      <c r="XBM1686" s="45"/>
      <c r="XBO1686" s="28"/>
      <c r="XBQ1686" s="45"/>
      <c r="XBS1686" s="28"/>
      <c r="XBU1686" s="45"/>
      <c r="XBW1686" s="28"/>
      <c r="XBY1686" s="45"/>
      <c r="XCA1686" s="28"/>
      <c r="XCC1686" s="45"/>
      <c r="XCE1686" s="28"/>
      <c r="XCG1686" s="45"/>
      <c r="XCI1686" s="28"/>
      <c r="XCK1686" s="45"/>
      <c r="XCM1686" s="28"/>
      <c r="XCO1686" s="45"/>
      <c r="XCQ1686" s="28"/>
      <c r="XCS1686" s="45"/>
      <c r="XCU1686" s="28"/>
      <c r="XCW1686" s="45"/>
      <c r="XCY1686" s="28"/>
      <c r="XDA1686" s="45"/>
      <c r="XDC1686" s="28"/>
      <c r="XDE1686" s="45"/>
      <c r="XDG1686" s="28"/>
      <c r="XDI1686" s="45"/>
      <c r="XDK1686" s="28"/>
      <c r="XDM1686" s="45"/>
      <c r="XDO1686" s="28"/>
      <c r="XDQ1686" s="45"/>
      <c r="XDS1686" s="28"/>
      <c r="XDU1686" s="45"/>
      <c r="XDW1686" s="28"/>
      <c r="XDY1686" s="45"/>
      <c r="XEA1686" s="28"/>
      <c r="XEC1686" s="45"/>
      <c r="XEE1686" s="28"/>
      <c r="XEG1686" s="45"/>
      <c r="XEI1686" s="28"/>
      <c r="XEK1686" s="45"/>
      <c r="XEM1686" s="28"/>
      <c r="XEO1686" s="45"/>
      <c r="XEQ1686" s="28"/>
      <c r="XES1686" s="45"/>
      <c r="XEU1686" s="28"/>
      <c r="XEW1686" s="45"/>
      <c r="XEY1686" s="28"/>
      <c r="XFA1686" s="45"/>
      <c r="XFC1686" s="28"/>
    </row>
    <row r="1687" spans="1:1023 1025:2047 2049:3071 3073:4095 4097:5119 5121:6143 6145:7167 7169:8191 8193:9215 9217:10239 10241:11263 11265:12287 12289:13311 13313:14335 14337:15359 15361:16383" ht="20" customHeight="1" x14ac:dyDescent="0.2">
      <c r="A1687" s="45">
        <v>43642</v>
      </c>
      <c r="B1687" s="3">
        <v>1</v>
      </c>
      <c r="C1687" s="3" t="s">
        <v>23</v>
      </c>
      <c r="D1687" s="3" t="s">
        <v>578</v>
      </c>
      <c r="E1687" s="3" t="s">
        <v>703</v>
      </c>
    </row>
    <row r="1688" spans="1:1023 1025:2047 2049:3071 3073:4095 4097:5119 5121:6143 6145:7167 7169:8191 8193:9215 9217:10239 10241:11263 11265:12287 12289:13311 13313:14335 14337:15359 15361:16383" ht="20" customHeight="1" x14ac:dyDescent="0.2">
      <c r="A1688" s="45">
        <v>43642</v>
      </c>
      <c r="B1688" s="3">
        <v>0.5</v>
      </c>
      <c r="C1688" s="3" t="s">
        <v>23</v>
      </c>
      <c r="D1688" s="3" t="s">
        <v>496</v>
      </c>
      <c r="E1688" s="3" t="s">
        <v>703</v>
      </c>
    </row>
    <row r="1689" spans="1:1023 1025:2047 2049:3071 3073:4095 4097:5119 5121:6143 6145:7167 7169:8191 8193:9215 9217:10239 10241:11263 11265:12287 12289:13311 13313:14335 14337:15359 15361:16383" ht="20" customHeight="1" x14ac:dyDescent="0.2">
      <c r="A1689" s="45">
        <v>43648</v>
      </c>
      <c r="B1689" s="3">
        <v>1</v>
      </c>
      <c r="C1689" s="3" t="s">
        <v>23</v>
      </c>
      <c r="D1689" s="3" t="s">
        <v>460</v>
      </c>
      <c r="E1689" s="3" t="s">
        <v>703</v>
      </c>
    </row>
    <row r="1690" spans="1:1023 1025:2047 2049:3071 3073:4095 4097:5119 5121:6143 6145:7167 7169:8191 8193:9215 9217:10239 10241:11263 11265:12287 12289:13311 13313:14335 14337:15359 15361:16383" ht="20" customHeight="1" x14ac:dyDescent="0.2">
      <c r="A1690" s="45">
        <v>43662</v>
      </c>
      <c r="B1690" s="3">
        <v>1</v>
      </c>
      <c r="C1690" s="28" t="s">
        <v>23</v>
      </c>
      <c r="D1690" s="3" t="s">
        <v>717</v>
      </c>
      <c r="E1690" s="3" t="s">
        <v>703</v>
      </c>
    </row>
    <row r="1691" spans="1:1023 1025:2047 2049:3071 3073:4095 4097:5119 5121:6143 6145:7167 7169:8191 8193:9215 9217:10239 10241:11263 11265:12287 12289:13311 13313:14335 14337:15359 15361:16383" ht="20" customHeight="1" x14ac:dyDescent="0.2">
      <c r="A1691" s="45">
        <v>43663</v>
      </c>
      <c r="B1691" s="3">
        <v>1</v>
      </c>
      <c r="C1691" s="28" t="s">
        <v>23</v>
      </c>
      <c r="D1691" s="3" t="s">
        <v>717</v>
      </c>
      <c r="E1691" s="3" t="s">
        <v>703</v>
      </c>
    </row>
    <row r="1692" spans="1:1023 1025:2047 2049:3071 3073:4095 4097:5119 5121:6143 6145:7167 7169:8191 8193:9215 9217:10239 10241:11263 11265:12287 12289:13311 13313:14335 14337:15359 15361:16383" ht="20" customHeight="1" x14ac:dyDescent="0.2">
      <c r="A1692" s="45">
        <v>43670</v>
      </c>
      <c r="B1692" s="3">
        <v>0.5</v>
      </c>
      <c r="C1692" s="3" t="s">
        <v>23</v>
      </c>
      <c r="D1692" s="3" t="s">
        <v>496</v>
      </c>
      <c r="E1692" s="3" t="s">
        <v>703</v>
      </c>
    </row>
    <row r="1693" spans="1:1023 1025:2047 2049:3071 3073:4095 4097:5119 5121:6143 6145:7167 7169:8191 8193:9215 9217:10239 10241:11263 11265:12287 12289:13311 13313:14335 14337:15359 15361:16383" ht="20" customHeight="1" x14ac:dyDescent="0.2">
      <c r="A1693" s="45">
        <v>43705</v>
      </c>
      <c r="B1693" s="3">
        <v>1</v>
      </c>
      <c r="C1693" s="3" t="s">
        <v>23</v>
      </c>
      <c r="D1693" s="3" t="s">
        <v>578</v>
      </c>
      <c r="E1693" s="3" t="s">
        <v>703</v>
      </c>
    </row>
    <row r="1694" spans="1:1023 1025:2047 2049:3071 3073:4095 4097:5119 5121:6143 6145:7167 7169:8191 8193:9215 9217:10239 10241:11263 11265:12287 12289:13311 13313:14335 14337:15359 15361:16383" ht="20" customHeight="1" x14ac:dyDescent="0.2">
      <c r="A1694" s="45">
        <v>43717</v>
      </c>
      <c r="B1694" s="3">
        <v>0.25</v>
      </c>
      <c r="C1694" s="3" t="s">
        <v>23</v>
      </c>
      <c r="D1694" s="3" t="s">
        <v>246</v>
      </c>
      <c r="E1694" s="3" t="s">
        <v>703</v>
      </c>
    </row>
    <row r="1695" spans="1:1023 1025:2047 2049:3071 3073:4095 4097:5119 5121:6143 6145:7167 7169:8191 8193:9215 9217:10239 10241:11263 11265:12287 12289:13311 13313:14335 14337:15359 15361:16383" ht="20" customHeight="1" x14ac:dyDescent="0.2">
      <c r="A1695" s="45">
        <v>43726</v>
      </c>
      <c r="B1695" s="3">
        <v>1</v>
      </c>
      <c r="C1695" s="28" t="s">
        <v>723</v>
      </c>
      <c r="D1695" s="3" t="s">
        <v>366</v>
      </c>
      <c r="E1695" s="3" t="s">
        <v>702</v>
      </c>
    </row>
    <row r="1696" spans="1:1023 1025:2047 2049:3071 3073:4095 4097:5119 5121:6143 6145:7167 7169:8191 8193:9215 9217:10239 10241:11263 11265:12287 12289:13311 13313:14335 14337:15359 15361:16383" ht="20" customHeight="1" x14ac:dyDescent="0.2">
      <c r="A1696" s="45">
        <v>43726</v>
      </c>
      <c r="B1696" s="3">
        <v>0.5</v>
      </c>
      <c r="C1696" s="28" t="s">
        <v>23</v>
      </c>
      <c r="D1696" s="3" t="s">
        <v>496</v>
      </c>
      <c r="E1696" s="3" t="s">
        <v>703</v>
      </c>
    </row>
    <row r="1697" spans="1:6" ht="20" customHeight="1" x14ac:dyDescent="0.2">
      <c r="A1697" s="45">
        <v>42913</v>
      </c>
      <c r="B1697" s="3">
        <v>0.5</v>
      </c>
      <c r="C1697" s="3" t="s">
        <v>94</v>
      </c>
    </row>
    <row r="1698" spans="1:6" ht="20" customHeight="1" x14ac:dyDescent="0.2">
      <c r="A1698" s="45">
        <v>42916</v>
      </c>
      <c r="B1698" s="3">
        <v>1</v>
      </c>
      <c r="C1698" s="3" t="s">
        <v>94</v>
      </c>
      <c r="D1698" s="3" t="s">
        <v>122</v>
      </c>
    </row>
    <row r="1699" spans="1:6" ht="20" customHeight="1" x14ac:dyDescent="0.2">
      <c r="A1699" s="45">
        <v>42920</v>
      </c>
      <c r="B1699" s="3">
        <v>7.5</v>
      </c>
      <c r="C1699" s="3" t="s">
        <v>94</v>
      </c>
      <c r="D1699" s="3" t="s">
        <v>110</v>
      </c>
    </row>
    <row r="1700" spans="1:6" ht="20" customHeight="1" x14ac:dyDescent="0.2">
      <c r="A1700" s="45">
        <v>42940</v>
      </c>
      <c r="B1700" s="3">
        <v>0.5</v>
      </c>
      <c r="C1700" s="3" t="s">
        <v>94</v>
      </c>
      <c r="D1700" s="3" t="s">
        <v>140</v>
      </c>
    </row>
    <row r="1701" spans="1:6" ht="20" customHeight="1" x14ac:dyDescent="0.2">
      <c r="A1701" s="45">
        <v>42954</v>
      </c>
      <c r="B1701" s="3">
        <v>2</v>
      </c>
      <c r="C1701" s="3" t="s">
        <v>94</v>
      </c>
      <c r="D1701" s="3" t="s">
        <v>149</v>
      </c>
    </row>
    <row r="1702" spans="1:6" ht="20" customHeight="1" x14ac:dyDescent="0.2">
      <c r="A1702" s="45">
        <v>42992</v>
      </c>
      <c r="B1702" s="3">
        <v>4</v>
      </c>
      <c r="C1702" s="28" t="s">
        <v>94</v>
      </c>
      <c r="D1702" s="3" t="s">
        <v>180</v>
      </c>
      <c r="E1702" s="28"/>
    </row>
    <row r="1703" spans="1:6" ht="20" customHeight="1" x14ac:dyDescent="0.2">
      <c r="A1703" s="45">
        <v>43076</v>
      </c>
      <c r="B1703" s="3">
        <v>0.5</v>
      </c>
      <c r="C1703" s="3" t="s">
        <v>94</v>
      </c>
      <c r="D1703" s="3" t="s">
        <v>140</v>
      </c>
    </row>
    <row r="1704" spans="1:6" ht="20" customHeight="1" x14ac:dyDescent="0.2">
      <c r="A1704" s="45">
        <v>43088</v>
      </c>
      <c r="B1704" s="3">
        <v>1</v>
      </c>
      <c r="C1704" s="3" t="s">
        <v>94</v>
      </c>
      <c r="D1704" s="3" t="s">
        <v>235</v>
      </c>
    </row>
    <row r="1705" spans="1:6" ht="20" customHeight="1" x14ac:dyDescent="0.2">
      <c r="A1705" s="45">
        <v>43097</v>
      </c>
      <c r="B1705" s="3">
        <v>0.5</v>
      </c>
      <c r="C1705" s="3" t="s">
        <v>94</v>
      </c>
      <c r="D1705" s="3" t="s">
        <v>253</v>
      </c>
    </row>
    <row r="1706" spans="1:6" ht="20" customHeight="1" x14ac:dyDescent="0.2">
      <c r="A1706" s="45">
        <v>43123</v>
      </c>
      <c r="B1706" s="3">
        <v>1</v>
      </c>
      <c r="C1706" s="3" t="s">
        <v>94</v>
      </c>
      <c r="D1706" s="3" t="s">
        <v>280</v>
      </c>
    </row>
    <row r="1707" spans="1:6" ht="20" customHeight="1" x14ac:dyDescent="0.2">
      <c r="A1707" s="45">
        <v>43145</v>
      </c>
      <c r="B1707" s="3">
        <v>0.5</v>
      </c>
      <c r="C1707" s="3" t="s">
        <v>94</v>
      </c>
      <c r="D1707" s="3" t="s">
        <v>157</v>
      </c>
    </row>
    <row r="1708" spans="1:6" ht="20" customHeight="1" x14ac:dyDescent="0.2">
      <c r="A1708" s="45">
        <v>43257</v>
      </c>
      <c r="B1708" s="3">
        <v>3</v>
      </c>
      <c r="C1708" s="3" t="s">
        <v>94</v>
      </c>
      <c r="D1708" s="3" t="s">
        <v>351</v>
      </c>
    </row>
    <row r="1709" spans="1:6" ht="20" customHeight="1" x14ac:dyDescent="0.2">
      <c r="A1709" s="45">
        <v>43333</v>
      </c>
      <c r="B1709" s="3">
        <v>0.5</v>
      </c>
      <c r="C1709" s="28" t="s">
        <v>94</v>
      </c>
      <c r="D1709" s="3" t="s">
        <v>46</v>
      </c>
      <c r="E1709" s="28" t="s">
        <v>340</v>
      </c>
    </row>
    <row r="1710" spans="1:6" ht="20" customHeight="1" x14ac:dyDescent="0.2">
      <c r="A1710" s="45">
        <v>43419</v>
      </c>
      <c r="B1710" s="3">
        <v>1</v>
      </c>
      <c r="C1710" s="28" t="s">
        <v>94</v>
      </c>
      <c r="D1710" s="3" t="s">
        <v>407</v>
      </c>
    </row>
    <row r="1711" spans="1:6" ht="20" customHeight="1" x14ac:dyDescent="0.2">
      <c r="A1711" s="45">
        <v>43424</v>
      </c>
      <c r="B1711" s="3">
        <v>2</v>
      </c>
      <c r="C1711" s="3" t="s">
        <v>94</v>
      </c>
      <c r="D1711" s="3" t="s">
        <v>407</v>
      </c>
    </row>
    <row r="1712" spans="1:6" ht="20" customHeight="1" x14ac:dyDescent="0.2">
      <c r="A1712" s="45">
        <v>43430</v>
      </c>
      <c r="B1712" s="3">
        <v>1</v>
      </c>
      <c r="C1712" s="3" t="s">
        <v>94</v>
      </c>
      <c r="D1712" s="3" t="s">
        <v>45</v>
      </c>
      <c r="E1712" s="28" t="s">
        <v>340</v>
      </c>
      <c r="F1712" s="3" t="s">
        <v>414</v>
      </c>
    </row>
    <row r="1713" spans="1:6" ht="20" customHeight="1" x14ac:dyDescent="0.2">
      <c r="A1713" s="45">
        <v>43479</v>
      </c>
      <c r="B1713" s="3">
        <v>0.5</v>
      </c>
      <c r="C1713" s="28" t="s">
        <v>94</v>
      </c>
      <c r="D1713" s="3" t="s">
        <v>140</v>
      </c>
    </row>
    <row r="1714" spans="1:6" ht="20" customHeight="1" x14ac:dyDescent="0.2">
      <c r="A1714" s="45">
        <v>43533</v>
      </c>
      <c r="B1714" s="57">
        <v>0.5</v>
      </c>
      <c r="C1714" s="28" t="s">
        <v>94</v>
      </c>
      <c r="D1714" s="57" t="s">
        <v>140</v>
      </c>
    </row>
    <row r="1715" spans="1:6" ht="20" customHeight="1" x14ac:dyDescent="0.2">
      <c r="A1715" s="45">
        <v>43584</v>
      </c>
      <c r="B1715" s="3">
        <v>1.5</v>
      </c>
      <c r="C1715" s="28" t="s">
        <v>94</v>
      </c>
      <c r="D1715" s="3" t="s">
        <v>551</v>
      </c>
    </row>
    <row r="1716" spans="1:6" ht="20" customHeight="1" x14ac:dyDescent="0.2">
      <c r="A1716" s="45">
        <v>43347</v>
      </c>
      <c r="B1716" s="3">
        <v>1.5</v>
      </c>
      <c r="C1716" s="28" t="s">
        <v>719</v>
      </c>
      <c r="D1716" s="3" t="s">
        <v>711</v>
      </c>
      <c r="E1716" s="28" t="s">
        <v>340</v>
      </c>
    </row>
    <row r="1717" spans="1:6" ht="20" customHeight="1" x14ac:dyDescent="0.2">
      <c r="A1717" s="45">
        <v>43347</v>
      </c>
      <c r="B1717" s="3">
        <v>0.75</v>
      </c>
      <c r="C1717" s="28" t="s">
        <v>719</v>
      </c>
      <c r="D1717" s="3" t="s">
        <v>709</v>
      </c>
      <c r="E1717" s="28" t="s">
        <v>340</v>
      </c>
    </row>
    <row r="1718" spans="1:6" ht="20" customHeight="1" x14ac:dyDescent="0.2">
      <c r="A1718" s="45">
        <v>43396</v>
      </c>
      <c r="B1718" s="3">
        <v>1</v>
      </c>
      <c r="C1718" s="28" t="s">
        <v>719</v>
      </c>
      <c r="D1718" s="3" t="s">
        <v>710</v>
      </c>
      <c r="E1718" s="28" t="s">
        <v>340</v>
      </c>
    </row>
    <row r="1719" spans="1:6" ht="20" customHeight="1" x14ac:dyDescent="0.2">
      <c r="A1719" s="45">
        <v>43404</v>
      </c>
      <c r="B1719" s="3">
        <v>0.5</v>
      </c>
      <c r="C1719" s="28" t="s">
        <v>719</v>
      </c>
      <c r="D1719" s="3" t="s">
        <v>710</v>
      </c>
      <c r="E1719" s="28" t="s">
        <v>340</v>
      </c>
    </row>
    <row r="1720" spans="1:6" ht="20" customHeight="1" x14ac:dyDescent="0.2">
      <c r="A1720" s="45">
        <v>43131</v>
      </c>
      <c r="B1720" s="3">
        <v>0.25</v>
      </c>
      <c r="C1720" s="3" t="s">
        <v>403</v>
      </c>
      <c r="D1720" s="3" t="s">
        <v>45</v>
      </c>
      <c r="E1720" s="28" t="s">
        <v>340</v>
      </c>
    </row>
    <row r="1721" spans="1:6" ht="20" customHeight="1" x14ac:dyDescent="0.2">
      <c r="A1721" s="45">
        <v>43132</v>
      </c>
      <c r="B1721" s="3">
        <v>0.5</v>
      </c>
      <c r="C1721" s="3" t="s">
        <v>403</v>
      </c>
      <c r="D1721" s="3" t="s">
        <v>45</v>
      </c>
      <c r="E1721" s="28" t="s">
        <v>340</v>
      </c>
    </row>
    <row r="1722" spans="1:6" ht="20" customHeight="1" x14ac:dyDescent="0.2">
      <c r="A1722" s="45">
        <v>43140</v>
      </c>
      <c r="B1722" s="3">
        <v>1</v>
      </c>
      <c r="C1722" s="3" t="s">
        <v>403</v>
      </c>
      <c r="D1722" s="3" t="s">
        <v>45</v>
      </c>
      <c r="E1722" s="28" t="s">
        <v>340</v>
      </c>
      <c r="F1722" s="3" t="s">
        <v>286</v>
      </c>
    </row>
    <row r="1723" spans="1:6" ht="20" customHeight="1" x14ac:dyDescent="0.2">
      <c r="A1723" s="45">
        <v>43143</v>
      </c>
      <c r="B1723" s="3">
        <v>1.5</v>
      </c>
      <c r="C1723" s="3" t="s">
        <v>403</v>
      </c>
      <c r="D1723" s="3" t="s">
        <v>41</v>
      </c>
    </row>
    <row r="1724" spans="1:6" ht="20" customHeight="1" x14ac:dyDescent="0.2">
      <c r="A1724" s="45">
        <v>43144</v>
      </c>
      <c r="B1724" s="3">
        <v>4</v>
      </c>
      <c r="C1724" s="3" t="s">
        <v>403</v>
      </c>
      <c r="D1724" s="3" t="s">
        <v>41</v>
      </c>
      <c r="F1724" s="3" t="s">
        <v>287</v>
      </c>
    </row>
    <row r="1725" spans="1:6" ht="20" customHeight="1" x14ac:dyDescent="0.2">
      <c r="A1725" s="45">
        <v>43210</v>
      </c>
      <c r="B1725" s="3">
        <v>0.5</v>
      </c>
      <c r="C1725" s="3" t="s">
        <v>403</v>
      </c>
      <c r="D1725" s="3" t="s">
        <v>335</v>
      </c>
    </row>
    <row r="1726" spans="1:6" ht="20" customHeight="1" x14ac:dyDescent="0.2">
      <c r="A1726" s="45">
        <v>43230</v>
      </c>
      <c r="B1726" s="3">
        <v>0.25</v>
      </c>
      <c r="C1726" s="3" t="s">
        <v>403</v>
      </c>
      <c r="D1726" s="3" t="s">
        <v>335</v>
      </c>
    </row>
    <row r="1727" spans="1:6" ht="20" customHeight="1" x14ac:dyDescent="0.2">
      <c r="A1727" s="45">
        <v>43864</v>
      </c>
      <c r="B1727" s="3">
        <v>0.75</v>
      </c>
      <c r="C1727" s="3" t="s">
        <v>690</v>
      </c>
      <c r="D1727" s="3" t="s">
        <v>210</v>
      </c>
      <c r="E1727" s="3" t="s">
        <v>402</v>
      </c>
    </row>
    <row r="1728" spans="1:6" ht="20" customHeight="1" x14ac:dyDescent="0.2">
      <c r="A1728" s="45">
        <v>43864</v>
      </c>
      <c r="B1728" s="3">
        <v>0.25</v>
      </c>
      <c r="C1728" s="3" t="s">
        <v>592</v>
      </c>
      <c r="D1728" s="3" t="s">
        <v>697</v>
      </c>
      <c r="E1728" s="3" t="s">
        <v>592</v>
      </c>
    </row>
    <row r="1729" spans="1:5" ht="20" customHeight="1" x14ac:dyDescent="0.2">
      <c r="A1729" s="45">
        <v>43864</v>
      </c>
      <c r="B1729" s="3">
        <v>0.5</v>
      </c>
      <c r="C1729" s="3" t="s">
        <v>601</v>
      </c>
      <c r="D1729" s="3" t="s">
        <v>698</v>
      </c>
      <c r="E1729" s="3" t="s">
        <v>405</v>
      </c>
    </row>
    <row r="1730" spans="1:5" ht="20" customHeight="1" x14ac:dyDescent="0.2">
      <c r="A1730" s="45">
        <v>43864</v>
      </c>
      <c r="B1730" s="3">
        <v>3</v>
      </c>
      <c r="C1730" s="3" t="s">
        <v>601</v>
      </c>
      <c r="D1730" s="3" t="s">
        <v>699</v>
      </c>
      <c r="E1730" s="3" t="s">
        <v>41</v>
      </c>
    </row>
    <row r="1731" spans="1:5" ht="20" customHeight="1" x14ac:dyDescent="0.2">
      <c r="A1731" s="45">
        <v>43864</v>
      </c>
      <c r="B1731" s="3">
        <v>1</v>
      </c>
      <c r="C1731" s="28" t="s">
        <v>723</v>
      </c>
      <c r="D1731" s="3" t="s">
        <v>700</v>
      </c>
      <c r="E1731" s="3" t="s">
        <v>276</v>
      </c>
    </row>
    <row r="1732" spans="1:5" ht="20" customHeight="1" x14ac:dyDescent="0.2">
      <c r="A1732" s="45">
        <v>43865</v>
      </c>
      <c r="B1732" s="3">
        <v>3</v>
      </c>
      <c r="C1732" s="3" t="s">
        <v>601</v>
      </c>
      <c r="D1732" s="3" t="s">
        <v>699</v>
      </c>
      <c r="E1732" s="3" t="s">
        <v>41</v>
      </c>
    </row>
    <row r="1733" spans="1:5" ht="20" customHeight="1" x14ac:dyDescent="0.2">
      <c r="A1733" s="45">
        <v>43865</v>
      </c>
      <c r="B1733" s="3">
        <v>1</v>
      </c>
      <c r="C1733" s="3" t="s">
        <v>601</v>
      </c>
      <c r="D1733" s="3" t="s">
        <v>675</v>
      </c>
      <c r="E1733" s="3" t="s">
        <v>41</v>
      </c>
    </row>
    <row r="1734" spans="1:5" ht="20" customHeight="1" x14ac:dyDescent="0.2">
      <c r="A1734" s="45">
        <v>43865</v>
      </c>
      <c r="B1734" s="3">
        <v>0.5</v>
      </c>
      <c r="C1734" s="3" t="s">
        <v>601</v>
      </c>
      <c r="D1734" s="3" t="s">
        <v>45</v>
      </c>
      <c r="E1734" s="3" t="s">
        <v>405</v>
      </c>
    </row>
    <row r="1735" spans="1:5" ht="20" customHeight="1" x14ac:dyDescent="0.2">
      <c r="A1735" s="45">
        <v>43865</v>
      </c>
      <c r="B1735" s="3">
        <v>0.5</v>
      </c>
      <c r="C1735" s="3" t="s">
        <v>550</v>
      </c>
      <c r="D1735" s="3" t="s">
        <v>45</v>
      </c>
      <c r="E1735" s="3" t="s">
        <v>606</v>
      </c>
    </row>
    <row r="1736" spans="1:5" ht="20" customHeight="1" x14ac:dyDescent="0.2">
      <c r="A1736" s="45">
        <v>43867</v>
      </c>
      <c r="B1736" s="3">
        <v>5</v>
      </c>
      <c r="C1736" s="3" t="s">
        <v>601</v>
      </c>
      <c r="D1736" s="3" t="s">
        <v>45</v>
      </c>
      <c r="E1736" s="3" t="s">
        <v>405</v>
      </c>
    </row>
    <row r="1737" spans="1:5" ht="20" customHeight="1" x14ac:dyDescent="0.2">
      <c r="A1737" s="45">
        <v>43868</v>
      </c>
      <c r="B1737" s="3">
        <v>2</v>
      </c>
      <c r="C1737" s="3" t="s">
        <v>601</v>
      </c>
      <c r="D1737" s="3" t="s">
        <v>699</v>
      </c>
      <c r="E1737" s="3" t="s">
        <v>41</v>
      </c>
    </row>
    <row r="1738" spans="1:5" ht="20" customHeight="1" x14ac:dyDescent="0.2">
      <c r="A1738" s="45">
        <v>43868</v>
      </c>
      <c r="B1738" s="3">
        <v>2</v>
      </c>
      <c r="C1738" s="3" t="s">
        <v>601</v>
      </c>
      <c r="D1738" s="3" t="s">
        <v>45</v>
      </c>
      <c r="E1738" s="28" t="s">
        <v>405</v>
      </c>
    </row>
    <row r="1739" spans="1:5" ht="20" customHeight="1" x14ac:dyDescent="0.2">
      <c r="A1739" s="45">
        <v>43868</v>
      </c>
      <c r="B1739" s="3">
        <v>4</v>
      </c>
      <c r="C1739" s="3" t="s">
        <v>601</v>
      </c>
      <c r="D1739" s="3" t="s">
        <v>701</v>
      </c>
      <c r="E1739" s="3" t="s">
        <v>276</v>
      </c>
    </row>
    <row r="1740" spans="1:5" ht="20" customHeight="1" x14ac:dyDescent="0.2">
      <c r="A1740" s="45">
        <v>43869</v>
      </c>
      <c r="B1740" s="3">
        <v>5</v>
      </c>
      <c r="C1740" s="3" t="s">
        <v>601</v>
      </c>
      <c r="D1740" s="3" t="s">
        <v>699</v>
      </c>
      <c r="E1740" s="3" t="s">
        <v>41</v>
      </c>
    </row>
    <row r="1741" spans="1:5" ht="20" customHeight="1" x14ac:dyDescent="0.2">
      <c r="A1741" s="45">
        <v>43870</v>
      </c>
      <c r="B1741" s="3">
        <v>5</v>
      </c>
      <c r="C1741" s="3" t="s">
        <v>601</v>
      </c>
      <c r="D1741" s="3" t="s">
        <v>699</v>
      </c>
      <c r="E1741" s="3" t="s">
        <v>41</v>
      </c>
    </row>
    <row r="1742" spans="1:5" ht="20" customHeight="1" x14ac:dyDescent="0.2">
      <c r="A1742" s="45">
        <v>43872</v>
      </c>
      <c r="B1742" s="3">
        <v>8</v>
      </c>
      <c r="C1742" s="3" t="s">
        <v>601</v>
      </c>
      <c r="D1742" s="3" t="s">
        <v>701</v>
      </c>
      <c r="E1742" s="3" t="s">
        <v>276</v>
      </c>
    </row>
    <row r="1743" spans="1:5" ht="20" customHeight="1" x14ac:dyDescent="0.2">
      <c r="A1743" s="45">
        <v>43874</v>
      </c>
      <c r="B1743" s="3">
        <v>0.5</v>
      </c>
      <c r="C1743" s="3" t="s">
        <v>601</v>
      </c>
      <c r="D1743" s="3" t="s">
        <v>45</v>
      </c>
      <c r="E1743" s="3" t="s">
        <v>41</v>
      </c>
    </row>
    <row r="1744" spans="1:5" ht="20" customHeight="1" x14ac:dyDescent="0.2">
      <c r="A1744" s="45">
        <v>43874</v>
      </c>
      <c r="B1744" s="3">
        <v>0.5</v>
      </c>
      <c r="C1744" s="3" t="s">
        <v>10</v>
      </c>
      <c r="D1744" s="3" t="s">
        <v>45</v>
      </c>
      <c r="E1744" s="3" t="s">
        <v>41</v>
      </c>
    </row>
    <row r="1745" spans="1:5" ht="20" customHeight="1" x14ac:dyDescent="0.2">
      <c r="A1745" s="45">
        <v>43874</v>
      </c>
      <c r="B1745" s="3">
        <v>7</v>
      </c>
      <c r="C1745" s="28" t="s">
        <v>723</v>
      </c>
      <c r="D1745" s="3" t="s">
        <v>716</v>
      </c>
      <c r="E1745" s="3" t="s">
        <v>702</v>
      </c>
    </row>
    <row r="1746" spans="1:5" ht="20" customHeight="1" x14ac:dyDescent="0.2">
      <c r="A1746" s="45">
        <v>43875</v>
      </c>
      <c r="B1746" s="3">
        <v>7</v>
      </c>
      <c r="C1746" s="28" t="s">
        <v>723</v>
      </c>
      <c r="D1746" s="3" t="s">
        <v>716</v>
      </c>
      <c r="E1746" s="3" t="s">
        <v>702</v>
      </c>
    </row>
  </sheetData>
  <autoFilter ref="A1:F1746" xr:uid="{70556B6B-4451-9A48-9059-5B32E0FCFEDB}"/>
  <sortState ref="A2:F34">
    <sortCondition ref="A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D03EF-C3D4-446F-B8D2-7F423A6F20F8}">
          <x14:formula1>
            <xm:f>'Sheet 1'!$A:$A</xm:f>
          </x14:formula1>
          <xm:sqref>E1547:E1715 E273:E490 E255:E262 E1720:E1727 E1281:E1283 E1:E115 E1528:E1530 E1535 E1394:E1412 E1414:E1526 E1540:E1545 E1286:E1392 E1236:E1242 E1250:E1251 E1245 E1247 E1253:E1261 E1267 E1270 E1263:E1265 E1273:E1274 E1276:E1277 E1729:E1048576 E492:E1231 E127:E253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39"/>
  <sheetViews>
    <sheetView topLeftCell="A10" zoomScale="90" zoomScaleNormal="90" workbookViewId="0">
      <selection activeCell="C23" sqref="C23"/>
    </sheetView>
  </sheetViews>
  <sheetFormatPr baseColWidth="10" defaultColWidth="9.1640625" defaultRowHeight="20" customHeight="1" x14ac:dyDescent="0.2"/>
  <cols>
    <col min="1" max="1" width="13.33203125" style="53" customWidth="1"/>
    <col min="2" max="2" width="11.1640625" style="20" bestFit="1" customWidth="1"/>
    <col min="3" max="3" width="48.83203125" style="27" bestFit="1" customWidth="1"/>
    <col min="4" max="4" width="18.83203125" style="27" bestFit="1" customWidth="1"/>
    <col min="5" max="5" width="14.33203125" style="27" hidden="1" customWidth="1"/>
    <col min="6" max="6" width="3.5" style="27" hidden="1" customWidth="1"/>
    <col min="7" max="7" width="34.83203125" style="27" customWidth="1"/>
    <col min="8" max="8" width="16.5" style="27" bestFit="1" customWidth="1"/>
    <col min="9" max="9" width="52" style="27" customWidth="1"/>
    <col min="10" max="10" width="10" style="27" bestFit="1" customWidth="1"/>
    <col min="11" max="11" width="16.5" style="20" bestFit="1" customWidth="1"/>
    <col min="12" max="12" width="18.83203125" style="27" bestFit="1" customWidth="1"/>
    <col min="13" max="13" width="21.5" style="27" customWidth="1"/>
    <col min="14" max="15" width="21.5" style="49" customWidth="1"/>
    <col min="16" max="16" width="8.5" style="27" bestFit="1" customWidth="1"/>
    <col min="17" max="17" width="27.6640625" style="28" bestFit="1" customWidth="1"/>
    <col min="18" max="47" width="9.1640625" style="28"/>
    <col min="48" max="16384" width="9.1640625" style="27"/>
  </cols>
  <sheetData>
    <row r="1" spans="1:17" s="6" customFormat="1" ht="20" customHeight="1" x14ac:dyDescent="0.2">
      <c r="A1" s="51" t="s">
        <v>54</v>
      </c>
      <c r="B1" s="2" t="s">
        <v>470</v>
      </c>
      <c r="C1" s="2" t="s">
        <v>1</v>
      </c>
      <c r="D1" s="2" t="s">
        <v>0</v>
      </c>
      <c r="E1" s="2" t="s">
        <v>7</v>
      </c>
      <c r="F1" s="2" t="s">
        <v>8</v>
      </c>
      <c r="G1" s="2" t="s">
        <v>475</v>
      </c>
      <c r="H1" s="2" t="s">
        <v>84</v>
      </c>
      <c r="I1" s="2" t="s">
        <v>2</v>
      </c>
      <c r="J1" s="2" t="s">
        <v>3</v>
      </c>
      <c r="K1" s="2" t="s">
        <v>474</v>
      </c>
      <c r="L1" s="2" t="s">
        <v>466</v>
      </c>
      <c r="M1" s="2" t="s">
        <v>4</v>
      </c>
      <c r="N1" s="48" t="s">
        <v>53</v>
      </c>
      <c r="O1" s="48" t="s">
        <v>50</v>
      </c>
      <c r="P1" s="2" t="s">
        <v>20</v>
      </c>
      <c r="Q1" s="2" t="s">
        <v>425</v>
      </c>
    </row>
    <row r="2" spans="1:17" s="5" customFormat="1" ht="20" customHeight="1" x14ac:dyDescent="0.2">
      <c r="A2" s="52" t="s">
        <v>547</v>
      </c>
      <c r="B2" s="55" t="s">
        <v>165</v>
      </c>
      <c r="C2" s="30" t="s">
        <v>10</v>
      </c>
      <c r="D2" s="5" t="s">
        <v>5</v>
      </c>
      <c r="E2" s="5" t="s">
        <v>6</v>
      </c>
      <c r="F2" s="5" t="s">
        <v>9</v>
      </c>
      <c r="H2" s="30" t="s">
        <v>85</v>
      </c>
      <c r="I2" s="30" t="s">
        <v>705</v>
      </c>
      <c r="J2" s="26">
        <v>43857</v>
      </c>
      <c r="K2" s="30"/>
      <c r="L2" s="30"/>
      <c r="M2" s="5" t="s">
        <v>11</v>
      </c>
      <c r="N2" s="49">
        <v>42817</v>
      </c>
      <c r="O2" s="49"/>
      <c r="P2" s="30">
        <f>SUMIF('Hours tracker'!C:C,'Project tracker'!C2,'Hours tracker'!B:B)</f>
        <v>92.25</v>
      </c>
      <c r="Q2" s="5" t="s">
        <v>426</v>
      </c>
    </row>
    <row r="3" spans="1:17" s="5" customFormat="1" ht="20" customHeight="1" x14ac:dyDescent="0.2">
      <c r="A3" s="52" t="s">
        <v>547</v>
      </c>
      <c r="B3" s="55" t="s">
        <v>23</v>
      </c>
      <c r="C3" s="30" t="s">
        <v>550</v>
      </c>
      <c r="D3" s="30" t="s">
        <v>463</v>
      </c>
      <c r="E3" s="30"/>
      <c r="F3" s="30"/>
      <c r="H3" s="30" t="s">
        <v>453</v>
      </c>
      <c r="I3" s="30" t="s">
        <v>704</v>
      </c>
      <c r="J3" s="26">
        <v>43857</v>
      </c>
      <c r="K3" s="55"/>
      <c r="L3" s="30"/>
      <c r="M3" s="30" t="s">
        <v>559</v>
      </c>
      <c r="N3" s="49">
        <v>43584</v>
      </c>
      <c r="O3" s="49"/>
      <c r="P3" s="30">
        <f>SUMIF('Hours tracker'!C:C,'Project tracker'!C3,'Hours tracker'!B:B)</f>
        <v>34</v>
      </c>
      <c r="Q3" s="5" t="s">
        <v>426</v>
      </c>
    </row>
    <row r="4" spans="1:17" s="5" customFormat="1" ht="20" customHeight="1" x14ac:dyDescent="0.2">
      <c r="A4" s="52"/>
      <c r="B4" s="55" t="s">
        <v>23</v>
      </c>
      <c r="C4" s="30" t="s">
        <v>544</v>
      </c>
      <c r="D4" s="30" t="s">
        <v>535</v>
      </c>
      <c r="G4" s="5" t="s">
        <v>545</v>
      </c>
      <c r="H4" s="5" t="s">
        <v>453</v>
      </c>
      <c r="I4" s="30" t="s">
        <v>671</v>
      </c>
      <c r="J4" s="26">
        <v>43794</v>
      </c>
      <c r="K4" s="55"/>
      <c r="L4" s="30"/>
      <c r="M4" s="30" t="s">
        <v>559</v>
      </c>
      <c r="N4" s="49">
        <v>43564</v>
      </c>
      <c r="O4" s="49"/>
      <c r="P4" s="30">
        <f>SUMIF('Hours tracker'!C:C,'Project tracker'!C4,'Hours tracker'!B:B)</f>
        <v>51.25</v>
      </c>
      <c r="Q4" s="5" t="s">
        <v>426</v>
      </c>
    </row>
    <row r="5" spans="1:17" s="5" customFormat="1" ht="20" customHeight="1" x14ac:dyDescent="0.2">
      <c r="A5" s="52" t="s">
        <v>547</v>
      </c>
      <c r="B5" s="55" t="s">
        <v>23</v>
      </c>
      <c r="C5" s="30" t="s">
        <v>601</v>
      </c>
      <c r="D5" s="30" t="s">
        <v>56</v>
      </c>
      <c r="G5" s="5" t="s">
        <v>689</v>
      </c>
      <c r="H5" s="30" t="s">
        <v>453</v>
      </c>
      <c r="I5" s="30" t="s">
        <v>688</v>
      </c>
      <c r="J5" s="26">
        <v>43812</v>
      </c>
      <c r="K5" s="55"/>
      <c r="L5" s="30"/>
      <c r="M5" s="30" t="s">
        <v>559</v>
      </c>
      <c r="N5" s="49">
        <v>43593</v>
      </c>
      <c r="O5" s="49"/>
      <c r="P5" s="30">
        <f>SUMIF('Hours tracker'!C:C,'Project tracker'!C5,'Hours tracker'!B:B)</f>
        <v>97</v>
      </c>
      <c r="Q5" s="5" t="s">
        <v>659</v>
      </c>
    </row>
    <row r="6" spans="1:17" s="5" customFormat="1" ht="20" customHeight="1" x14ac:dyDescent="0.2">
      <c r="A6" s="52" t="s">
        <v>547</v>
      </c>
      <c r="B6" s="55" t="s">
        <v>23</v>
      </c>
      <c r="C6" s="5" t="s">
        <v>628</v>
      </c>
      <c r="D6" s="5" t="s">
        <v>56</v>
      </c>
      <c r="E6" s="27"/>
      <c r="F6" s="27"/>
      <c r="G6" s="5" t="s">
        <v>615</v>
      </c>
      <c r="H6" s="5" t="s">
        <v>453</v>
      </c>
      <c r="I6" s="5" t="s">
        <v>672</v>
      </c>
      <c r="J6" s="26">
        <v>43805</v>
      </c>
      <c r="K6" s="55"/>
      <c r="L6" s="30"/>
      <c r="M6" s="30" t="s">
        <v>222</v>
      </c>
      <c r="N6" s="49">
        <v>43723</v>
      </c>
      <c r="O6" s="49"/>
      <c r="P6" s="30">
        <f>SUMIF('Hours tracker'!C:C,'Project tracker'!C6,'Hours tracker'!B:B)</f>
        <v>3</v>
      </c>
      <c r="Q6" s="5" t="s">
        <v>426</v>
      </c>
    </row>
    <row r="7" spans="1:17" s="5" customFormat="1" ht="20" customHeight="1" x14ac:dyDescent="0.2">
      <c r="A7" s="52"/>
      <c r="B7" s="55" t="s">
        <v>23</v>
      </c>
      <c r="C7" s="5" t="s">
        <v>575</v>
      </c>
      <c r="D7" s="5" t="s">
        <v>56</v>
      </c>
      <c r="E7" s="27"/>
      <c r="F7" s="27"/>
      <c r="G7" s="5" t="s">
        <v>526</v>
      </c>
      <c r="H7" s="5" t="s">
        <v>453</v>
      </c>
      <c r="I7" s="5" t="s">
        <v>696</v>
      </c>
      <c r="J7" s="26">
        <v>43838</v>
      </c>
      <c r="K7" s="55"/>
      <c r="L7" s="30"/>
      <c r="N7" s="49">
        <v>43628</v>
      </c>
      <c r="O7" s="49"/>
      <c r="P7" s="30">
        <f>SUMIF('Hours tracker'!C:C,'Project tracker'!C7,'Hours tracker'!B:B)</f>
        <v>3.5</v>
      </c>
    </row>
    <row r="8" spans="1:17" s="5" customFormat="1" ht="20" customHeight="1" x14ac:dyDescent="0.2">
      <c r="A8" s="52"/>
      <c r="B8" s="55" t="s">
        <v>23</v>
      </c>
      <c r="C8" s="5" t="s">
        <v>607</v>
      </c>
      <c r="D8" s="5" t="s">
        <v>482</v>
      </c>
      <c r="E8" s="27"/>
      <c r="F8" s="27"/>
      <c r="G8" s="5" t="s">
        <v>608</v>
      </c>
      <c r="H8" s="5" t="s">
        <v>85</v>
      </c>
      <c r="I8" s="5" t="s">
        <v>670</v>
      </c>
      <c r="J8" s="26">
        <v>43810</v>
      </c>
      <c r="K8" s="55"/>
      <c r="L8" s="30"/>
      <c r="M8" s="5" t="s">
        <v>559</v>
      </c>
      <c r="N8" s="49">
        <v>43713</v>
      </c>
      <c r="O8" s="49"/>
      <c r="P8" s="30">
        <f>SUMIF('Hours tracker'!C:C,'Project tracker'!C8,'Hours tracker'!B:B)</f>
        <v>8.5</v>
      </c>
      <c r="Q8" s="5" t="s">
        <v>609</v>
      </c>
    </row>
    <row r="9" spans="1:17" s="5" customFormat="1" ht="20" customHeight="1" x14ac:dyDescent="0.2">
      <c r="A9" s="52"/>
      <c r="B9" s="55" t="s">
        <v>165</v>
      </c>
      <c r="C9" s="30" t="s">
        <v>527</v>
      </c>
      <c r="D9" s="5" t="s">
        <v>526</v>
      </c>
      <c r="H9" s="5" t="s">
        <v>85</v>
      </c>
      <c r="I9" s="5" t="s">
        <v>643</v>
      </c>
      <c r="J9" s="26">
        <v>43770</v>
      </c>
      <c r="K9" s="55"/>
      <c r="L9" s="30"/>
      <c r="M9" s="30" t="s">
        <v>49</v>
      </c>
      <c r="N9" s="49">
        <v>43523</v>
      </c>
      <c r="O9" s="49"/>
      <c r="P9" s="30">
        <f>SUMIF('Hours tracker'!C:C,'Project tracker'!C9,'Hours tracker'!B:B)</f>
        <v>7.25</v>
      </c>
      <c r="Q9" s="5" t="s">
        <v>426</v>
      </c>
    </row>
    <row r="10" spans="1:17" s="5" customFormat="1" ht="20" customHeight="1" x14ac:dyDescent="0.2">
      <c r="A10" s="52"/>
      <c r="B10" s="55" t="s">
        <v>23</v>
      </c>
      <c r="C10" s="5" t="s">
        <v>497</v>
      </c>
      <c r="D10" s="5" t="s">
        <v>626</v>
      </c>
      <c r="G10" s="5" t="s">
        <v>498</v>
      </c>
      <c r="H10" s="5" t="s">
        <v>85</v>
      </c>
      <c r="I10" s="5" t="s">
        <v>648</v>
      </c>
      <c r="J10" s="26">
        <v>43678</v>
      </c>
      <c r="K10" s="55"/>
      <c r="L10" s="30"/>
      <c r="M10" s="30" t="s">
        <v>559</v>
      </c>
      <c r="N10" s="49">
        <v>43510</v>
      </c>
      <c r="O10" s="49"/>
      <c r="P10" s="30">
        <f>SUMIF('Hours tracker'!C:C,'Project tracker'!C10,'Hours tracker'!B:B)</f>
        <v>18.75</v>
      </c>
      <c r="Q10" s="5" t="s">
        <v>426</v>
      </c>
    </row>
    <row r="11" spans="1:17" s="5" customFormat="1" ht="20" customHeight="1" x14ac:dyDescent="0.2">
      <c r="A11" s="52"/>
      <c r="B11" s="55" t="s">
        <v>23</v>
      </c>
      <c r="C11" s="5" t="s">
        <v>537</v>
      </c>
      <c r="D11" s="30" t="s">
        <v>482</v>
      </c>
      <c r="E11" s="30"/>
      <c r="F11" s="30"/>
      <c r="G11" s="5" t="s">
        <v>538</v>
      </c>
      <c r="H11" s="5" t="s">
        <v>85</v>
      </c>
      <c r="I11" s="5" t="s">
        <v>649</v>
      </c>
      <c r="J11" s="26">
        <v>43805</v>
      </c>
      <c r="K11" s="55"/>
      <c r="L11" s="30"/>
      <c r="M11" s="30" t="s">
        <v>559</v>
      </c>
      <c r="N11" s="49">
        <v>43564</v>
      </c>
      <c r="O11" s="49"/>
      <c r="P11" s="30">
        <f>SUMIF('Hours tracker'!C:C,'Project tracker'!C11,'Hours tracker'!B:B)</f>
        <v>30.25</v>
      </c>
      <c r="Q11" s="5" t="s">
        <v>426</v>
      </c>
    </row>
    <row r="12" spans="1:17" s="5" customFormat="1" ht="20" customHeight="1" x14ac:dyDescent="0.2">
      <c r="A12" s="52"/>
      <c r="B12" s="55" t="s">
        <v>23</v>
      </c>
      <c r="C12" s="5" t="s">
        <v>586</v>
      </c>
      <c r="D12" s="5" t="s">
        <v>482</v>
      </c>
      <c r="E12" s="27"/>
      <c r="F12" s="27"/>
      <c r="G12" s="5" t="s">
        <v>587</v>
      </c>
      <c r="H12" s="5" t="s">
        <v>85</v>
      </c>
      <c r="I12" s="5" t="s">
        <v>644</v>
      </c>
      <c r="J12" s="26">
        <v>43805</v>
      </c>
      <c r="K12" s="55"/>
      <c r="L12" s="30"/>
      <c r="M12" s="5" t="s">
        <v>559</v>
      </c>
      <c r="N12" s="49">
        <v>43661</v>
      </c>
      <c r="O12" s="49"/>
      <c r="P12" s="30">
        <f>SUMIF('Hours tracker'!C:C,'Project tracker'!C12,'Hours tracker'!B:B)</f>
        <v>6.5</v>
      </c>
      <c r="Q12" s="5" t="s">
        <v>581</v>
      </c>
    </row>
    <row r="13" spans="1:17" s="30" customFormat="1" ht="20" customHeight="1" x14ac:dyDescent="0.2">
      <c r="A13" s="52"/>
      <c r="B13" s="55" t="s">
        <v>165</v>
      </c>
      <c r="C13" s="30" t="s">
        <v>406</v>
      </c>
      <c r="D13" s="30" t="s">
        <v>417</v>
      </c>
      <c r="H13" s="30" t="s">
        <v>85</v>
      </c>
      <c r="I13" s="30" t="s">
        <v>674</v>
      </c>
      <c r="J13" s="26">
        <v>43847</v>
      </c>
      <c r="K13" s="55"/>
      <c r="M13" s="30" t="s">
        <v>418</v>
      </c>
      <c r="N13" s="49">
        <v>43406</v>
      </c>
      <c r="O13" s="49">
        <v>43406</v>
      </c>
      <c r="P13" s="30">
        <f>SUMIF('Hours tracker'!C:C,'Project tracker'!C13,'Hours tracker'!B:B)</f>
        <v>7.25</v>
      </c>
      <c r="Q13" s="30" t="s">
        <v>426</v>
      </c>
    </row>
    <row r="14" spans="1:17" s="5" customFormat="1" ht="20" customHeight="1" x14ac:dyDescent="0.2">
      <c r="A14" s="52"/>
      <c r="B14" s="55" t="s">
        <v>23</v>
      </c>
      <c r="C14" s="5" t="s">
        <v>573</v>
      </c>
      <c r="D14" s="5" t="s">
        <v>463</v>
      </c>
      <c r="G14" s="5" t="s">
        <v>536</v>
      </c>
      <c r="H14" s="5" t="s">
        <v>85</v>
      </c>
      <c r="I14" s="5" t="s">
        <v>637</v>
      </c>
      <c r="J14" s="26">
        <v>43707</v>
      </c>
      <c r="K14" s="55"/>
      <c r="L14" s="30"/>
      <c r="M14" s="30" t="s">
        <v>559</v>
      </c>
      <c r="N14" s="49">
        <v>43566</v>
      </c>
      <c r="O14" s="49"/>
      <c r="P14" s="30">
        <f>SUMIF('Hours tracker'!C:C,'Project tracker'!C14,'Hours tracker'!B:B)</f>
        <v>2.25</v>
      </c>
    </row>
    <row r="15" spans="1:17" s="5" customFormat="1" ht="20" customHeight="1" x14ac:dyDescent="0.2">
      <c r="A15" s="52"/>
      <c r="B15" s="55" t="s">
        <v>165</v>
      </c>
      <c r="C15" s="5" t="s">
        <v>384</v>
      </c>
      <c r="D15" s="5" t="s">
        <v>302</v>
      </c>
      <c r="H15" s="5" t="s">
        <v>85</v>
      </c>
      <c r="I15" s="5" t="s">
        <v>673</v>
      </c>
      <c r="J15" s="26">
        <v>43845</v>
      </c>
      <c r="K15" s="55"/>
      <c r="L15" s="30"/>
      <c r="M15" s="30" t="s">
        <v>662</v>
      </c>
      <c r="N15" s="49">
        <v>43349</v>
      </c>
      <c r="O15" s="49"/>
      <c r="P15" s="30">
        <f>SUMIF('Hours tracker'!C:C,'Project tracker'!C15,'Hours tracker'!B:B)</f>
        <v>42.75</v>
      </c>
      <c r="Q15" s="5" t="s">
        <v>426</v>
      </c>
    </row>
    <row r="16" spans="1:17" s="5" customFormat="1" ht="20" customHeight="1" x14ac:dyDescent="0.2">
      <c r="A16" s="52"/>
      <c r="B16" s="55" t="s">
        <v>165</v>
      </c>
      <c r="C16" s="30" t="s">
        <v>654</v>
      </c>
      <c r="D16" s="5" t="s">
        <v>302</v>
      </c>
      <c r="E16" s="30"/>
      <c r="F16" s="30"/>
      <c r="H16" s="5" t="s">
        <v>85</v>
      </c>
      <c r="I16" s="5" t="s">
        <v>715</v>
      </c>
      <c r="J16" s="26">
        <v>43871</v>
      </c>
      <c r="K16" s="55"/>
      <c r="L16" s="30"/>
      <c r="M16" s="5" t="s">
        <v>662</v>
      </c>
      <c r="N16" s="49">
        <v>43349</v>
      </c>
      <c r="O16" s="49"/>
      <c r="P16" s="30">
        <f>SUMIF('Hours tracker'!C:C,'Project tracker'!C16,'Hours tracker'!B:B)</f>
        <v>0</v>
      </c>
      <c r="Q16" s="30" t="s">
        <v>426</v>
      </c>
    </row>
    <row r="17" spans="1:17" s="5" customFormat="1" ht="20" customHeight="1" x14ac:dyDescent="0.2">
      <c r="A17" s="30"/>
      <c r="B17" s="55" t="s">
        <v>165</v>
      </c>
      <c r="C17" s="5" t="s">
        <v>695</v>
      </c>
      <c r="D17" s="5" t="s">
        <v>63</v>
      </c>
      <c r="E17" s="30"/>
      <c r="F17" s="30"/>
      <c r="H17" s="5" t="s">
        <v>85</v>
      </c>
      <c r="I17" s="5" t="s">
        <v>646</v>
      </c>
      <c r="J17" s="26">
        <v>43544</v>
      </c>
      <c r="K17" s="30"/>
      <c r="L17" s="30"/>
      <c r="M17" s="30" t="s">
        <v>11</v>
      </c>
      <c r="N17" s="49">
        <v>43523</v>
      </c>
      <c r="O17" s="49">
        <v>43423</v>
      </c>
      <c r="P17" s="30">
        <f>SUMIF('Hours tracker'!C:C,'Project tracker'!C17,'Hours tracker'!B:B)</f>
        <v>3.25</v>
      </c>
      <c r="Q17" s="5" t="s">
        <v>426</v>
      </c>
    </row>
    <row r="18" spans="1:17" s="5" customFormat="1" ht="20" customHeight="1" x14ac:dyDescent="0.2">
      <c r="A18" s="52"/>
      <c r="B18" s="55" t="s">
        <v>23</v>
      </c>
      <c r="C18" s="30" t="s">
        <v>523</v>
      </c>
      <c r="D18" s="5" t="s">
        <v>457</v>
      </c>
      <c r="E18" s="30"/>
      <c r="F18" s="30"/>
      <c r="G18" s="5" t="s">
        <v>524</v>
      </c>
      <c r="H18" s="5" t="s">
        <v>85</v>
      </c>
      <c r="I18" s="5" t="s">
        <v>665</v>
      </c>
      <c r="J18" s="26">
        <v>43805</v>
      </c>
      <c r="K18" s="55"/>
      <c r="L18" s="30" t="s">
        <v>664</v>
      </c>
      <c r="M18" s="5" t="s">
        <v>663</v>
      </c>
      <c r="N18" s="49">
        <v>43529</v>
      </c>
      <c r="O18" s="49"/>
      <c r="P18" s="30">
        <f>SUMIF('Hours tracker'!C:C,'Project tracker'!C18,'Hours tracker'!B:B)</f>
        <v>15</v>
      </c>
      <c r="Q18" s="5" t="s">
        <v>660</v>
      </c>
    </row>
    <row r="19" spans="1:17" s="5" customFormat="1" ht="20" customHeight="1" x14ac:dyDescent="0.2">
      <c r="A19" s="52"/>
      <c r="B19" s="55" t="s">
        <v>23</v>
      </c>
      <c r="C19" s="28" t="s">
        <v>557</v>
      </c>
      <c r="D19" s="5" t="s">
        <v>457</v>
      </c>
      <c r="E19" s="30"/>
      <c r="F19" s="30"/>
      <c r="G19" s="5" t="s">
        <v>558</v>
      </c>
      <c r="H19" s="5" t="s">
        <v>85</v>
      </c>
      <c r="I19" s="5" t="s">
        <v>651</v>
      </c>
      <c r="J19" s="26">
        <v>43593</v>
      </c>
      <c r="K19" s="55"/>
      <c r="L19" s="30"/>
      <c r="M19" s="5" t="s">
        <v>559</v>
      </c>
      <c r="N19" s="49">
        <v>43592</v>
      </c>
      <c r="O19" s="49"/>
      <c r="P19" s="30">
        <f>SUMIF('Hours tracker'!C:C,'Project tracker'!C19,'Hours tracker'!B:B)</f>
        <v>1</v>
      </c>
      <c r="Q19" s="30"/>
    </row>
    <row r="20" spans="1:17" s="30" customFormat="1" ht="20" customHeight="1" x14ac:dyDescent="0.2">
      <c r="A20" s="52"/>
      <c r="B20" s="55" t="s">
        <v>23</v>
      </c>
      <c r="C20" s="30" t="s">
        <v>602</v>
      </c>
      <c r="D20" s="30" t="s">
        <v>457</v>
      </c>
      <c r="E20" s="27"/>
      <c r="F20" s="27"/>
      <c r="G20" s="30" t="s">
        <v>661</v>
      </c>
      <c r="H20" s="30" t="s">
        <v>85</v>
      </c>
      <c r="I20" s="30" t="s">
        <v>645</v>
      </c>
      <c r="J20" s="26">
        <v>43804</v>
      </c>
      <c r="K20" s="55"/>
      <c r="L20" s="30" t="s">
        <v>650</v>
      </c>
      <c r="M20" s="30" t="s">
        <v>663</v>
      </c>
      <c r="N20" s="49">
        <v>43693</v>
      </c>
      <c r="O20" s="49"/>
      <c r="P20" s="30">
        <f>SUMIF('Hours tracker'!C:C,'Project tracker'!C20,'Hours tracker'!B:B)</f>
        <v>10</v>
      </c>
      <c r="Q20" s="30" t="s">
        <v>660</v>
      </c>
    </row>
    <row r="21" spans="1:17" s="30" customFormat="1" ht="20" customHeight="1" x14ac:dyDescent="0.2">
      <c r="A21" s="52"/>
      <c r="B21" s="55" t="s">
        <v>23</v>
      </c>
      <c r="C21" s="30" t="s">
        <v>541</v>
      </c>
      <c r="D21" s="30" t="s">
        <v>457</v>
      </c>
      <c r="G21" s="30" t="s">
        <v>661</v>
      </c>
      <c r="H21" s="30" t="s">
        <v>85</v>
      </c>
      <c r="I21" s="30" t="s">
        <v>653</v>
      </c>
      <c r="J21" s="26">
        <v>43678</v>
      </c>
      <c r="K21" s="55" t="s">
        <v>473</v>
      </c>
      <c r="L21" s="30" t="s">
        <v>562</v>
      </c>
      <c r="M21" s="30" t="s">
        <v>663</v>
      </c>
      <c r="N21" s="49">
        <v>43473</v>
      </c>
      <c r="O21" s="49"/>
      <c r="P21" s="30">
        <f>SUMIF('Hours tracker'!C:C,'Project tracker'!C21,'Hours tracker'!B:B)</f>
        <v>16.75</v>
      </c>
      <c r="Q21" s="30" t="s">
        <v>660</v>
      </c>
    </row>
    <row r="22" spans="1:17" s="30" customFormat="1" ht="20" customHeight="1" x14ac:dyDescent="0.2">
      <c r="B22" s="55" t="s">
        <v>165</v>
      </c>
      <c r="C22" s="30" t="s">
        <v>719</v>
      </c>
      <c r="D22" s="30" t="s">
        <v>719</v>
      </c>
      <c r="H22" s="30" t="s">
        <v>85</v>
      </c>
      <c r="I22" s="30" t="s">
        <v>722</v>
      </c>
      <c r="M22" s="30" t="s">
        <v>222</v>
      </c>
      <c r="N22" s="49">
        <v>43217</v>
      </c>
      <c r="O22" s="49"/>
      <c r="P22" s="30">
        <f>SUMIF('Hours tracker'!C:C,'Project tracker'!C22,'Hours tracker'!B:B)</f>
        <v>87.75</v>
      </c>
    </row>
    <row r="23" spans="1:17" s="30" customFormat="1" ht="20" customHeight="1" x14ac:dyDescent="0.2">
      <c r="B23" s="55" t="s">
        <v>23</v>
      </c>
      <c r="C23" s="30" t="s">
        <v>23</v>
      </c>
      <c r="D23" s="30" t="s">
        <v>23</v>
      </c>
      <c r="H23" s="30" t="s">
        <v>85</v>
      </c>
      <c r="I23" s="30" t="s">
        <v>338</v>
      </c>
      <c r="M23" s="30" t="s">
        <v>222</v>
      </c>
      <c r="N23" s="49">
        <v>43217</v>
      </c>
      <c r="O23" s="49"/>
      <c r="P23" s="30">
        <f>SUMIF('Hours tracker'!C:C,'Project tracker'!C23,'Hours tracker'!B:B)</f>
        <v>211.75</v>
      </c>
    </row>
    <row r="24" spans="1:17" s="30" customFormat="1" ht="20" customHeight="1" x14ac:dyDescent="0.2">
      <c r="B24" s="55" t="s">
        <v>23</v>
      </c>
      <c r="C24" s="30" t="s">
        <v>723</v>
      </c>
      <c r="D24" s="30" t="s">
        <v>724</v>
      </c>
      <c r="N24" s="49"/>
      <c r="O24" s="49"/>
    </row>
    <row r="25" spans="1:17" s="30" customFormat="1" ht="20" customHeight="1" x14ac:dyDescent="0.2">
      <c r="B25" s="55"/>
      <c r="C25" s="30" t="s">
        <v>91</v>
      </c>
      <c r="D25" s="30" t="s">
        <v>222</v>
      </c>
      <c r="H25" s="30" t="s">
        <v>85</v>
      </c>
      <c r="J25" s="26"/>
      <c r="M25" s="30" t="s">
        <v>222</v>
      </c>
      <c r="N25" s="49"/>
      <c r="O25" s="49"/>
      <c r="P25" s="30">
        <f>SUMIF('Hours tracker'!C:C,'Project tracker'!C25,'Hours tracker'!B:B)</f>
        <v>6.25</v>
      </c>
    </row>
    <row r="26" spans="1:17" s="30" customFormat="1" ht="20" customHeight="1" x14ac:dyDescent="0.2">
      <c r="A26" s="52"/>
      <c r="B26" s="55" t="s">
        <v>23</v>
      </c>
      <c r="C26" s="30" t="s">
        <v>540</v>
      </c>
      <c r="D26" s="30" t="s">
        <v>56</v>
      </c>
      <c r="H26" s="30" t="s">
        <v>85</v>
      </c>
      <c r="I26" s="30" t="s">
        <v>647</v>
      </c>
      <c r="J26" s="26">
        <v>43678</v>
      </c>
      <c r="K26" s="55"/>
      <c r="M26" s="30" t="s">
        <v>49</v>
      </c>
      <c r="N26" s="49">
        <v>43462</v>
      </c>
      <c r="O26" s="49"/>
      <c r="P26" s="30">
        <f>SUMIF('Hours tracker'!C:C,'Project tracker'!C26,'Hours tracker'!B:B)</f>
        <v>86.5</v>
      </c>
      <c r="Q26" s="30" t="s">
        <v>454</v>
      </c>
    </row>
    <row r="27" spans="1:17" s="30" customFormat="1" ht="20" customHeight="1" x14ac:dyDescent="0.2">
      <c r="A27" s="52"/>
      <c r="B27" s="55" t="s">
        <v>23</v>
      </c>
      <c r="C27" s="30" t="s">
        <v>519</v>
      </c>
      <c r="D27" s="30" t="s">
        <v>520</v>
      </c>
      <c r="G27" s="30" t="s">
        <v>549</v>
      </c>
      <c r="H27" s="30" t="s">
        <v>85</v>
      </c>
      <c r="I27" s="30" t="s">
        <v>658</v>
      </c>
      <c r="J27" s="26">
        <v>43782</v>
      </c>
      <c r="K27" s="55"/>
      <c r="M27" s="30" t="s">
        <v>559</v>
      </c>
      <c r="N27" s="49">
        <v>43528</v>
      </c>
      <c r="O27" s="49"/>
      <c r="P27" s="30">
        <f>SUMIF('Hours tracker'!C:C,'Project tracker'!C27,'Hours tracker'!B:B)</f>
        <v>68.75</v>
      </c>
      <c r="Q27" s="30" t="s">
        <v>426</v>
      </c>
    </row>
    <row r="28" spans="1:17" s="30" customFormat="1" ht="20" customHeight="1" x14ac:dyDescent="0.2">
      <c r="A28" s="52"/>
      <c r="B28" s="55" t="s">
        <v>23</v>
      </c>
      <c r="C28" s="30" t="s">
        <v>604</v>
      </c>
      <c r="D28" s="30" t="s">
        <v>520</v>
      </c>
      <c r="E28" s="27"/>
      <c r="F28" s="27"/>
      <c r="H28" s="30" t="s">
        <v>85</v>
      </c>
      <c r="I28" s="30" t="s">
        <v>605</v>
      </c>
      <c r="J28" s="26">
        <v>43711</v>
      </c>
      <c r="K28" s="55"/>
      <c r="M28" s="30" t="s">
        <v>559</v>
      </c>
      <c r="N28" s="49">
        <v>43668</v>
      </c>
      <c r="O28" s="49"/>
      <c r="P28" s="30">
        <f>SUMIF('Hours tracker'!C:C,'Project tracker'!C28,'Hours tracker'!B:B)</f>
        <v>6.5</v>
      </c>
      <c r="Q28" s="30" t="s">
        <v>426</v>
      </c>
    </row>
    <row r="29" spans="1:17" s="30" customFormat="1" ht="20" customHeight="1" x14ac:dyDescent="0.2">
      <c r="A29" s="52"/>
      <c r="B29" s="55" t="s">
        <v>23</v>
      </c>
      <c r="C29" s="28" t="s">
        <v>690</v>
      </c>
      <c r="D29" s="30" t="s">
        <v>683</v>
      </c>
      <c r="E29" s="27"/>
      <c r="F29" s="27"/>
      <c r="H29" s="30" t="s">
        <v>85</v>
      </c>
      <c r="I29" s="30" t="s">
        <v>684</v>
      </c>
      <c r="J29" s="26">
        <v>43850</v>
      </c>
      <c r="K29" s="55"/>
      <c r="M29" s="30" t="s">
        <v>222</v>
      </c>
      <c r="N29" s="49">
        <v>43614</v>
      </c>
      <c r="O29" s="49"/>
      <c r="P29" s="30">
        <f>SUMIF('Hours tracker'!C:C,'Project tracker'!C29,'Hours tracker'!B:B)</f>
        <v>3.75</v>
      </c>
      <c r="Q29" s="30" t="s">
        <v>426</v>
      </c>
    </row>
    <row r="30" spans="1:17" s="30" customFormat="1" ht="20" customHeight="1" x14ac:dyDescent="0.2">
      <c r="A30" s="52"/>
      <c r="B30" s="55" t="s">
        <v>23</v>
      </c>
      <c r="C30" s="30" t="s">
        <v>592</v>
      </c>
      <c r="D30" s="30" t="s">
        <v>693</v>
      </c>
      <c r="E30" s="27"/>
      <c r="F30" s="27"/>
      <c r="I30" s="30" t="s">
        <v>694</v>
      </c>
      <c r="K30" s="55"/>
      <c r="N30" s="49">
        <v>43647</v>
      </c>
      <c r="O30" s="49"/>
      <c r="P30" s="30">
        <f>SUMIF('Hours tracker'!C:C,'Project tracker'!C30,'Hours tracker'!B:B)</f>
        <v>11.5</v>
      </c>
    </row>
    <row r="31" spans="1:17" s="30" customFormat="1" ht="20" customHeight="1" x14ac:dyDescent="0.2">
      <c r="A31" s="52"/>
      <c r="B31" s="55"/>
      <c r="E31" s="27"/>
      <c r="F31" s="27"/>
      <c r="K31" s="55"/>
      <c r="N31" s="49"/>
      <c r="O31" s="49"/>
    </row>
    <row r="32" spans="1:17" s="30" customFormat="1" ht="20" customHeight="1" x14ac:dyDescent="0.2">
      <c r="A32" s="52"/>
      <c r="B32" s="55"/>
      <c r="E32" s="27"/>
      <c r="F32" s="27"/>
      <c r="K32" s="55"/>
      <c r="N32" s="49"/>
      <c r="O32" s="49"/>
    </row>
    <row r="33" spans="1:15" s="30" customFormat="1" ht="20" customHeight="1" x14ac:dyDescent="0.2">
      <c r="A33" s="52"/>
      <c r="B33" s="55"/>
      <c r="E33" s="27"/>
      <c r="F33" s="27"/>
      <c r="K33" s="55"/>
      <c r="N33" s="49"/>
      <c r="O33" s="49"/>
    </row>
    <row r="34" spans="1:15" s="30" customFormat="1" ht="20" customHeight="1" x14ac:dyDescent="0.2">
      <c r="A34" s="52"/>
      <c r="B34" s="55"/>
      <c r="E34" s="27"/>
      <c r="F34" s="27"/>
      <c r="K34" s="55"/>
      <c r="N34" s="49"/>
      <c r="O34" s="49"/>
    </row>
    <row r="35" spans="1:15" s="30" customFormat="1" ht="20" customHeight="1" x14ac:dyDescent="0.2">
      <c r="A35" s="52"/>
      <c r="B35" s="55"/>
      <c r="E35" s="27"/>
      <c r="F35" s="27"/>
      <c r="K35" s="55"/>
      <c r="N35" s="49"/>
      <c r="O35" s="49"/>
    </row>
    <row r="36" spans="1:15" s="30" customFormat="1" ht="20" customHeight="1" x14ac:dyDescent="0.2">
      <c r="A36" s="52"/>
      <c r="B36" s="55"/>
      <c r="E36" s="27"/>
      <c r="F36" s="27"/>
      <c r="K36" s="55"/>
      <c r="N36" s="49"/>
      <c r="O36" s="49"/>
    </row>
    <row r="37" spans="1:15" s="30" customFormat="1" ht="20" customHeight="1" x14ac:dyDescent="0.2">
      <c r="A37" s="52"/>
      <c r="B37" s="55"/>
      <c r="E37" s="27"/>
      <c r="F37" s="27"/>
      <c r="K37" s="55"/>
      <c r="N37" s="49"/>
      <c r="O37" s="49"/>
    </row>
    <row r="38" spans="1:15" s="30" customFormat="1" ht="20" customHeight="1" x14ac:dyDescent="0.2">
      <c r="A38" s="52"/>
      <c r="B38" s="55"/>
      <c r="E38" s="27"/>
      <c r="F38" s="27"/>
      <c r="K38" s="55"/>
      <c r="N38" s="49"/>
      <c r="O38" s="49"/>
    </row>
    <row r="39" spans="1:15" s="30" customFormat="1" ht="20" customHeight="1" x14ac:dyDescent="0.2">
      <c r="A39" s="52"/>
      <c r="B39" s="55"/>
      <c r="E39" s="27"/>
      <c r="F39" s="27"/>
      <c r="K39" s="55"/>
      <c r="N39" s="49"/>
      <c r="O39" s="49"/>
    </row>
  </sheetData>
  <autoFilter ref="A1:Q29" xr:uid="{5A16A0C8-04E4-496B-ACEA-747A079150B6}"/>
  <sortState ref="A2:Q28">
    <sortCondition ref="A1"/>
  </sortState>
  <conditionalFormatting sqref="H1:H12 H14:H21 H23:H1048576">
    <cfRule type="cellIs" dxfId="25" priority="4" operator="equal">
      <formula>"Yes"</formula>
    </cfRule>
  </conditionalFormatting>
  <conditionalFormatting sqref="H13">
    <cfRule type="cellIs" dxfId="24" priority="2" operator="equal">
      <formula>"Yes"</formula>
    </cfRule>
  </conditionalFormatting>
  <conditionalFormatting sqref="H22">
    <cfRule type="cellIs" dxfId="23" priority="1" operator="equal">
      <formula>"Yes"</formula>
    </cfRule>
  </conditionalFormatting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5B2B-9393-4A10-A203-3FF8D64E7804}">
  <sheetPr>
    <pageSetUpPr fitToPage="1"/>
  </sheetPr>
  <dimension ref="A1:AT57"/>
  <sheetViews>
    <sheetView topLeftCell="G1" zoomScale="80" zoomScaleNormal="80" workbookViewId="0">
      <pane ySplit="1" topLeftCell="A2" activePane="bottomLeft" state="frozen"/>
      <selection pane="bottomLeft" activeCell="M23" sqref="M23"/>
    </sheetView>
  </sheetViews>
  <sheetFormatPr baseColWidth="10" defaultColWidth="9.1640625" defaultRowHeight="20" customHeight="1" x14ac:dyDescent="0.2"/>
  <cols>
    <col min="1" max="1" width="11.1640625" style="20" bestFit="1" customWidth="1"/>
    <col min="2" max="2" width="48.83203125" style="27" bestFit="1" customWidth="1"/>
    <col min="3" max="3" width="18.83203125" style="27" bestFit="1" customWidth="1"/>
    <col min="4" max="4" width="14.33203125" style="27" hidden="1" customWidth="1"/>
    <col min="5" max="5" width="3.5" style="27" hidden="1" customWidth="1"/>
    <col min="6" max="6" width="34.83203125" style="27" customWidth="1"/>
    <col min="7" max="7" width="16.5" style="27" bestFit="1" customWidth="1"/>
    <col min="8" max="8" width="52" style="27" customWidth="1"/>
    <col min="9" max="9" width="10" style="27" bestFit="1" customWidth="1"/>
    <col min="10" max="10" width="16.5" style="20" bestFit="1" customWidth="1"/>
    <col min="11" max="11" width="18.83203125" style="27" bestFit="1" customWidth="1"/>
    <col min="12" max="12" width="21.5" style="27" customWidth="1"/>
    <col min="13" max="14" width="21.5" style="49" customWidth="1"/>
    <col min="15" max="15" width="8.5" style="27" bestFit="1" customWidth="1"/>
    <col min="16" max="16" width="27.6640625" style="28" bestFit="1" customWidth="1"/>
    <col min="17" max="46" width="9.1640625" style="28"/>
    <col min="47" max="16384" width="9.1640625" style="27"/>
  </cols>
  <sheetData>
    <row r="1" spans="1:16" s="6" customFormat="1" ht="20" customHeight="1" x14ac:dyDescent="0.2">
      <c r="A1" s="2" t="s">
        <v>470</v>
      </c>
      <c r="B1" s="2" t="s">
        <v>1</v>
      </c>
      <c r="C1" s="2" t="s">
        <v>0</v>
      </c>
      <c r="D1" s="2" t="s">
        <v>7</v>
      </c>
      <c r="E1" s="2" t="s">
        <v>8</v>
      </c>
      <c r="F1" s="2" t="s">
        <v>475</v>
      </c>
      <c r="G1" s="2" t="s">
        <v>84</v>
      </c>
      <c r="H1" s="2" t="s">
        <v>2</v>
      </c>
      <c r="I1" s="2" t="s">
        <v>3</v>
      </c>
      <c r="J1" s="2" t="s">
        <v>474</v>
      </c>
      <c r="K1" s="2" t="s">
        <v>466</v>
      </c>
      <c r="L1" s="2" t="s">
        <v>4</v>
      </c>
      <c r="M1" s="48" t="s">
        <v>53</v>
      </c>
      <c r="N1" s="48" t="s">
        <v>50</v>
      </c>
      <c r="O1" s="2" t="s">
        <v>20</v>
      </c>
      <c r="P1" s="2" t="s">
        <v>425</v>
      </c>
    </row>
    <row r="2" spans="1:16" s="30" customFormat="1" ht="20" customHeight="1" x14ac:dyDescent="0.2">
      <c r="A2" s="55" t="s">
        <v>23</v>
      </c>
      <c r="B2" s="30" t="s">
        <v>465</v>
      </c>
      <c r="C2" s="30" t="s">
        <v>476</v>
      </c>
      <c r="G2" s="30" t="s">
        <v>85</v>
      </c>
      <c r="H2" s="30" t="s">
        <v>488</v>
      </c>
      <c r="I2" s="26">
        <v>43476</v>
      </c>
      <c r="J2" s="55"/>
      <c r="L2" s="30" t="s">
        <v>322</v>
      </c>
      <c r="M2" s="49">
        <v>43474</v>
      </c>
      <c r="N2" s="49">
        <v>43480</v>
      </c>
      <c r="O2" s="30">
        <f>SUMIF('Hours tracker'!C:C,Completed!B2,'Hours tracker'!B:B)</f>
        <v>3.5</v>
      </c>
      <c r="P2" s="30" t="s">
        <v>430</v>
      </c>
    </row>
    <row r="3" spans="1:16" s="30" customFormat="1" ht="20" customHeight="1" x14ac:dyDescent="0.2">
      <c r="A3" s="55" t="s">
        <v>23</v>
      </c>
      <c r="B3" s="30" t="s">
        <v>481</v>
      </c>
      <c r="C3" s="30" t="s">
        <v>482</v>
      </c>
      <c r="F3" s="30" t="s">
        <v>569</v>
      </c>
      <c r="G3" s="30" t="s">
        <v>85</v>
      </c>
      <c r="H3" s="30" t="s">
        <v>634</v>
      </c>
      <c r="I3" s="26">
        <v>43787</v>
      </c>
      <c r="J3" s="55"/>
      <c r="L3" s="30" t="s">
        <v>143</v>
      </c>
      <c r="M3" s="49">
        <v>43476</v>
      </c>
      <c r="N3" s="49">
        <v>43787</v>
      </c>
      <c r="O3" s="30">
        <f>SUMIF('Hours tracker'!C:C,Completed!B3,'Hours tracker'!B:B)</f>
        <v>27</v>
      </c>
      <c r="P3" s="30" t="s">
        <v>426</v>
      </c>
    </row>
    <row r="4" spans="1:16" s="30" customFormat="1" ht="20" customHeight="1" x14ac:dyDescent="0.2">
      <c r="A4" s="55" t="s">
        <v>23</v>
      </c>
      <c r="B4" s="30" t="s">
        <v>570</v>
      </c>
      <c r="C4" s="30" t="s">
        <v>482</v>
      </c>
      <c r="D4" s="27"/>
      <c r="E4" s="27"/>
      <c r="F4" s="29" t="s">
        <v>572</v>
      </c>
      <c r="G4" s="30" t="s">
        <v>85</v>
      </c>
      <c r="H4" s="30" t="s">
        <v>611</v>
      </c>
      <c r="I4" s="26">
        <v>43714</v>
      </c>
      <c r="J4" s="55"/>
      <c r="L4" s="30" t="s">
        <v>559</v>
      </c>
      <c r="M4" s="49">
        <v>43626</v>
      </c>
      <c r="N4" s="49"/>
      <c r="O4" s="30">
        <f>SUMIF('Hours tracker'!C:C,Completed!B4,'Hours tracker'!B:B)</f>
        <v>0</v>
      </c>
      <c r="P4" s="30" t="s">
        <v>426</v>
      </c>
    </row>
    <row r="5" spans="1:16" s="30" customFormat="1" ht="20" customHeight="1" x14ac:dyDescent="0.2">
      <c r="A5" s="55" t="s">
        <v>23</v>
      </c>
      <c r="B5" s="30" t="s">
        <v>579</v>
      </c>
      <c r="C5" s="30" t="s">
        <v>482</v>
      </c>
      <c r="D5" s="27"/>
      <c r="E5" s="27"/>
      <c r="F5" s="30" t="s">
        <v>580</v>
      </c>
      <c r="G5" s="30" t="s">
        <v>85</v>
      </c>
      <c r="H5" s="30" t="s">
        <v>613</v>
      </c>
      <c r="I5" s="26">
        <v>43708</v>
      </c>
      <c r="J5" s="55"/>
      <c r="L5" s="30" t="s">
        <v>559</v>
      </c>
      <c r="M5" s="49">
        <v>43644</v>
      </c>
      <c r="N5" s="49"/>
      <c r="O5" s="30">
        <f>SUMIF('Hours tracker'!C:C,Completed!B5,'Hours tracker'!B:B)</f>
        <v>19</v>
      </c>
      <c r="P5" s="30" t="s">
        <v>430</v>
      </c>
    </row>
    <row r="6" spans="1:16" s="30" customFormat="1" ht="20" customHeight="1" x14ac:dyDescent="0.2">
      <c r="A6" s="55" t="s">
        <v>23</v>
      </c>
      <c r="B6" s="30" t="s">
        <v>621</v>
      </c>
      <c r="C6" s="30" t="s">
        <v>622</v>
      </c>
      <c r="F6" s="30" t="s">
        <v>623</v>
      </c>
      <c r="G6" s="30" t="s">
        <v>85</v>
      </c>
      <c r="H6" s="30" t="s">
        <v>639</v>
      </c>
      <c r="I6" s="26">
        <v>43734</v>
      </c>
      <c r="J6" s="55"/>
      <c r="L6" s="30" t="s">
        <v>559</v>
      </c>
      <c r="M6" s="49">
        <v>43734</v>
      </c>
      <c r="N6" s="49"/>
      <c r="O6" s="30">
        <f>SUMIF('Hours tracker'!C:C,Completed!B6,'Hours tracker'!B:B)</f>
        <v>1.5</v>
      </c>
      <c r="P6" s="30" t="s">
        <v>426</v>
      </c>
    </row>
    <row r="7" spans="1:16" s="30" customFormat="1" ht="20" customHeight="1" x14ac:dyDescent="0.2">
      <c r="A7" s="55" t="s">
        <v>23</v>
      </c>
      <c r="B7" s="30" t="s">
        <v>462</v>
      </c>
      <c r="C7" s="30" t="s">
        <v>463</v>
      </c>
      <c r="F7" s="30" t="s">
        <v>546</v>
      </c>
      <c r="G7" s="30" t="s">
        <v>85</v>
      </c>
      <c r="H7" s="30" t="s">
        <v>638</v>
      </c>
      <c r="I7" s="26">
        <v>43532</v>
      </c>
      <c r="J7" s="55"/>
      <c r="L7" s="30" t="s">
        <v>322</v>
      </c>
      <c r="M7" s="49">
        <v>43473</v>
      </c>
      <c r="N7" s="49"/>
      <c r="O7" s="30">
        <f>SUMIF('Hours tracker'!C:C,Completed!B7,'Hours tracker'!B:B)</f>
        <v>11.5</v>
      </c>
      <c r="P7" s="30" t="s">
        <v>426</v>
      </c>
    </row>
    <row r="8" spans="1:16" s="30" customFormat="1" ht="20" customHeight="1" x14ac:dyDescent="0.2">
      <c r="A8" s="55" t="s">
        <v>23</v>
      </c>
      <c r="B8" s="30" t="s">
        <v>510</v>
      </c>
      <c r="C8" s="30" t="s">
        <v>463</v>
      </c>
      <c r="G8" s="30" t="s">
        <v>85</v>
      </c>
      <c r="H8" s="30" t="s">
        <v>612</v>
      </c>
      <c r="I8" s="26">
        <v>43556</v>
      </c>
      <c r="J8" s="55"/>
      <c r="L8" s="30" t="s">
        <v>143</v>
      </c>
      <c r="M8" s="49">
        <v>43515</v>
      </c>
      <c r="N8" s="49"/>
      <c r="O8" s="30">
        <f>SUMIF('Hours tracker'!C:C,Completed!B8,'Hours tracker'!B:B)</f>
        <v>2</v>
      </c>
    </row>
    <row r="9" spans="1:16" s="30" customFormat="1" ht="20" customHeight="1" x14ac:dyDescent="0.2">
      <c r="A9" s="55" t="s">
        <v>23</v>
      </c>
      <c r="B9" s="30" t="s">
        <v>459</v>
      </c>
      <c r="C9" s="30" t="s">
        <v>457</v>
      </c>
      <c r="F9" s="30" t="s">
        <v>468</v>
      </c>
      <c r="G9" s="30" t="s">
        <v>85</v>
      </c>
      <c r="H9" s="30" t="s">
        <v>512</v>
      </c>
      <c r="I9" s="26">
        <v>43516</v>
      </c>
      <c r="J9" s="55" t="s">
        <v>472</v>
      </c>
      <c r="K9" s="30" t="s">
        <v>511</v>
      </c>
      <c r="L9" s="30" t="s">
        <v>458</v>
      </c>
      <c r="M9" s="49">
        <v>43462</v>
      </c>
      <c r="N9" s="49"/>
      <c r="O9" s="30">
        <f>SUMIF('Hours tracker'!C:C,Completed!B9,'Hours tracker'!B:B)</f>
        <v>2.25</v>
      </c>
      <c r="P9" s="30" t="s">
        <v>660</v>
      </c>
    </row>
    <row r="10" spans="1:16" s="30" customFormat="1" ht="20" customHeight="1" x14ac:dyDescent="0.2">
      <c r="A10" s="55" t="s">
        <v>23</v>
      </c>
      <c r="B10" s="30" t="s">
        <v>502</v>
      </c>
      <c r="C10" s="30" t="s">
        <v>457</v>
      </c>
      <c r="F10" s="30" t="s">
        <v>501</v>
      </c>
      <c r="G10" s="30" t="s">
        <v>85</v>
      </c>
      <c r="H10" s="30" t="s">
        <v>525</v>
      </c>
      <c r="I10" s="26">
        <v>43516</v>
      </c>
      <c r="J10" s="55"/>
      <c r="L10" s="30" t="s">
        <v>503</v>
      </c>
      <c r="M10" s="49">
        <v>43511</v>
      </c>
      <c r="N10" s="49"/>
      <c r="O10" s="30">
        <f>SUMIF('Hours tracker'!C:C,Completed!B10,'Hours tracker'!B:B)</f>
        <v>3.5</v>
      </c>
      <c r="P10" s="30" t="s">
        <v>429</v>
      </c>
    </row>
    <row r="11" spans="1:16" s="30" customFormat="1" ht="20" customHeight="1" x14ac:dyDescent="0.2">
      <c r="A11" s="55" t="s">
        <v>23</v>
      </c>
      <c r="B11" s="30" t="s">
        <v>467</v>
      </c>
      <c r="C11" s="30" t="s">
        <v>457</v>
      </c>
      <c r="F11" s="30" t="s">
        <v>469</v>
      </c>
      <c r="G11" s="30" t="s">
        <v>85</v>
      </c>
      <c r="H11" s="30" t="s">
        <v>652</v>
      </c>
      <c r="I11" s="26">
        <v>43531</v>
      </c>
      <c r="J11" s="55" t="s">
        <v>471</v>
      </c>
      <c r="K11" s="30" t="s">
        <v>480</v>
      </c>
      <c r="L11" s="30" t="s">
        <v>458</v>
      </c>
      <c r="M11" s="49"/>
      <c r="N11" s="49"/>
      <c r="O11" s="30">
        <f>SUMIF('Hours tracker'!C:C,Completed!B11,'Hours tracker'!B:B)</f>
        <v>8.75</v>
      </c>
      <c r="P11" s="30" t="s">
        <v>660</v>
      </c>
    </row>
    <row r="12" spans="1:16" s="30" customFormat="1" ht="20" customHeight="1" x14ac:dyDescent="0.2">
      <c r="A12" s="55" t="s">
        <v>23</v>
      </c>
      <c r="B12" s="30" t="s">
        <v>630</v>
      </c>
      <c r="C12" s="30" t="s">
        <v>631</v>
      </c>
      <c r="F12" s="30" t="s">
        <v>632</v>
      </c>
      <c r="G12" s="30" t="s">
        <v>85</v>
      </c>
      <c r="H12" s="30" t="s">
        <v>640</v>
      </c>
      <c r="I12" s="26">
        <v>43766</v>
      </c>
      <c r="J12" s="55"/>
      <c r="L12" s="30" t="s">
        <v>559</v>
      </c>
      <c r="M12" s="49">
        <v>43747</v>
      </c>
      <c r="N12" s="49"/>
      <c r="O12" s="30">
        <f>SUMIF('Hours tracker'!C:C,Completed!B12,'Hours tracker'!B:B)</f>
        <v>13</v>
      </c>
      <c r="P12" s="30" t="s">
        <v>430</v>
      </c>
    </row>
    <row r="13" spans="1:16" s="30" customFormat="1" ht="20" customHeight="1" x14ac:dyDescent="0.2">
      <c r="A13" s="55" t="s">
        <v>23</v>
      </c>
      <c r="B13" s="30" t="s">
        <v>484</v>
      </c>
      <c r="C13" s="30" t="s">
        <v>56</v>
      </c>
      <c r="G13" s="30" t="s">
        <v>85</v>
      </c>
      <c r="H13" s="30" t="s">
        <v>548</v>
      </c>
      <c r="I13" s="62">
        <v>43549</v>
      </c>
      <c r="J13" s="55"/>
      <c r="L13" s="30" t="s">
        <v>222</v>
      </c>
      <c r="M13" s="49">
        <v>43482</v>
      </c>
      <c r="N13" s="49">
        <v>43549</v>
      </c>
      <c r="O13" s="30">
        <f>SUMIF('Hours tracker'!C:C,Completed!B13,'Hours tracker'!B:B)</f>
        <v>13.5</v>
      </c>
      <c r="P13" s="30" t="s">
        <v>426</v>
      </c>
    </row>
    <row r="14" spans="1:16" s="30" customFormat="1" ht="20" customHeight="1" x14ac:dyDescent="0.2">
      <c r="A14" s="55" t="s">
        <v>23</v>
      </c>
      <c r="B14" s="30" t="s">
        <v>530</v>
      </c>
      <c r="C14" s="30" t="s">
        <v>521</v>
      </c>
      <c r="F14" s="30" t="s">
        <v>554</v>
      </c>
      <c r="G14" s="30" t="s">
        <v>85</v>
      </c>
      <c r="H14" s="30" t="s">
        <v>714</v>
      </c>
      <c r="I14" s="26">
        <v>43671</v>
      </c>
      <c r="J14" s="55"/>
      <c r="L14" s="30" t="s">
        <v>143</v>
      </c>
      <c r="M14" s="49">
        <v>43529</v>
      </c>
      <c r="N14" s="49">
        <v>43692</v>
      </c>
      <c r="O14" s="30">
        <f>SUMIF('Hours tracker'!C:C,Completed!B14,'Hours tracker'!B:B)</f>
        <v>17.75</v>
      </c>
      <c r="P14" s="30" t="s">
        <v>426</v>
      </c>
    </row>
    <row r="15" spans="1:16" s="30" customFormat="1" ht="20" customHeight="1" x14ac:dyDescent="0.2">
      <c r="A15" s="55" t="s">
        <v>165</v>
      </c>
      <c r="B15" s="30" t="s">
        <v>17</v>
      </c>
      <c r="C15" s="30" t="s">
        <v>214</v>
      </c>
      <c r="D15" s="30" t="s">
        <v>16</v>
      </c>
      <c r="E15" s="30" t="s">
        <v>6</v>
      </c>
      <c r="G15" s="30" t="s">
        <v>85</v>
      </c>
      <c r="H15" s="30" t="s">
        <v>442</v>
      </c>
      <c r="I15" s="26">
        <v>42846</v>
      </c>
      <c r="L15" s="30" t="s">
        <v>15</v>
      </c>
      <c r="M15" s="49">
        <v>42838</v>
      </c>
      <c r="N15" s="49">
        <v>42846</v>
      </c>
      <c r="O15" s="30">
        <f>SUMIF('Hours tracker'!C:C,Completed!B15,'Hours tracker'!B:B)</f>
        <v>0</v>
      </c>
      <c r="P15" s="30" t="s">
        <v>426</v>
      </c>
    </row>
    <row r="16" spans="1:16" s="30" customFormat="1" ht="20" customHeight="1" x14ac:dyDescent="0.2">
      <c r="A16" s="55" t="s">
        <v>165</v>
      </c>
      <c r="B16" s="30" t="s">
        <v>144</v>
      </c>
      <c r="C16" s="30" t="s">
        <v>214</v>
      </c>
      <c r="D16" s="30" t="s">
        <v>6</v>
      </c>
      <c r="G16" s="30" t="s">
        <v>85</v>
      </c>
      <c r="H16" s="30" t="s">
        <v>441</v>
      </c>
      <c r="I16" s="26">
        <v>43069</v>
      </c>
      <c r="L16" s="30" t="s">
        <v>143</v>
      </c>
      <c r="M16" s="49">
        <v>42907</v>
      </c>
      <c r="N16" s="49">
        <v>43100</v>
      </c>
      <c r="O16" s="30">
        <f>SUMIF('Hours tracker'!C:C,Completed!B16,'Hours tracker'!B:B)</f>
        <v>25.5</v>
      </c>
      <c r="P16" s="30" t="s">
        <v>426</v>
      </c>
    </row>
    <row r="17" spans="1:16" s="30" customFormat="1" ht="20" customHeight="1" x14ac:dyDescent="0.2">
      <c r="A17" s="55" t="s">
        <v>165</v>
      </c>
      <c r="B17" s="30" t="s">
        <v>66</v>
      </c>
      <c r="C17" s="30" t="s">
        <v>244</v>
      </c>
      <c r="D17" s="30" t="s">
        <v>6</v>
      </c>
      <c r="G17" s="30" t="s">
        <v>85</v>
      </c>
      <c r="H17" s="30" t="s">
        <v>440</v>
      </c>
      <c r="I17" s="26">
        <v>42860</v>
      </c>
      <c r="L17" s="30" t="s">
        <v>222</v>
      </c>
      <c r="M17" s="49">
        <v>42856</v>
      </c>
      <c r="N17" s="49">
        <v>42891</v>
      </c>
      <c r="O17" s="30">
        <f>SUMIF('Hours tracker'!C:C,Completed!B17,'Hours tracker'!B:B)</f>
        <v>0</v>
      </c>
      <c r="P17" s="30" t="s">
        <v>94</v>
      </c>
    </row>
    <row r="18" spans="1:16" s="30" customFormat="1" ht="20" customHeight="1" x14ac:dyDescent="0.2">
      <c r="A18" s="55" t="s">
        <v>165</v>
      </c>
      <c r="B18" s="60" t="s">
        <v>51</v>
      </c>
      <c r="C18" s="30" t="s">
        <v>244</v>
      </c>
      <c r="D18" s="30" t="s">
        <v>6</v>
      </c>
      <c r="G18" s="30" t="s">
        <v>85</v>
      </c>
      <c r="H18" s="30" t="s">
        <v>439</v>
      </c>
      <c r="I18" s="26">
        <v>42879</v>
      </c>
      <c r="L18" s="30" t="s">
        <v>34</v>
      </c>
      <c r="M18" s="49">
        <v>42857</v>
      </c>
      <c r="N18" s="49"/>
      <c r="O18" s="30">
        <f>SUMIF('Hours tracker'!C:C,Completed!B18,'Hours tracker'!B:B)</f>
        <v>0</v>
      </c>
      <c r="P18" s="30" t="s">
        <v>681</v>
      </c>
    </row>
    <row r="19" spans="1:16" s="30" customFormat="1" ht="20" customHeight="1" x14ac:dyDescent="0.2">
      <c r="A19" s="55" t="s">
        <v>165</v>
      </c>
      <c r="B19" s="30" t="s">
        <v>55</v>
      </c>
      <c r="C19" s="30" t="s">
        <v>244</v>
      </c>
      <c r="D19" s="30" t="s">
        <v>6</v>
      </c>
      <c r="G19" s="30" t="s">
        <v>85</v>
      </c>
      <c r="H19" s="30" t="s">
        <v>439</v>
      </c>
      <c r="I19" s="26">
        <v>42887</v>
      </c>
      <c r="L19" s="30" t="s">
        <v>11</v>
      </c>
      <c r="M19" s="49">
        <v>42887</v>
      </c>
      <c r="N19" s="49">
        <v>42887</v>
      </c>
      <c r="O19" s="30">
        <f>SUMIF('Hours tracker'!C:C,Completed!B19,'Hours tracker'!B:B)</f>
        <v>0</v>
      </c>
      <c r="P19" s="30" t="s">
        <v>681</v>
      </c>
    </row>
    <row r="20" spans="1:16" s="30" customFormat="1" ht="20" customHeight="1" x14ac:dyDescent="0.2">
      <c r="A20" s="55" t="s">
        <v>165</v>
      </c>
      <c r="B20" s="30" t="s">
        <v>68</v>
      </c>
      <c r="C20" s="30" t="s">
        <v>244</v>
      </c>
      <c r="D20" s="30" t="s">
        <v>6</v>
      </c>
      <c r="G20" s="30" t="s">
        <v>85</v>
      </c>
      <c r="H20" s="30" t="s">
        <v>444</v>
      </c>
      <c r="I20" s="26">
        <v>42898</v>
      </c>
      <c r="L20" s="30" t="s">
        <v>11</v>
      </c>
      <c r="M20" s="49">
        <v>42887</v>
      </c>
      <c r="N20" s="49"/>
      <c r="O20" s="30">
        <f>SUMIF('Hours tracker'!C:C,Completed!B20,'Hours tracker'!B:B)</f>
        <v>0</v>
      </c>
      <c r="P20" s="30" t="s">
        <v>681</v>
      </c>
    </row>
    <row r="21" spans="1:16" s="30" customFormat="1" ht="20" customHeight="1" x14ac:dyDescent="0.2">
      <c r="A21" s="55" t="s">
        <v>165</v>
      </c>
      <c r="B21" s="30" t="s">
        <v>35</v>
      </c>
      <c r="C21" s="30" t="s">
        <v>223</v>
      </c>
      <c r="D21" s="30" t="s">
        <v>16</v>
      </c>
      <c r="E21" s="30" t="s">
        <v>6</v>
      </c>
      <c r="G21" s="30" t="s">
        <v>85</v>
      </c>
      <c r="H21" s="30" t="s">
        <v>438</v>
      </c>
      <c r="I21" s="26">
        <v>42872</v>
      </c>
      <c r="L21" s="30" t="s">
        <v>33</v>
      </c>
      <c r="M21" s="49">
        <v>42864</v>
      </c>
      <c r="N21" s="49">
        <v>42872</v>
      </c>
      <c r="O21" s="30">
        <f>SUMIF('Hours tracker'!C:C,Completed!B21,'Hours tracker'!B:B)</f>
        <v>0</v>
      </c>
      <c r="P21" s="30" t="s">
        <v>427</v>
      </c>
    </row>
    <row r="22" spans="1:16" s="30" customFormat="1" ht="20" customHeight="1" x14ac:dyDescent="0.2">
      <c r="A22" s="55" t="s">
        <v>165</v>
      </c>
      <c r="B22" s="30" t="s">
        <v>35</v>
      </c>
      <c r="C22" s="30" t="s">
        <v>223</v>
      </c>
      <c r="D22" s="30" t="s">
        <v>16</v>
      </c>
      <c r="E22" s="30" t="s">
        <v>6</v>
      </c>
      <c r="G22" s="30" t="s">
        <v>85</v>
      </c>
      <c r="H22" s="30" t="s">
        <v>438</v>
      </c>
      <c r="I22" s="26">
        <v>42872</v>
      </c>
      <c r="L22" s="30" t="s">
        <v>33</v>
      </c>
      <c r="M22" s="49">
        <v>42864</v>
      </c>
      <c r="N22" s="49">
        <v>42872</v>
      </c>
      <c r="O22" s="30">
        <f>SUMIF('Hours tracker'!C:C,Completed!B22,'Hours tracker'!B:B)</f>
        <v>0</v>
      </c>
      <c r="P22" s="30" t="s">
        <v>427</v>
      </c>
    </row>
    <row r="23" spans="1:16" s="30" customFormat="1" ht="20" customHeight="1" x14ac:dyDescent="0.2">
      <c r="A23" s="55" t="s">
        <v>165</v>
      </c>
      <c r="B23" s="30" t="s">
        <v>237</v>
      </c>
      <c r="C23" s="30" t="s">
        <v>238</v>
      </c>
      <c r="G23" s="30" t="s">
        <v>85</v>
      </c>
      <c r="H23" s="30" t="s">
        <v>445</v>
      </c>
      <c r="I23" s="26">
        <v>43091</v>
      </c>
      <c r="M23" s="49">
        <v>43089</v>
      </c>
      <c r="N23" s="49">
        <v>43091</v>
      </c>
      <c r="O23" s="30">
        <f>SUMIF('Hours tracker'!C:C,Completed!B23,'Hours tracker'!B:B)</f>
        <v>5</v>
      </c>
      <c r="P23" s="30" t="s">
        <v>429</v>
      </c>
    </row>
    <row r="24" spans="1:16" s="30" customFormat="1" ht="20" customHeight="1" x14ac:dyDescent="0.2">
      <c r="A24" s="55" t="s">
        <v>165</v>
      </c>
      <c r="B24" s="30" t="s">
        <v>584</v>
      </c>
      <c r="C24" s="30" t="s">
        <v>302</v>
      </c>
      <c r="G24" s="30" t="s">
        <v>85</v>
      </c>
      <c r="H24" s="30" t="s">
        <v>614</v>
      </c>
      <c r="I24" s="26">
        <v>43678</v>
      </c>
      <c r="J24" s="55"/>
      <c r="L24" s="30" t="s">
        <v>143</v>
      </c>
      <c r="M24" s="49">
        <v>43641</v>
      </c>
      <c r="N24" s="49"/>
      <c r="O24" s="30">
        <f>SUMIF('Hours tracker'!C:C,Completed!B24,'Hours tracker'!B:B)</f>
        <v>4</v>
      </c>
      <c r="P24" s="30" t="s">
        <v>426</v>
      </c>
    </row>
    <row r="25" spans="1:16" s="30" customFormat="1" ht="20" customHeight="1" x14ac:dyDescent="0.2">
      <c r="A25" s="55" t="s">
        <v>165</v>
      </c>
      <c r="B25" s="61" t="s">
        <v>419</v>
      </c>
      <c r="C25" s="30" t="s">
        <v>63</v>
      </c>
      <c r="D25" s="30" t="s">
        <v>6</v>
      </c>
      <c r="E25" s="30" t="s">
        <v>16</v>
      </c>
      <c r="G25" s="30" t="s">
        <v>85</v>
      </c>
      <c r="H25" s="30" t="s">
        <v>443</v>
      </c>
      <c r="I25" s="26">
        <v>43395</v>
      </c>
      <c r="L25" s="30" t="s">
        <v>11</v>
      </c>
      <c r="M25" s="49">
        <v>42885</v>
      </c>
      <c r="N25" s="49">
        <v>43395</v>
      </c>
      <c r="O25" s="30">
        <f>SUMIF('Hours tracker'!C:C,Completed!B25,'Hours tracker'!B:B)</f>
        <v>76.5</v>
      </c>
      <c r="P25" s="30" t="s">
        <v>426</v>
      </c>
    </row>
    <row r="26" spans="1:16" s="30" customFormat="1" ht="20" customHeight="1" x14ac:dyDescent="0.2">
      <c r="A26" s="55" t="s">
        <v>165</v>
      </c>
      <c r="B26" s="30" t="s">
        <v>127</v>
      </c>
      <c r="C26" s="30" t="s">
        <v>16</v>
      </c>
      <c r="D26" s="30" t="s">
        <v>16</v>
      </c>
      <c r="E26" s="30" t="s">
        <v>6</v>
      </c>
      <c r="G26" s="30" t="s">
        <v>85</v>
      </c>
      <c r="H26" s="30" t="s">
        <v>424</v>
      </c>
      <c r="I26" s="26">
        <v>42964</v>
      </c>
      <c r="L26" s="30" t="s">
        <v>128</v>
      </c>
      <c r="M26" s="49">
        <v>42926</v>
      </c>
      <c r="N26" s="49">
        <v>42928</v>
      </c>
      <c r="O26" s="30">
        <f>SUMIF('Hours tracker'!C:C,Completed!B26,'Hours tracker'!B:B)</f>
        <v>9</v>
      </c>
      <c r="P26" s="30" t="s">
        <v>428</v>
      </c>
    </row>
    <row r="27" spans="1:16" s="30" customFormat="1" ht="20" customHeight="1" x14ac:dyDescent="0.2">
      <c r="A27" s="55" t="s">
        <v>165</v>
      </c>
      <c r="B27" s="30" t="s">
        <v>52</v>
      </c>
      <c r="C27" s="30" t="s">
        <v>42</v>
      </c>
      <c r="D27" s="30" t="s">
        <v>6</v>
      </c>
      <c r="G27" s="30" t="s">
        <v>85</v>
      </c>
      <c r="H27" s="30" t="s">
        <v>712</v>
      </c>
      <c r="I27" s="26">
        <v>43116</v>
      </c>
      <c r="L27" s="30" t="s">
        <v>11</v>
      </c>
      <c r="M27" s="49">
        <v>42864</v>
      </c>
      <c r="N27" s="49"/>
      <c r="O27" s="30">
        <f>SUMIF('Hours tracker'!C:C,Completed!B27,'Hours tracker'!B:B)</f>
        <v>23.5</v>
      </c>
      <c r="P27" s="30" t="s">
        <v>426</v>
      </c>
    </row>
    <row r="28" spans="1:16" s="30" customFormat="1" ht="20" customHeight="1" x14ac:dyDescent="0.2">
      <c r="A28" s="55" t="s">
        <v>165</v>
      </c>
      <c r="B28" s="60" t="s">
        <v>14</v>
      </c>
      <c r="C28" s="30" t="s">
        <v>12</v>
      </c>
      <c r="D28" s="30" t="s">
        <v>6</v>
      </c>
      <c r="E28" s="30" t="s">
        <v>9</v>
      </c>
      <c r="G28" s="30" t="s">
        <v>85</v>
      </c>
      <c r="H28" s="30" t="s">
        <v>443</v>
      </c>
      <c r="I28" s="26">
        <v>43474</v>
      </c>
      <c r="L28" s="30" t="s">
        <v>11</v>
      </c>
      <c r="M28" s="49">
        <v>42837</v>
      </c>
      <c r="N28" s="49">
        <v>43474</v>
      </c>
      <c r="O28" s="30">
        <f>SUMIF('Hours tracker'!C:C,Completed!B28,'Hours tracker'!B:B)</f>
        <v>406</v>
      </c>
      <c r="P28" s="30" t="s">
        <v>426</v>
      </c>
    </row>
    <row r="29" spans="1:16" s="30" customFormat="1" ht="20" customHeight="1" x14ac:dyDescent="0.2">
      <c r="A29" s="55" t="s">
        <v>165</v>
      </c>
      <c r="B29" s="30" t="s">
        <v>38</v>
      </c>
      <c r="C29" s="30" t="s">
        <v>12</v>
      </c>
      <c r="D29" s="30" t="s">
        <v>37</v>
      </c>
      <c r="E29" s="30" t="s">
        <v>6</v>
      </c>
      <c r="G29" s="30" t="s">
        <v>85</v>
      </c>
      <c r="H29" s="30" t="s">
        <v>612</v>
      </c>
      <c r="I29" s="26">
        <v>43350</v>
      </c>
      <c r="L29" s="30" t="s">
        <v>39</v>
      </c>
      <c r="M29" s="49">
        <v>42870</v>
      </c>
      <c r="N29" s="49"/>
      <c r="O29" s="30">
        <f>SUMIF('Hours tracker'!C:C,Completed!B29,'Hours tracker'!B:B)</f>
        <v>16.25</v>
      </c>
      <c r="P29" s="30" t="s">
        <v>426</v>
      </c>
    </row>
    <row r="30" spans="1:16" s="30" customFormat="1" ht="20" customHeight="1" x14ac:dyDescent="0.2">
      <c r="A30" s="55" t="s">
        <v>165</v>
      </c>
      <c r="B30" s="30" t="s">
        <v>357</v>
      </c>
      <c r="C30" s="30" t="s">
        <v>12</v>
      </c>
      <c r="G30" s="30" t="s">
        <v>85</v>
      </c>
      <c r="H30" s="30" t="s">
        <v>686</v>
      </c>
      <c r="I30" s="26">
        <v>43455</v>
      </c>
      <c r="L30" s="30" t="s">
        <v>34</v>
      </c>
      <c r="M30" s="49">
        <v>43299</v>
      </c>
      <c r="N30" s="49"/>
      <c r="O30" s="30">
        <f>SUMIF('Hours tracker'!C:C,Completed!B30,'Hours tracker'!B:B)</f>
        <v>14.25</v>
      </c>
      <c r="P30" s="30" t="s">
        <v>426</v>
      </c>
    </row>
    <row r="31" spans="1:16" s="30" customFormat="1" ht="20" customHeight="1" x14ac:dyDescent="0.2">
      <c r="A31" s="55" t="s">
        <v>165</v>
      </c>
      <c r="B31" s="30" t="s">
        <v>590</v>
      </c>
      <c r="C31" s="30" t="s">
        <v>12</v>
      </c>
      <c r="G31" s="30" t="s">
        <v>85</v>
      </c>
      <c r="H31" s="30" t="s">
        <v>708</v>
      </c>
      <c r="I31" s="26">
        <v>43770</v>
      </c>
      <c r="J31" s="55"/>
      <c r="L31" s="30" t="s">
        <v>591</v>
      </c>
      <c r="M31" s="49">
        <v>43647</v>
      </c>
      <c r="N31" s="49">
        <v>43770</v>
      </c>
      <c r="O31" s="30">
        <f>SUMIF('Hours tracker'!C:C,Completed!B31,'Hours tracker'!B:B)</f>
        <v>16.5</v>
      </c>
      <c r="P31" s="30" t="s">
        <v>429</v>
      </c>
    </row>
    <row r="32" spans="1:16" s="30" customFormat="1" ht="20" customHeight="1" x14ac:dyDescent="0.2">
      <c r="A32" s="55" t="s">
        <v>165</v>
      </c>
      <c r="B32" s="30" t="s">
        <v>403</v>
      </c>
      <c r="C32" s="30" t="s">
        <v>272</v>
      </c>
      <c r="G32" s="30" t="s">
        <v>85</v>
      </c>
      <c r="H32" s="30" t="s">
        <v>446</v>
      </c>
      <c r="I32" s="26">
        <v>43144</v>
      </c>
      <c r="L32" s="30" t="s">
        <v>49</v>
      </c>
      <c r="M32" s="49">
        <v>43088</v>
      </c>
      <c r="N32" s="49">
        <v>43144</v>
      </c>
      <c r="O32" s="30">
        <f>SUMIF('Hours tracker'!C:C,Completed!B32,'Hours tracker'!B:B)</f>
        <v>8</v>
      </c>
      <c r="P32" s="30" t="s">
        <v>430</v>
      </c>
    </row>
    <row r="33" spans="1:16" s="30" customFormat="1" ht="20" customHeight="1" x14ac:dyDescent="0.2">
      <c r="A33" s="55" t="s">
        <v>165</v>
      </c>
      <c r="B33" s="30" t="s">
        <v>48</v>
      </c>
      <c r="C33" s="30" t="s">
        <v>57</v>
      </c>
      <c r="D33" s="30" t="s">
        <v>6</v>
      </c>
      <c r="E33" s="30" t="s">
        <v>9</v>
      </c>
      <c r="G33" s="30" t="s">
        <v>85</v>
      </c>
      <c r="H33" s="30" t="s">
        <v>706</v>
      </c>
      <c r="I33" s="26">
        <v>43830</v>
      </c>
      <c r="L33" s="30" t="s">
        <v>49</v>
      </c>
      <c r="M33" s="49">
        <v>42878</v>
      </c>
      <c r="N33" s="49"/>
      <c r="O33" s="30">
        <f>SUMIF('Hours tracker'!C:C,Completed!B33,'Hours tracker'!B:B)</f>
        <v>552.75</v>
      </c>
      <c r="P33" s="30" t="s">
        <v>426</v>
      </c>
    </row>
    <row r="34" spans="1:16" s="30" customFormat="1" ht="20" customHeight="1" x14ac:dyDescent="0.2">
      <c r="A34" s="55" t="s">
        <v>165</v>
      </c>
      <c r="B34" s="30" t="s">
        <v>58</v>
      </c>
      <c r="C34" s="30" t="s">
        <v>57</v>
      </c>
      <c r="D34" s="30" t="s">
        <v>9</v>
      </c>
      <c r="G34" s="30" t="s">
        <v>85</v>
      </c>
      <c r="H34" s="30" t="s">
        <v>423</v>
      </c>
      <c r="I34" s="26">
        <v>42892</v>
      </c>
      <c r="L34" s="30" t="s">
        <v>11</v>
      </c>
      <c r="M34" s="49">
        <v>42880</v>
      </c>
      <c r="N34" s="49">
        <v>42892</v>
      </c>
      <c r="O34" s="30">
        <f>SUMIF('Hours tracker'!C:C,Completed!B34,'Hours tracker'!B:B)</f>
        <v>7.5</v>
      </c>
      <c r="P34" s="30" t="s">
        <v>426</v>
      </c>
    </row>
    <row r="35" spans="1:16" s="30" customFormat="1" ht="20" customHeight="1" x14ac:dyDescent="0.2">
      <c r="A35" s="55" t="s">
        <v>165</v>
      </c>
      <c r="B35" s="30" t="s">
        <v>300</v>
      </c>
      <c r="C35" s="30" t="s">
        <v>57</v>
      </c>
      <c r="G35" s="30" t="s">
        <v>85</v>
      </c>
      <c r="H35" s="30" t="s">
        <v>642</v>
      </c>
      <c r="I35" s="26">
        <v>43804</v>
      </c>
      <c r="J35" s="55"/>
      <c r="L35" s="30" t="s">
        <v>360</v>
      </c>
      <c r="M35" s="49">
        <v>43070</v>
      </c>
      <c r="N35" s="49"/>
      <c r="O35" s="30">
        <f>SUMIF('Hours tracker'!C:C,Completed!B35,'Hours tracker'!B:B)</f>
        <v>47.75</v>
      </c>
      <c r="P35" s="30" t="s">
        <v>426</v>
      </c>
    </row>
    <row r="36" spans="1:16" s="30" customFormat="1" ht="20" customHeight="1" x14ac:dyDescent="0.2">
      <c r="A36" s="55" t="s">
        <v>165</v>
      </c>
      <c r="B36" s="30" t="s">
        <v>317</v>
      </c>
      <c r="C36" s="30" t="s">
        <v>57</v>
      </c>
      <c r="G36" s="30" t="s">
        <v>85</v>
      </c>
      <c r="H36" s="30" t="s">
        <v>612</v>
      </c>
      <c r="I36" s="26">
        <v>43580</v>
      </c>
      <c r="J36" s="55"/>
      <c r="L36" s="30" t="s">
        <v>318</v>
      </c>
      <c r="M36" s="49">
        <v>43077</v>
      </c>
      <c r="N36" s="49"/>
      <c r="O36" s="30">
        <f>SUMIF('Hours tracker'!C:C,Completed!B36,'Hours tracker'!B:B)</f>
        <v>79.25</v>
      </c>
      <c r="P36" s="30" t="s">
        <v>429</v>
      </c>
    </row>
    <row r="37" spans="1:16" s="30" customFormat="1" ht="20" customHeight="1" x14ac:dyDescent="0.2">
      <c r="A37" s="55" t="s">
        <v>165</v>
      </c>
      <c r="B37" s="30" t="s">
        <v>301</v>
      </c>
      <c r="C37" s="30" t="s">
        <v>57</v>
      </c>
      <c r="G37" s="30" t="s">
        <v>85</v>
      </c>
      <c r="H37" s="30" t="s">
        <v>612</v>
      </c>
      <c r="I37" s="26">
        <v>43159</v>
      </c>
      <c r="L37" s="30" t="s">
        <v>49</v>
      </c>
      <c r="M37" s="49">
        <v>43101</v>
      </c>
      <c r="N37" s="49"/>
      <c r="O37" s="30">
        <f>SUMIF('Hours tracker'!C:C,Completed!B37,'Hours tracker'!B:B)</f>
        <v>10.5</v>
      </c>
      <c r="P37" s="30" t="s">
        <v>426</v>
      </c>
    </row>
    <row r="38" spans="1:16" s="30" customFormat="1" ht="20" customHeight="1" x14ac:dyDescent="0.2">
      <c r="A38" s="55" t="s">
        <v>165</v>
      </c>
      <c r="B38" s="30" t="s">
        <v>447</v>
      </c>
      <c r="C38" s="30" t="s">
        <v>57</v>
      </c>
      <c r="G38" s="30" t="s">
        <v>85</v>
      </c>
      <c r="H38" s="30" t="s">
        <v>443</v>
      </c>
      <c r="I38" s="26">
        <v>43383</v>
      </c>
      <c r="L38" s="30" t="s">
        <v>11</v>
      </c>
      <c r="M38" s="49">
        <v>43157</v>
      </c>
      <c r="N38" s="49">
        <v>43383</v>
      </c>
      <c r="O38" s="30">
        <f>SUMIF('Hours tracker'!C:C,Completed!B38,'Hours tracker'!B:B)</f>
        <v>201.65</v>
      </c>
      <c r="P38" s="30" t="s">
        <v>426</v>
      </c>
    </row>
    <row r="39" spans="1:16" s="30" customFormat="1" ht="20" customHeight="1" x14ac:dyDescent="0.2">
      <c r="A39" s="55" t="s">
        <v>165</v>
      </c>
      <c r="B39" s="30" t="s">
        <v>336</v>
      </c>
      <c r="C39" s="30" t="s">
        <v>57</v>
      </c>
      <c r="G39" s="30" t="s">
        <v>85</v>
      </c>
      <c r="H39" s="30" t="s">
        <v>43</v>
      </c>
      <c r="I39" s="26">
        <v>43213</v>
      </c>
      <c r="L39" s="30" t="s">
        <v>49</v>
      </c>
      <c r="M39" s="49">
        <v>43213</v>
      </c>
      <c r="N39" s="49">
        <v>43213</v>
      </c>
      <c r="O39" s="30">
        <f>SUMIF('Hours tracker'!C:C,Completed!B39,'Hours tracker'!B:B)</f>
        <v>1.5</v>
      </c>
      <c r="P39" s="30" t="s">
        <v>429</v>
      </c>
    </row>
    <row r="40" spans="1:16" s="30" customFormat="1" ht="20" customHeight="1" x14ac:dyDescent="0.2">
      <c r="A40" s="55" t="s">
        <v>165</v>
      </c>
      <c r="B40" s="30" t="s">
        <v>532</v>
      </c>
      <c r="C40" s="30" t="s">
        <v>57</v>
      </c>
      <c r="G40" s="30" t="s">
        <v>85</v>
      </c>
      <c r="H40" s="30" t="s">
        <v>543</v>
      </c>
      <c r="I40" s="26">
        <v>43569</v>
      </c>
      <c r="J40" s="55"/>
      <c r="L40" s="30" t="s">
        <v>34</v>
      </c>
      <c r="M40" s="49">
        <v>43262</v>
      </c>
      <c r="N40" s="49">
        <v>43569</v>
      </c>
      <c r="O40" s="30">
        <f>SUMIF('Hours tracker'!C:C,Completed!B40,'Hours tracker'!B:B)</f>
        <v>56.5</v>
      </c>
      <c r="P40" s="30" t="s">
        <v>426</v>
      </c>
    </row>
    <row r="41" spans="1:16" s="5" customFormat="1" ht="20" customHeight="1" x14ac:dyDescent="0.2">
      <c r="A41" s="55" t="s">
        <v>165</v>
      </c>
      <c r="B41" s="30" t="s">
        <v>352</v>
      </c>
      <c r="C41" s="30" t="s">
        <v>57</v>
      </c>
      <c r="G41" s="30" t="s">
        <v>85</v>
      </c>
      <c r="H41" s="30" t="s">
        <v>534</v>
      </c>
      <c r="I41" s="26">
        <v>43307</v>
      </c>
      <c r="J41" s="55"/>
      <c r="K41" s="30"/>
      <c r="L41" s="30" t="s">
        <v>34</v>
      </c>
      <c r="M41" s="49">
        <v>43262</v>
      </c>
      <c r="N41" s="49">
        <v>43307</v>
      </c>
      <c r="O41" s="30">
        <f>SUMIF('Hours tracker'!C:C,Completed!B41,'Hours tracker'!B:B)</f>
        <v>58.25</v>
      </c>
      <c r="P41" s="5" t="s">
        <v>426</v>
      </c>
    </row>
    <row r="42" spans="1:16" s="5" customFormat="1" ht="20" customHeight="1" x14ac:dyDescent="0.2">
      <c r="A42" s="55" t="s">
        <v>165</v>
      </c>
      <c r="B42" s="61" t="s">
        <v>420</v>
      </c>
      <c r="C42" s="5" t="s">
        <v>57</v>
      </c>
      <c r="D42" s="30"/>
      <c r="E42" s="30"/>
      <c r="F42" s="30"/>
      <c r="G42" s="5" t="s">
        <v>85</v>
      </c>
      <c r="H42" s="5" t="s">
        <v>641</v>
      </c>
      <c r="I42" s="26">
        <v>43804</v>
      </c>
      <c r="J42" s="55"/>
      <c r="K42" s="30"/>
      <c r="M42" s="49">
        <v>43374</v>
      </c>
      <c r="N42" s="49">
        <v>43803</v>
      </c>
      <c r="O42" s="30">
        <f>SUMIF('Hours tracker'!C:C,Completed!B42,'Hours tracker'!B:B)</f>
        <v>63.5</v>
      </c>
      <c r="P42" s="5" t="s">
        <v>426</v>
      </c>
    </row>
    <row r="43" spans="1:16" s="5" customFormat="1" ht="20" customHeight="1" x14ac:dyDescent="0.2">
      <c r="A43" s="55" t="s">
        <v>165</v>
      </c>
      <c r="B43" s="5" t="s">
        <v>60</v>
      </c>
      <c r="C43" s="5" t="s">
        <v>61</v>
      </c>
      <c r="D43" s="30" t="s">
        <v>16</v>
      </c>
      <c r="E43" s="30" t="s">
        <v>9</v>
      </c>
      <c r="G43" s="5" t="s">
        <v>85</v>
      </c>
      <c r="H43" s="5" t="s">
        <v>422</v>
      </c>
      <c r="I43" s="26">
        <v>42886</v>
      </c>
      <c r="J43" s="30"/>
      <c r="K43" s="30"/>
      <c r="L43" s="5" t="s">
        <v>11</v>
      </c>
      <c r="M43" s="49">
        <v>42880</v>
      </c>
      <c r="N43" s="49">
        <v>42886</v>
      </c>
      <c r="O43" s="30">
        <f>SUMIF('Hours tracker'!C:C,Completed!B43,'Hours tracker'!B:B)</f>
        <v>9</v>
      </c>
      <c r="P43" s="30" t="s">
        <v>426</v>
      </c>
    </row>
    <row r="44" spans="1:16" s="30" customFormat="1" ht="20" customHeight="1" x14ac:dyDescent="0.2">
      <c r="A44" s="55" t="s">
        <v>23</v>
      </c>
      <c r="B44" s="30" t="s">
        <v>655</v>
      </c>
      <c r="C44" s="30" t="s">
        <v>56</v>
      </c>
      <c r="F44" s="30" t="s">
        <v>656</v>
      </c>
      <c r="G44" s="30" t="s">
        <v>85</v>
      </c>
      <c r="H44" s="30" t="s">
        <v>707</v>
      </c>
      <c r="I44" s="26">
        <v>43799</v>
      </c>
      <c r="J44" s="55"/>
      <c r="L44" s="30" t="s">
        <v>657</v>
      </c>
      <c r="M44" s="49">
        <v>43742</v>
      </c>
      <c r="N44" s="49">
        <v>43791</v>
      </c>
      <c r="O44" s="30">
        <f>SUMIF('Hours tracker'!C:C,Completed!B44,'Hours tracker'!B:B)</f>
        <v>0</v>
      </c>
      <c r="P44" s="30" t="s">
        <v>41</v>
      </c>
    </row>
    <row r="45" spans="1:16" s="5" customFormat="1" ht="20" customHeight="1" x14ac:dyDescent="0.2">
      <c r="A45" s="55" t="s">
        <v>165</v>
      </c>
      <c r="B45" s="30" t="s">
        <v>303</v>
      </c>
      <c r="C45" s="5" t="s">
        <v>302</v>
      </c>
      <c r="G45" s="5" t="s">
        <v>85</v>
      </c>
      <c r="H45" s="5" t="s">
        <v>713</v>
      </c>
      <c r="I45" s="26">
        <v>43707</v>
      </c>
      <c r="J45" s="55"/>
      <c r="K45" s="30"/>
      <c r="L45" s="30" t="s">
        <v>559</v>
      </c>
      <c r="M45" s="49">
        <v>43160</v>
      </c>
      <c r="N45" s="49"/>
      <c r="O45" s="30">
        <f>SUMIF('Hours tracker'!C:C,Completed!B45,'Hours tracker'!B:B)</f>
        <v>10.75</v>
      </c>
      <c r="P45" s="5" t="s">
        <v>426</v>
      </c>
    </row>
    <row r="46" spans="1:16" s="30" customFormat="1" ht="20" customHeight="1" x14ac:dyDescent="0.2">
      <c r="A46" s="55"/>
      <c r="J46" s="55"/>
      <c r="M46" s="49"/>
      <c r="N46" s="49"/>
    </row>
    <row r="47" spans="1:16" s="30" customFormat="1" ht="20" customHeight="1" x14ac:dyDescent="0.2">
      <c r="A47" s="55"/>
      <c r="J47" s="55"/>
      <c r="M47" s="49"/>
      <c r="N47" s="49"/>
    </row>
    <row r="48" spans="1:16" s="30" customFormat="1" ht="20" customHeight="1" x14ac:dyDescent="0.2">
      <c r="A48" s="55"/>
      <c r="J48" s="55"/>
      <c r="M48" s="49"/>
      <c r="N48" s="49"/>
    </row>
    <row r="49" spans="1:14" s="30" customFormat="1" ht="20" customHeight="1" x14ac:dyDescent="0.2">
      <c r="A49" s="55"/>
      <c r="J49" s="55"/>
      <c r="M49" s="49"/>
      <c r="N49" s="49"/>
    </row>
    <row r="50" spans="1:14" s="30" customFormat="1" ht="20" customHeight="1" x14ac:dyDescent="0.2">
      <c r="A50" s="55"/>
      <c r="J50" s="55"/>
      <c r="M50" s="49"/>
      <c r="N50" s="49"/>
    </row>
    <row r="51" spans="1:14" s="30" customFormat="1" ht="20" customHeight="1" x14ac:dyDescent="0.2">
      <c r="A51" s="55"/>
      <c r="J51" s="55"/>
      <c r="M51" s="49"/>
      <c r="N51" s="49"/>
    </row>
    <row r="52" spans="1:14" s="30" customFormat="1" ht="20" customHeight="1" x14ac:dyDescent="0.2">
      <c r="A52" s="55"/>
      <c r="J52" s="55"/>
      <c r="M52" s="49"/>
      <c r="N52" s="49"/>
    </row>
    <row r="53" spans="1:14" s="30" customFormat="1" ht="20" customHeight="1" x14ac:dyDescent="0.2">
      <c r="A53" s="55"/>
      <c r="J53" s="55"/>
      <c r="M53" s="49"/>
      <c r="N53" s="49"/>
    </row>
    <row r="54" spans="1:14" s="30" customFormat="1" ht="20" customHeight="1" x14ac:dyDescent="0.2">
      <c r="A54" s="55"/>
      <c r="J54" s="55"/>
      <c r="M54" s="49"/>
      <c r="N54" s="49"/>
    </row>
    <row r="55" spans="1:14" s="30" customFormat="1" ht="20" customHeight="1" x14ac:dyDescent="0.2">
      <c r="A55" s="55"/>
      <c r="J55" s="55"/>
      <c r="M55" s="49"/>
      <c r="N55" s="49"/>
    </row>
    <row r="56" spans="1:14" s="30" customFormat="1" ht="20" customHeight="1" x14ac:dyDescent="0.2">
      <c r="A56" s="55"/>
      <c r="J56" s="55"/>
      <c r="M56" s="49"/>
      <c r="N56" s="49"/>
    </row>
    <row r="57" spans="1:14" s="30" customFormat="1" ht="20" customHeight="1" x14ac:dyDescent="0.2">
      <c r="A57" s="55"/>
      <c r="J57" s="55"/>
      <c r="M57" s="49"/>
      <c r="N57" s="49"/>
    </row>
  </sheetData>
  <autoFilter ref="A1:P45" xr:uid="{5A16A0C8-04E4-496B-ACEA-747A079150B6}"/>
  <sortState ref="A2:AT58">
    <sortCondition ref="A2:A58"/>
    <sortCondition ref="C2:C58"/>
    <sortCondition ref="M2:M58"/>
  </sortState>
  <conditionalFormatting sqref="G44 G1:G12 G23:G24 G29:G32 G46:G1048576 G14:G18">
    <cfRule type="cellIs" dxfId="22" priority="27" operator="equal">
      <formula>"Yes"</formula>
    </cfRule>
  </conditionalFormatting>
  <conditionalFormatting sqref="G13">
    <cfRule type="cellIs" dxfId="21" priority="26" operator="equal">
      <formula>"Yes"</formula>
    </cfRule>
  </conditionalFormatting>
  <conditionalFormatting sqref="G19">
    <cfRule type="cellIs" dxfId="20" priority="25" operator="equal">
      <formula>"Yes"</formula>
    </cfRule>
  </conditionalFormatting>
  <conditionalFormatting sqref="G20:G22">
    <cfRule type="cellIs" dxfId="19" priority="24" operator="equal">
      <formula>"Yes"</formula>
    </cfRule>
  </conditionalFormatting>
  <conditionalFormatting sqref="G25">
    <cfRule type="cellIs" dxfId="18" priority="20" operator="equal">
      <formula>"Yes"</formula>
    </cfRule>
  </conditionalFormatting>
  <conditionalFormatting sqref="G26">
    <cfRule type="cellIs" dxfId="17" priority="19" operator="equal">
      <formula>"Yes"</formula>
    </cfRule>
  </conditionalFormatting>
  <conditionalFormatting sqref="G27">
    <cfRule type="cellIs" dxfId="16" priority="17" operator="equal">
      <formula>"Yes"</formula>
    </cfRule>
  </conditionalFormatting>
  <conditionalFormatting sqref="G28">
    <cfRule type="cellIs" dxfId="15" priority="16" operator="equal">
      <formula>"Yes"</formula>
    </cfRule>
  </conditionalFormatting>
  <conditionalFormatting sqref="G33">
    <cfRule type="cellIs" dxfId="14" priority="14" operator="equal">
      <formula>"Yes"</formula>
    </cfRule>
  </conditionalFormatting>
  <conditionalFormatting sqref="G34">
    <cfRule type="cellIs" dxfId="13" priority="13" operator="equal">
      <formula>"Yes"</formula>
    </cfRule>
  </conditionalFormatting>
  <conditionalFormatting sqref="G35">
    <cfRule type="cellIs" dxfId="12" priority="12" operator="equal">
      <formula>"Yes"</formula>
    </cfRule>
  </conditionalFormatting>
  <conditionalFormatting sqref="G36">
    <cfRule type="cellIs" dxfId="11" priority="11" operator="equal">
      <formula>"Yes"</formula>
    </cfRule>
  </conditionalFormatting>
  <conditionalFormatting sqref="G37">
    <cfRule type="cellIs" dxfId="10" priority="10" operator="equal">
      <formula>"Yes"</formula>
    </cfRule>
  </conditionalFormatting>
  <conditionalFormatting sqref="G38">
    <cfRule type="cellIs" dxfId="9" priority="9" operator="equal">
      <formula>"Yes"</formula>
    </cfRule>
  </conditionalFormatting>
  <conditionalFormatting sqref="G39">
    <cfRule type="cellIs" dxfId="8" priority="8" operator="equal">
      <formula>"Yes"</formula>
    </cfRule>
  </conditionalFormatting>
  <conditionalFormatting sqref="G40">
    <cfRule type="cellIs" dxfId="7" priority="7" operator="equal">
      <formula>"Yes"</formula>
    </cfRule>
  </conditionalFormatting>
  <conditionalFormatting sqref="G41">
    <cfRule type="cellIs" dxfId="6" priority="5" operator="equal">
      <formula>"Yes"</formula>
    </cfRule>
  </conditionalFormatting>
  <conditionalFormatting sqref="G42">
    <cfRule type="cellIs" dxfId="5" priority="4" operator="equal">
      <formula>"Yes"</formula>
    </cfRule>
  </conditionalFormatting>
  <conditionalFormatting sqref="G43">
    <cfRule type="cellIs" dxfId="4" priority="3" operator="equal">
      <formula>"Yes"</formula>
    </cfRule>
  </conditionalFormatting>
  <conditionalFormatting sqref="G45">
    <cfRule type="cellIs" dxfId="3" priority="1" operator="equal">
      <formula>"Yes"</formula>
    </cfRule>
  </conditionalFormatting>
  <pageMargins left="0.7" right="0.7" top="0.75" bottom="0.75" header="0.3" footer="0.3"/>
  <pageSetup scale="1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FCE0-E862-4E55-9420-743E2C3B70F5}">
  <dimension ref="A1:O55"/>
  <sheetViews>
    <sheetView workbookViewId="0">
      <pane ySplit="1" topLeftCell="A2" activePane="bottomLeft" state="frozen"/>
      <selection pane="bottomLeft" activeCell="M6" sqref="M6"/>
    </sheetView>
  </sheetViews>
  <sheetFormatPr baseColWidth="10" defaultColWidth="9.1640625" defaultRowHeight="15" x14ac:dyDescent="0.2"/>
  <cols>
    <col min="1" max="1" width="4" style="29" customWidth="1"/>
    <col min="2" max="2" width="10.1640625" style="20" customWidth="1"/>
    <col min="3" max="3" width="10.1640625" style="20" bestFit="1" customWidth="1"/>
    <col min="4" max="4" width="10" style="20" bestFit="1" customWidth="1"/>
    <col min="5" max="7" width="10.83203125" style="20" customWidth="1"/>
    <col min="8" max="8" width="13.1640625" style="20" customWidth="1"/>
    <col min="9" max="9" width="17.33203125" style="20" customWidth="1"/>
    <col min="10" max="10" width="12.6640625" style="20" customWidth="1"/>
    <col min="11" max="11" width="12.83203125" style="20" customWidth="1"/>
    <col min="12" max="12" width="22.6640625" style="20" bestFit="1" customWidth="1"/>
    <col min="13" max="13" width="29.33203125" style="20" customWidth="1"/>
    <col min="14" max="14" width="15.33203125" style="20" customWidth="1"/>
    <col min="15" max="15" width="12" style="29" customWidth="1"/>
    <col min="16" max="16384" width="9.1640625" style="29"/>
  </cols>
  <sheetData>
    <row r="1" spans="1:15" s="1" customFormat="1" ht="32" x14ac:dyDescent="0.2">
      <c r="B1" s="36" t="s">
        <v>96</v>
      </c>
      <c r="C1" s="37" t="s">
        <v>97</v>
      </c>
      <c r="D1" s="37" t="s">
        <v>98</v>
      </c>
      <c r="E1" s="37" t="s">
        <v>99</v>
      </c>
      <c r="F1" s="37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254</v>
      </c>
      <c r="L1" s="37" t="s">
        <v>105</v>
      </c>
      <c r="M1" s="37" t="s">
        <v>259</v>
      </c>
      <c r="N1" s="38" t="s">
        <v>106</v>
      </c>
      <c r="O1" s="39"/>
    </row>
    <row r="2" spans="1:15" s="17" customFormat="1" x14ac:dyDescent="0.2">
      <c r="A2" s="31"/>
      <c r="B2" s="35">
        <v>43471</v>
      </c>
      <c r="C2" s="35">
        <v>43484</v>
      </c>
      <c r="D2" s="33">
        <f>91.19</f>
        <v>91.19</v>
      </c>
      <c r="E2" s="21">
        <f t="shared" ref="E2:E26" si="0">D2+H2+I2-K2-J2</f>
        <v>96.96</v>
      </c>
      <c r="F2" s="21">
        <f>D2/7.5</f>
        <v>12.158666666666667</v>
      </c>
      <c r="G2" s="21">
        <f t="shared" ref="G2:G27" si="1">E2/7.5</f>
        <v>12.927999999999999</v>
      </c>
      <c r="H2" s="19">
        <v>0</v>
      </c>
      <c r="I2" s="59">
        <v>5.77</v>
      </c>
      <c r="J2" s="19"/>
      <c r="K2" s="19"/>
      <c r="M2" s="19"/>
      <c r="N2" s="32"/>
    </row>
    <row r="3" spans="1:15" s="17" customFormat="1" x14ac:dyDescent="0.2">
      <c r="B3" s="35">
        <f t="shared" ref="B3:B27" si="2">C2+1</f>
        <v>43485</v>
      </c>
      <c r="C3" s="35">
        <f t="shared" ref="C3:C27" si="3">B3+13</f>
        <v>43498</v>
      </c>
      <c r="D3" s="21">
        <f>E2</f>
        <v>96.96</v>
      </c>
      <c r="E3" s="21">
        <f t="shared" si="0"/>
        <v>110.22999999999999</v>
      </c>
      <c r="F3" s="21">
        <f t="shared" ref="F3:F27" si="4">D3/7.5</f>
        <v>12.927999999999999</v>
      </c>
      <c r="G3" s="21">
        <f t="shared" si="1"/>
        <v>14.697333333333331</v>
      </c>
      <c r="H3" s="20">
        <v>7.5</v>
      </c>
      <c r="I3" s="21">
        <v>5.77</v>
      </c>
      <c r="J3" s="19"/>
      <c r="K3" s="19"/>
      <c r="L3" s="19" t="s">
        <v>255</v>
      </c>
      <c r="M3" s="19"/>
      <c r="N3" s="19"/>
    </row>
    <row r="4" spans="1:15" x14ac:dyDescent="0.2">
      <c r="B4" s="35">
        <f t="shared" si="2"/>
        <v>43499</v>
      </c>
      <c r="C4" s="35">
        <f t="shared" si="3"/>
        <v>43512</v>
      </c>
      <c r="D4" s="21">
        <f>E3</f>
        <v>110.22999999999999</v>
      </c>
      <c r="E4" s="21">
        <f t="shared" si="0"/>
        <v>115.99999999999999</v>
      </c>
      <c r="F4" s="21">
        <f t="shared" si="4"/>
        <v>14.697333333333331</v>
      </c>
      <c r="G4" s="21">
        <f t="shared" si="1"/>
        <v>15.466666666666665</v>
      </c>
      <c r="H4" s="20">
        <v>0</v>
      </c>
      <c r="I4" s="21">
        <v>5.77</v>
      </c>
    </row>
    <row r="5" spans="1:15" x14ac:dyDescent="0.2">
      <c r="B5" s="35">
        <f>C4+1</f>
        <v>43513</v>
      </c>
      <c r="C5" s="35">
        <f t="shared" si="3"/>
        <v>43526</v>
      </c>
      <c r="D5" s="21">
        <f>E4</f>
        <v>115.99999999999999</v>
      </c>
      <c r="E5" s="21">
        <f>D5+H5+I5-K5-J5</f>
        <v>129.26999999999998</v>
      </c>
      <c r="F5" s="21">
        <f t="shared" si="4"/>
        <v>15.466666666666665</v>
      </c>
      <c r="G5" s="21">
        <f t="shared" si="1"/>
        <v>17.235999999999997</v>
      </c>
      <c r="H5" s="20">
        <v>7.5</v>
      </c>
      <c r="I5" s="21">
        <v>5.77</v>
      </c>
      <c r="L5" s="20" t="s">
        <v>256</v>
      </c>
    </row>
    <row r="6" spans="1:15" x14ac:dyDescent="0.2">
      <c r="B6" s="35">
        <f t="shared" si="2"/>
        <v>43527</v>
      </c>
      <c r="C6" s="35">
        <f t="shared" si="3"/>
        <v>43540</v>
      </c>
      <c r="D6" s="21">
        <f t="shared" ref="D6:D12" si="5">E5</f>
        <v>129.26999999999998</v>
      </c>
      <c r="E6" s="21">
        <f>D6+H6+I6-K6-J6</f>
        <v>120.03999999999999</v>
      </c>
      <c r="F6" s="21">
        <f t="shared" si="4"/>
        <v>17.235999999999997</v>
      </c>
      <c r="G6" s="21">
        <f t="shared" si="1"/>
        <v>16.005333333333333</v>
      </c>
      <c r="H6" s="20">
        <v>0</v>
      </c>
      <c r="I6" s="21">
        <v>5.77</v>
      </c>
      <c r="J6" s="20">
        <v>15</v>
      </c>
      <c r="M6" s="20" t="s">
        <v>433</v>
      </c>
    </row>
    <row r="7" spans="1:15" x14ac:dyDescent="0.2">
      <c r="B7" s="35">
        <f t="shared" si="2"/>
        <v>43541</v>
      </c>
      <c r="C7" s="35">
        <f t="shared" si="3"/>
        <v>43554</v>
      </c>
      <c r="D7" s="21">
        <f t="shared" si="5"/>
        <v>120.03999999999999</v>
      </c>
      <c r="E7" s="21">
        <f>D7+H7+I7-K7-J7</f>
        <v>95.809999999999988</v>
      </c>
      <c r="F7" s="21">
        <f t="shared" si="4"/>
        <v>16.005333333333333</v>
      </c>
      <c r="G7" s="21">
        <f t="shared" si="1"/>
        <v>12.774666666666665</v>
      </c>
      <c r="H7" s="20">
        <v>0</v>
      </c>
      <c r="I7" s="21">
        <v>5.77</v>
      </c>
      <c r="J7" s="20">
        <v>30</v>
      </c>
      <c r="M7" s="20" t="s">
        <v>464</v>
      </c>
    </row>
    <row r="8" spans="1:15" x14ac:dyDescent="0.2">
      <c r="B8" s="35">
        <f t="shared" si="2"/>
        <v>43555</v>
      </c>
      <c r="C8" s="35">
        <f t="shared" si="3"/>
        <v>43568</v>
      </c>
      <c r="D8" s="21">
        <f t="shared" si="5"/>
        <v>95.809999999999988</v>
      </c>
      <c r="E8" s="21">
        <f t="shared" si="0"/>
        <v>101.57999999999998</v>
      </c>
      <c r="F8" s="21">
        <f t="shared" si="4"/>
        <v>12.774666666666665</v>
      </c>
      <c r="G8" s="21">
        <f t="shared" si="1"/>
        <v>13.543999999999999</v>
      </c>
      <c r="H8" s="20">
        <v>0</v>
      </c>
      <c r="I8" s="21">
        <v>5.77</v>
      </c>
    </row>
    <row r="9" spans="1:15" x14ac:dyDescent="0.2">
      <c r="B9" s="35">
        <f t="shared" si="2"/>
        <v>43569</v>
      </c>
      <c r="C9" s="35">
        <f t="shared" si="3"/>
        <v>43582</v>
      </c>
      <c r="D9" s="21">
        <f t="shared" si="5"/>
        <v>101.57999999999998</v>
      </c>
      <c r="E9" s="21">
        <f t="shared" si="0"/>
        <v>107.34999999999998</v>
      </c>
      <c r="F9" s="21">
        <f t="shared" si="4"/>
        <v>13.543999999999999</v>
      </c>
      <c r="G9" s="21">
        <f t="shared" si="1"/>
        <v>14.313333333333331</v>
      </c>
      <c r="H9" s="20">
        <v>0</v>
      </c>
      <c r="I9" s="21">
        <v>5.77</v>
      </c>
    </row>
    <row r="10" spans="1:15" x14ac:dyDescent="0.2">
      <c r="B10" s="35">
        <f t="shared" si="2"/>
        <v>43583</v>
      </c>
      <c r="C10" s="35">
        <f t="shared" si="3"/>
        <v>43596</v>
      </c>
      <c r="D10" s="21">
        <f t="shared" si="5"/>
        <v>107.34999999999998</v>
      </c>
      <c r="E10" s="21">
        <f t="shared" si="0"/>
        <v>120.61999999999998</v>
      </c>
      <c r="F10" s="21">
        <f t="shared" si="4"/>
        <v>14.313333333333331</v>
      </c>
      <c r="G10" s="21">
        <f t="shared" si="1"/>
        <v>16.082666666666665</v>
      </c>
      <c r="H10" s="20">
        <v>7.5</v>
      </c>
      <c r="I10" s="21">
        <v>5.77</v>
      </c>
      <c r="L10" s="20" t="s">
        <v>264</v>
      </c>
    </row>
    <row r="11" spans="1:15" x14ac:dyDescent="0.2">
      <c r="B11" s="35">
        <f t="shared" si="2"/>
        <v>43597</v>
      </c>
      <c r="C11" s="35">
        <f t="shared" si="3"/>
        <v>43610</v>
      </c>
      <c r="D11" s="21">
        <f t="shared" si="5"/>
        <v>120.61999999999998</v>
      </c>
      <c r="E11" s="46">
        <f>D11+H11+I11-K11-J11</f>
        <v>118.88999999999997</v>
      </c>
      <c r="F11" s="21">
        <f t="shared" si="4"/>
        <v>16.082666666666665</v>
      </c>
      <c r="G11" s="21">
        <f t="shared" si="1"/>
        <v>15.851999999999997</v>
      </c>
      <c r="H11" s="20">
        <v>0</v>
      </c>
      <c r="I11" s="21">
        <v>5.77</v>
      </c>
      <c r="J11" s="20">
        <v>7.5</v>
      </c>
      <c r="M11" s="20" t="s">
        <v>509</v>
      </c>
    </row>
    <row r="12" spans="1:15" x14ac:dyDescent="0.2">
      <c r="B12" s="35">
        <f t="shared" si="2"/>
        <v>43611</v>
      </c>
      <c r="C12" s="35">
        <f t="shared" si="3"/>
        <v>43624</v>
      </c>
      <c r="D12" s="21">
        <f t="shared" si="5"/>
        <v>118.88999999999997</v>
      </c>
      <c r="E12" s="50">
        <f>D12+H12+I12-K12-J12</f>
        <v>124.65999999999997</v>
      </c>
      <c r="F12" s="21">
        <f t="shared" si="4"/>
        <v>15.851999999999997</v>
      </c>
      <c r="G12" s="21">
        <f t="shared" si="1"/>
        <v>16.621333333333329</v>
      </c>
      <c r="H12" s="20">
        <v>7.5</v>
      </c>
      <c r="I12" s="21">
        <v>5.77</v>
      </c>
      <c r="K12" s="20">
        <v>7.5</v>
      </c>
      <c r="L12" s="20" t="s">
        <v>257</v>
      </c>
    </row>
    <row r="13" spans="1:15" x14ac:dyDescent="0.2">
      <c r="B13" s="35">
        <f>C12+1</f>
        <v>43625</v>
      </c>
      <c r="C13" s="35">
        <f t="shared" si="3"/>
        <v>43638</v>
      </c>
      <c r="D13" s="21">
        <f>E12</f>
        <v>124.65999999999997</v>
      </c>
      <c r="E13" s="21">
        <f t="shared" si="0"/>
        <v>130.42999999999998</v>
      </c>
      <c r="F13" s="21">
        <f t="shared" si="4"/>
        <v>16.621333333333329</v>
      </c>
      <c r="G13" s="21">
        <f t="shared" si="1"/>
        <v>17.390666666666664</v>
      </c>
      <c r="H13" s="20">
        <v>0</v>
      </c>
      <c r="I13" s="21">
        <v>5.77</v>
      </c>
      <c r="M13" s="20" t="s">
        <v>595</v>
      </c>
    </row>
    <row r="14" spans="1:15" x14ac:dyDescent="0.2">
      <c r="B14" s="35">
        <f t="shared" si="2"/>
        <v>43639</v>
      </c>
      <c r="C14" s="35">
        <f t="shared" si="3"/>
        <v>43652</v>
      </c>
      <c r="D14" s="21">
        <f>E13</f>
        <v>130.42999999999998</v>
      </c>
      <c r="E14" s="21">
        <f t="shared" si="0"/>
        <v>136.19999999999999</v>
      </c>
      <c r="F14" s="21">
        <f t="shared" si="4"/>
        <v>17.390666666666664</v>
      </c>
      <c r="G14" s="21">
        <f t="shared" si="1"/>
        <v>18.16</v>
      </c>
      <c r="H14" s="20">
        <v>7.5</v>
      </c>
      <c r="I14" s="21">
        <v>5.77</v>
      </c>
      <c r="K14" s="20">
        <v>7.5</v>
      </c>
      <c r="L14" s="20" t="s">
        <v>258</v>
      </c>
    </row>
    <row r="15" spans="1:15" x14ac:dyDescent="0.2">
      <c r="B15" s="35">
        <f t="shared" si="2"/>
        <v>43653</v>
      </c>
      <c r="C15" s="35">
        <f t="shared" si="3"/>
        <v>43666</v>
      </c>
      <c r="D15" s="21">
        <f t="shared" ref="D15:D27" si="6">E14</f>
        <v>136.19999999999999</v>
      </c>
      <c r="E15" s="21">
        <f t="shared" si="0"/>
        <v>141.97</v>
      </c>
      <c r="F15" s="21">
        <f t="shared" si="4"/>
        <v>18.16</v>
      </c>
      <c r="G15" s="21">
        <f t="shared" si="1"/>
        <v>18.929333333333332</v>
      </c>
      <c r="H15" s="20">
        <v>0</v>
      </c>
      <c r="I15" s="21">
        <v>5.77</v>
      </c>
      <c r="M15" s="47"/>
    </row>
    <row r="16" spans="1:15" x14ac:dyDescent="0.2">
      <c r="B16" s="35">
        <f t="shared" si="2"/>
        <v>43667</v>
      </c>
      <c r="C16" s="35">
        <f t="shared" si="3"/>
        <v>43680</v>
      </c>
      <c r="D16" s="21">
        <f>E15</f>
        <v>141.97</v>
      </c>
      <c r="E16" s="34">
        <f t="shared" si="0"/>
        <v>140.24</v>
      </c>
      <c r="F16" s="21">
        <f t="shared" si="4"/>
        <v>18.929333333333332</v>
      </c>
      <c r="G16" s="21">
        <f t="shared" si="1"/>
        <v>18.698666666666668</v>
      </c>
      <c r="H16" s="20">
        <v>0</v>
      </c>
      <c r="I16" s="21">
        <v>5.77</v>
      </c>
      <c r="J16" s="20">
        <v>7.5</v>
      </c>
      <c r="M16" s="47" t="s">
        <v>507</v>
      </c>
    </row>
    <row r="17" spans="2:14" x14ac:dyDescent="0.2">
      <c r="B17" s="35">
        <f t="shared" si="2"/>
        <v>43681</v>
      </c>
      <c r="C17" s="35">
        <f t="shared" si="3"/>
        <v>43694</v>
      </c>
      <c r="D17" s="21">
        <f t="shared" si="6"/>
        <v>140.24</v>
      </c>
      <c r="E17" s="21">
        <f t="shared" si="0"/>
        <v>138.51000000000002</v>
      </c>
      <c r="F17" s="21">
        <f t="shared" si="4"/>
        <v>18.698666666666668</v>
      </c>
      <c r="G17" s="21">
        <f t="shared" si="1"/>
        <v>18.468000000000004</v>
      </c>
      <c r="H17" s="20">
        <v>0</v>
      </c>
      <c r="I17" s="21">
        <v>5.77</v>
      </c>
      <c r="J17" s="20">
        <v>7.5</v>
      </c>
      <c r="M17" s="47" t="s">
        <v>507</v>
      </c>
    </row>
    <row r="18" spans="2:14" x14ac:dyDescent="0.2">
      <c r="B18" s="35">
        <f t="shared" si="2"/>
        <v>43695</v>
      </c>
      <c r="C18" s="35">
        <f t="shared" si="3"/>
        <v>43708</v>
      </c>
      <c r="D18" s="21">
        <f t="shared" si="6"/>
        <v>138.51000000000002</v>
      </c>
      <c r="E18" s="21">
        <f t="shared" si="0"/>
        <v>144.28000000000003</v>
      </c>
      <c r="F18" s="21">
        <f t="shared" si="4"/>
        <v>18.468000000000004</v>
      </c>
      <c r="G18" s="21">
        <f t="shared" si="1"/>
        <v>19.237333333333336</v>
      </c>
      <c r="H18" s="20">
        <v>0</v>
      </c>
      <c r="I18" s="21">
        <v>5.77</v>
      </c>
    </row>
    <row r="19" spans="2:14" x14ac:dyDescent="0.2">
      <c r="B19" s="35">
        <f t="shared" si="2"/>
        <v>43709</v>
      </c>
      <c r="C19" s="35">
        <f t="shared" si="3"/>
        <v>43722</v>
      </c>
      <c r="D19" s="21">
        <f t="shared" si="6"/>
        <v>144.28000000000003</v>
      </c>
      <c r="E19" s="21">
        <f t="shared" si="0"/>
        <v>150.05000000000004</v>
      </c>
      <c r="F19" s="21">
        <f t="shared" si="4"/>
        <v>19.237333333333336</v>
      </c>
      <c r="G19" s="21">
        <f t="shared" si="1"/>
        <v>20.006666666666671</v>
      </c>
      <c r="H19" s="20">
        <f>7.5*2</f>
        <v>15</v>
      </c>
      <c r="I19" s="21">
        <v>5.77</v>
      </c>
      <c r="J19" s="20">
        <v>7.5</v>
      </c>
      <c r="K19" s="20">
        <v>7.5</v>
      </c>
      <c r="L19" s="20" t="s">
        <v>432</v>
      </c>
      <c r="M19" s="20" t="s">
        <v>596</v>
      </c>
    </row>
    <row r="20" spans="2:14" x14ac:dyDescent="0.2">
      <c r="B20" s="35">
        <f t="shared" si="2"/>
        <v>43723</v>
      </c>
      <c r="C20" s="35">
        <f t="shared" si="3"/>
        <v>43736</v>
      </c>
      <c r="D20" s="21">
        <f t="shared" si="6"/>
        <v>150.05000000000004</v>
      </c>
      <c r="E20" s="21">
        <f t="shared" si="0"/>
        <v>148.32000000000005</v>
      </c>
      <c r="F20" s="21">
        <f t="shared" si="4"/>
        <v>20.006666666666671</v>
      </c>
      <c r="G20" s="21">
        <f t="shared" si="1"/>
        <v>19.776000000000007</v>
      </c>
      <c r="H20" s="20">
        <v>0</v>
      </c>
      <c r="I20" s="21">
        <v>5.77</v>
      </c>
      <c r="J20" s="20">
        <v>7.5</v>
      </c>
      <c r="M20" s="20" t="s">
        <v>597</v>
      </c>
    </row>
    <row r="21" spans="2:14" x14ac:dyDescent="0.2">
      <c r="B21" s="35">
        <f t="shared" si="2"/>
        <v>43737</v>
      </c>
      <c r="C21" s="35">
        <f t="shared" si="3"/>
        <v>43750</v>
      </c>
      <c r="D21" s="21">
        <f t="shared" si="6"/>
        <v>148.32000000000005</v>
      </c>
      <c r="E21" s="33">
        <f t="shared" si="0"/>
        <v>146.59000000000006</v>
      </c>
      <c r="F21" s="21">
        <f t="shared" si="4"/>
        <v>19.776000000000007</v>
      </c>
      <c r="G21" s="21">
        <f t="shared" si="1"/>
        <v>19.545333333333343</v>
      </c>
      <c r="H21" s="20">
        <v>0</v>
      </c>
      <c r="I21" s="21">
        <v>5.77</v>
      </c>
      <c r="J21" s="20">
        <v>7.5</v>
      </c>
      <c r="M21" s="20" t="s">
        <v>598</v>
      </c>
    </row>
    <row r="22" spans="2:14" x14ac:dyDescent="0.2">
      <c r="B22" s="35">
        <f t="shared" si="2"/>
        <v>43751</v>
      </c>
      <c r="C22" s="35">
        <f t="shared" si="3"/>
        <v>43764</v>
      </c>
      <c r="D22" s="21">
        <f t="shared" si="6"/>
        <v>146.59000000000006</v>
      </c>
      <c r="E22" s="21">
        <f t="shared" si="0"/>
        <v>152.36000000000007</v>
      </c>
      <c r="F22" s="21">
        <f t="shared" si="4"/>
        <v>19.545333333333343</v>
      </c>
      <c r="G22" s="21">
        <f t="shared" si="1"/>
        <v>20.314666666666675</v>
      </c>
      <c r="H22" s="20">
        <v>7.5</v>
      </c>
      <c r="I22" s="21">
        <v>5.77</v>
      </c>
      <c r="J22" s="20">
        <v>7.5</v>
      </c>
      <c r="L22" s="20" t="s">
        <v>262</v>
      </c>
    </row>
    <row r="23" spans="2:14" x14ac:dyDescent="0.2">
      <c r="B23" s="35">
        <f t="shared" si="2"/>
        <v>43765</v>
      </c>
      <c r="C23" s="35">
        <f t="shared" si="3"/>
        <v>43778</v>
      </c>
      <c r="D23" s="21">
        <f t="shared" si="6"/>
        <v>152.36000000000007</v>
      </c>
      <c r="E23" s="21">
        <f t="shared" si="0"/>
        <v>143.13000000000008</v>
      </c>
      <c r="F23" s="21">
        <f t="shared" si="4"/>
        <v>20.314666666666675</v>
      </c>
      <c r="G23" s="21">
        <f t="shared" si="1"/>
        <v>19.08400000000001</v>
      </c>
      <c r="H23" s="20">
        <v>0</v>
      </c>
      <c r="I23" s="21">
        <v>5.77</v>
      </c>
      <c r="J23" s="20">
        <f>2*7.5</f>
        <v>15</v>
      </c>
      <c r="M23" s="20" t="s">
        <v>508</v>
      </c>
    </row>
    <row r="24" spans="2:14" x14ac:dyDescent="0.2">
      <c r="B24" s="35">
        <f t="shared" si="2"/>
        <v>43779</v>
      </c>
      <c r="C24" s="35">
        <f t="shared" si="3"/>
        <v>43792</v>
      </c>
      <c r="D24" s="21">
        <f t="shared" si="6"/>
        <v>143.13000000000008</v>
      </c>
      <c r="E24" s="21">
        <f t="shared" si="0"/>
        <v>148.90000000000009</v>
      </c>
      <c r="F24" s="21">
        <f t="shared" si="4"/>
        <v>19.08400000000001</v>
      </c>
      <c r="G24" s="21">
        <f t="shared" si="1"/>
        <v>19.853333333333346</v>
      </c>
      <c r="H24" s="20">
        <v>0</v>
      </c>
      <c r="I24" s="21">
        <v>5.77</v>
      </c>
    </row>
    <row r="25" spans="2:14" x14ac:dyDescent="0.2">
      <c r="B25" s="35">
        <f t="shared" si="2"/>
        <v>43793</v>
      </c>
      <c r="C25" s="35">
        <f t="shared" si="3"/>
        <v>43806</v>
      </c>
      <c r="D25" s="21">
        <f t="shared" si="6"/>
        <v>148.90000000000009</v>
      </c>
      <c r="E25" s="21">
        <f t="shared" si="0"/>
        <v>132.1700000000001</v>
      </c>
      <c r="F25" s="21">
        <f t="shared" si="4"/>
        <v>19.853333333333346</v>
      </c>
      <c r="G25" s="21">
        <f t="shared" si="1"/>
        <v>17.622666666666682</v>
      </c>
      <c r="H25" s="20">
        <v>7.5</v>
      </c>
      <c r="I25" s="21">
        <v>5.77</v>
      </c>
      <c r="J25" s="20">
        <f>7.5*3</f>
        <v>22.5</v>
      </c>
      <c r="K25" s="20">
        <v>7.5</v>
      </c>
      <c r="L25" s="20" t="s">
        <v>263</v>
      </c>
      <c r="M25" s="20" t="s">
        <v>411</v>
      </c>
    </row>
    <row r="26" spans="2:14" x14ac:dyDescent="0.2">
      <c r="B26" s="35">
        <f t="shared" si="2"/>
        <v>43807</v>
      </c>
      <c r="C26" s="35">
        <f t="shared" si="3"/>
        <v>43820</v>
      </c>
      <c r="D26" s="21">
        <f t="shared" si="6"/>
        <v>132.1700000000001</v>
      </c>
      <c r="E26" s="21">
        <f t="shared" si="0"/>
        <v>137.94000000000011</v>
      </c>
      <c r="F26" s="21">
        <f t="shared" si="4"/>
        <v>17.622666666666682</v>
      </c>
      <c r="G26" s="21">
        <f t="shared" si="1"/>
        <v>18.392000000000014</v>
      </c>
      <c r="H26" s="20">
        <v>0</v>
      </c>
      <c r="I26" s="21">
        <v>5.77</v>
      </c>
    </row>
    <row r="27" spans="2:14" x14ac:dyDescent="0.2">
      <c r="B27" s="35">
        <f t="shared" si="2"/>
        <v>43821</v>
      </c>
      <c r="C27" s="35">
        <f t="shared" si="3"/>
        <v>43834</v>
      </c>
      <c r="D27" s="21">
        <f t="shared" si="6"/>
        <v>137.94000000000011</v>
      </c>
      <c r="E27" s="21">
        <f>D27+H27+I27-K27-J27</f>
        <v>143.71000000000012</v>
      </c>
      <c r="F27" s="21">
        <f t="shared" si="4"/>
        <v>18.392000000000014</v>
      </c>
      <c r="G27" s="21">
        <f t="shared" si="1"/>
        <v>19.161333333333349</v>
      </c>
      <c r="H27" s="20">
        <v>0</v>
      </c>
      <c r="I27" s="21">
        <v>5.77</v>
      </c>
    </row>
    <row r="28" spans="2:14" s="17" customFormat="1" ht="15" customHeight="1" x14ac:dyDescent="0.2">
      <c r="B28" s="35">
        <f t="shared" ref="B28" si="7">C27+1</f>
        <v>43835</v>
      </c>
      <c r="C28" s="35">
        <f t="shared" ref="C28" si="8">B28+13</f>
        <v>43848</v>
      </c>
      <c r="D28" s="21">
        <f t="shared" ref="D28" si="9">E27</f>
        <v>143.71000000000012</v>
      </c>
      <c r="E28" s="21">
        <f>D28+H28+I28-K28-J28</f>
        <v>135.48000000000013</v>
      </c>
      <c r="F28" s="21">
        <f t="shared" ref="F28" si="10">D28/7.5</f>
        <v>19.161333333333349</v>
      </c>
      <c r="G28" s="21">
        <f t="shared" ref="G28" si="11">E28/7.5</f>
        <v>18.064000000000018</v>
      </c>
      <c r="H28" s="20">
        <f>7.5*2</f>
        <v>15</v>
      </c>
      <c r="I28" s="21">
        <v>6.77</v>
      </c>
      <c r="J28" s="20">
        <f>2*7.5</f>
        <v>15</v>
      </c>
      <c r="K28" s="20">
        <f>2*7.5</f>
        <v>15</v>
      </c>
      <c r="L28" s="20" t="s">
        <v>431</v>
      </c>
      <c r="M28" s="40" t="s">
        <v>449</v>
      </c>
      <c r="N28" s="19"/>
    </row>
    <row r="29" spans="2:14" s="17" customFormat="1" x14ac:dyDescent="0.2">
      <c r="B29" s="18"/>
      <c r="C29" s="18"/>
      <c r="D29" s="19"/>
      <c r="E29" s="19"/>
      <c r="F29" s="19"/>
      <c r="G29" s="34">
        <f>G27/5</f>
        <v>3.83226666666667</v>
      </c>
      <c r="H29" s="42" t="s">
        <v>291</v>
      </c>
      <c r="I29" s="19"/>
      <c r="J29" s="54">
        <f>SUM(J2:J28)/7.5</f>
        <v>20</v>
      </c>
      <c r="K29" s="42" t="s">
        <v>450</v>
      </c>
      <c r="L29" s="19"/>
      <c r="M29" s="19"/>
      <c r="N29" s="19"/>
    </row>
    <row r="30" spans="2:14" s="17" customFormat="1" x14ac:dyDescent="0.2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 s="17" customFormat="1" x14ac:dyDescent="0.2">
      <c r="B31" s="22"/>
      <c r="C31" s="23" t="s">
        <v>118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s="17" customFormat="1" x14ac:dyDescent="0.2">
      <c r="B32" s="24"/>
      <c r="C32" s="23" t="s">
        <v>119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5" s="17" customFormat="1" x14ac:dyDescent="0.2">
      <c r="B33" s="25"/>
      <c r="C33" s="23" t="s">
        <v>120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5" s="17" customFormat="1" x14ac:dyDescent="0.2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5" s="17" customFormat="1" x14ac:dyDescent="0.2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5" x14ac:dyDescent="0.2">
      <c r="B36" s="18"/>
    </row>
    <row r="37" spans="1:15" x14ac:dyDescent="0.2">
      <c r="B37" s="18"/>
    </row>
    <row r="38" spans="1:15" x14ac:dyDescent="0.2">
      <c r="B38" s="18"/>
    </row>
    <row r="39" spans="1:15" x14ac:dyDescent="0.2">
      <c r="B39" s="18"/>
    </row>
    <row r="40" spans="1:15" x14ac:dyDescent="0.2">
      <c r="B40" s="18"/>
    </row>
    <row r="41" spans="1:15" x14ac:dyDescent="0.2">
      <c r="B41" s="18"/>
    </row>
    <row r="42" spans="1:15" x14ac:dyDescent="0.2">
      <c r="B42" s="18"/>
    </row>
    <row r="43" spans="1:15" x14ac:dyDescent="0.2">
      <c r="B43" s="18"/>
    </row>
    <row r="44" spans="1:15" x14ac:dyDescent="0.2">
      <c r="B44" s="18"/>
    </row>
    <row r="45" spans="1:15" x14ac:dyDescent="0.2">
      <c r="B45" s="18"/>
    </row>
    <row r="46" spans="1:15" x14ac:dyDescent="0.2">
      <c r="B46" s="18"/>
    </row>
    <row r="47" spans="1:15" s="20" customFormat="1" x14ac:dyDescent="0.2">
      <c r="A47" s="29"/>
      <c r="B47" s="18"/>
      <c r="O47" s="29"/>
    </row>
    <row r="48" spans="1:15" s="20" customFormat="1" x14ac:dyDescent="0.2">
      <c r="A48" s="29"/>
      <c r="B48" s="18"/>
      <c r="O48" s="29"/>
    </row>
    <row r="49" spans="1:15" s="20" customFormat="1" x14ac:dyDescent="0.2">
      <c r="A49" s="29"/>
      <c r="B49" s="18"/>
      <c r="O49" s="29"/>
    </row>
    <row r="50" spans="1:15" s="20" customFormat="1" x14ac:dyDescent="0.2">
      <c r="A50" s="29"/>
      <c r="B50" s="18"/>
      <c r="O50" s="29"/>
    </row>
    <row r="51" spans="1:15" s="20" customFormat="1" x14ac:dyDescent="0.2">
      <c r="A51" s="29"/>
      <c r="B51" s="18"/>
      <c r="O51" s="29"/>
    </row>
    <row r="52" spans="1:15" s="20" customFormat="1" x14ac:dyDescent="0.2">
      <c r="A52" s="29"/>
      <c r="B52" s="18"/>
      <c r="O52" s="29"/>
    </row>
    <row r="53" spans="1:15" s="20" customFormat="1" x14ac:dyDescent="0.2">
      <c r="A53" s="29"/>
      <c r="B53" s="18"/>
      <c r="O53" s="29"/>
    </row>
    <row r="54" spans="1:15" s="20" customFormat="1" x14ac:dyDescent="0.2">
      <c r="A54" s="29"/>
      <c r="B54" s="18"/>
      <c r="O54" s="29"/>
    </row>
    <row r="55" spans="1:15" s="20" customFormat="1" x14ac:dyDescent="0.2">
      <c r="A55" s="29"/>
      <c r="B55" s="18"/>
      <c r="O55" s="29"/>
    </row>
  </sheetData>
  <conditionalFormatting sqref="D2:D28">
    <cfRule type="cellIs" dxfId="2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"/>
  <sheetViews>
    <sheetView workbookViewId="0">
      <pane ySplit="1" topLeftCell="A14" activePane="bottomLeft" state="frozen"/>
      <selection pane="bottomLeft" activeCell="M28" sqref="M28"/>
    </sheetView>
  </sheetViews>
  <sheetFormatPr baseColWidth="10" defaultColWidth="9.1640625" defaultRowHeight="15" x14ac:dyDescent="0.2"/>
  <cols>
    <col min="1" max="1" width="4" style="29" customWidth="1"/>
    <col min="2" max="2" width="10.1640625" style="20" customWidth="1"/>
    <col min="3" max="3" width="10.1640625" style="20" bestFit="1" customWidth="1"/>
    <col min="4" max="4" width="10" style="20" bestFit="1" customWidth="1"/>
    <col min="5" max="7" width="10.83203125" style="20" customWidth="1"/>
    <col min="8" max="8" width="13.1640625" style="20" customWidth="1"/>
    <col min="9" max="9" width="17.33203125" style="20" customWidth="1"/>
    <col min="10" max="10" width="12.6640625" style="20" customWidth="1"/>
    <col min="11" max="11" width="12.83203125" style="20" customWidth="1"/>
    <col min="12" max="12" width="22.6640625" style="20" bestFit="1" customWidth="1"/>
    <col min="13" max="13" width="22.5" style="20" customWidth="1"/>
    <col min="14" max="14" width="15.33203125" style="20" customWidth="1"/>
    <col min="15" max="15" width="12" style="29" customWidth="1"/>
    <col min="16" max="16384" width="9.1640625" style="29"/>
  </cols>
  <sheetData>
    <row r="1" spans="1:15" s="1" customFormat="1" ht="32" x14ac:dyDescent="0.2">
      <c r="B1" s="36" t="s">
        <v>96</v>
      </c>
      <c r="C1" s="37" t="s">
        <v>97</v>
      </c>
      <c r="D1" s="37" t="s">
        <v>98</v>
      </c>
      <c r="E1" s="37" t="s">
        <v>99</v>
      </c>
      <c r="F1" s="37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254</v>
      </c>
      <c r="L1" s="37" t="s">
        <v>105</v>
      </c>
      <c r="M1" s="37" t="s">
        <v>259</v>
      </c>
      <c r="N1" s="38" t="s">
        <v>106</v>
      </c>
      <c r="O1" s="39"/>
    </row>
    <row r="2" spans="1:15" s="17" customFormat="1" x14ac:dyDescent="0.2">
      <c r="A2" s="31"/>
      <c r="B2" s="35">
        <v>43107</v>
      </c>
      <c r="C2" s="35">
        <v>43120</v>
      </c>
      <c r="D2" s="33">
        <v>53.67</v>
      </c>
      <c r="E2" s="21">
        <f t="shared" ref="E2:E27" si="0">D2+H2+I2-K2-J2</f>
        <v>66.94</v>
      </c>
      <c r="F2" s="21">
        <f>D2/7.5</f>
        <v>7.1560000000000006</v>
      </c>
      <c r="G2" s="21">
        <f t="shared" ref="G2:G27" si="1">E2/7.5</f>
        <v>8.9253333333333327</v>
      </c>
      <c r="H2" s="19">
        <v>7.5</v>
      </c>
      <c r="I2" s="41">
        <v>5.77</v>
      </c>
      <c r="J2" s="19"/>
      <c r="K2" s="19"/>
      <c r="L2" s="19" t="s">
        <v>255</v>
      </c>
      <c r="M2" s="19"/>
      <c r="N2" s="32"/>
    </row>
    <row r="3" spans="1:15" s="17" customFormat="1" x14ac:dyDescent="0.2">
      <c r="B3" s="35">
        <f t="shared" ref="B3:B27" si="2">C2+1</f>
        <v>43121</v>
      </c>
      <c r="C3" s="35">
        <f t="shared" ref="C3:C27" si="3">B3+13</f>
        <v>43134</v>
      </c>
      <c r="D3" s="21">
        <f>E2</f>
        <v>66.94</v>
      </c>
      <c r="E3" s="21">
        <f t="shared" si="0"/>
        <v>72.709999999999994</v>
      </c>
      <c r="F3" s="21">
        <f t="shared" ref="F3:F14" si="4">D3/7.5</f>
        <v>8.9253333333333327</v>
      </c>
      <c r="G3" s="21">
        <f t="shared" si="1"/>
        <v>9.6946666666666665</v>
      </c>
      <c r="H3" s="20">
        <v>0</v>
      </c>
      <c r="I3" s="21">
        <v>5.77</v>
      </c>
      <c r="J3" s="19"/>
      <c r="K3" s="19"/>
      <c r="L3" s="19"/>
      <c r="M3" s="19"/>
      <c r="N3" s="19"/>
    </row>
    <row r="4" spans="1:15" x14ac:dyDescent="0.2">
      <c r="B4" s="35">
        <f t="shared" si="2"/>
        <v>43135</v>
      </c>
      <c r="C4" s="35">
        <f t="shared" si="3"/>
        <v>43148</v>
      </c>
      <c r="D4" s="21">
        <f>E3</f>
        <v>72.709999999999994</v>
      </c>
      <c r="E4" s="21">
        <f t="shared" si="0"/>
        <v>78.47999999999999</v>
      </c>
      <c r="F4" s="21">
        <f t="shared" si="4"/>
        <v>9.6946666666666665</v>
      </c>
      <c r="G4" s="21">
        <f t="shared" si="1"/>
        <v>10.463999999999999</v>
      </c>
      <c r="H4" s="20">
        <v>0</v>
      </c>
      <c r="I4" s="21">
        <v>5.77</v>
      </c>
    </row>
    <row r="5" spans="1:15" x14ac:dyDescent="0.2">
      <c r="B5" s="35">
        <f>C4+1</f>
        <v>43149</v>
      </c>
      <c r="C5" s="35">
        <f t="shared" si="3"/>
        <v>43162</v>
      </c>
      <c r="D5" s="21">
        <f>E4</f>
        <v>78.47999999999999</v>
      </c>
      <c r="E5" s="21">
        <f t="shared" si="0"/>
        <v>84.249999999999986</v>
      </c>
      <c r="F5" s="21">
        <f t="shared" si="4"/>
        <v>10.463999999999999</v>
      </c>
      <c r="G5" s="21">
        <f t="shared" si="1"/>
        <v>11.233333333333331</v>
      </c>
      <c r="H5" s="20">
        <v>7.5</v>
      </c>
      <c r="I5" s="21">
        <v>5.77</v>
      </c>
      <c r="K5" s="20">
        <v>7.5</v>
      </c>
      <c r="L5" s="20" t="s">
        <v>256</v>
      </c>
    </row>
    <row r="6" spans="1:15" x14ac:dyDescent="0.2">
      <c r="B6" s="35">
        <f t="shared" si="2"/>
        <v>43163</v>
      </c>
      <c r="C6" s="35">
        <f t="shared" si="3"/>
        <v>43176</v>
      </c>
      <c r="D6" s="21">
        <f t="shared" ref="D6:D12" si="5">E5</f>
        <v>84.249999999999986</v>
      </c>
      <c r="E6" s="21">
        <f t="shared" si="0"/>
        <v>75.019999999999982</v>
      </c>
      <c r="F6" s="21">
        <f t="shared" si="4"/>
        <v>11.233333333333331</v>
      </c>
      <c r="G6" s="21">
        <f t="shared" si="1"/>
        <v>10.002666666666665</v>
      </c>
      <c r="H6" s="20">
        <v>0</v>
      </c>
      <c r="I6" s="21">
        <v>5.77</v>
      </c>
      <c r="J6" s="20">
        <f>7.5*2</f>
        <v>15</v>
      </c>
      <c r="M6" s="20" t="s">
        <v>250</v>
      </c>
    </row>
    <row r="7" spans="1:15" x14ac:dyDescent="0.2">
      <c r="B7" s="35">
        <f t="shared" si="2"/>
        <v>43177</v>
      </c>
      <c r="C7" s="35">
        <f t="shared" si="3"/>
        <v>43190</v>
      </c>
      <c r="D7" s="21">
        <f t="shared" si="5"/>
        <v>75.019999999999982</v>
      </c>
      <c r="E7" s="21">
        <f t="shared" si="0"/>
        <v>80.789999999999978</v>
      </c>
      <c r="F7" s="21">
        <f t="shared" si="4"/>
        <v>10.002666666666665</v>
      </c>
      <c r="G7" s="21">
        <f t="shared" si="1"/>
        <v>10.771999999999997</v>
      </c>
      <c r="H7" s="20">
        <v>0</v>
      </c>
      <c r="I7" s="21">
        <v>5.77</v>
      </c>
    </row>
    <row r="8" spans="1:15" x14ac:dyDescent="0.2">
      <c r="B8" s="35">
        <f t="shared" si="2"/>
        <v>43191</v>
      </c>
      <c r="C8" s="35">
        <f t="shared" si="3"/>
        <v>43204</v>
      </c>
      <c r="D8" s="21">
        <f t="shared" si="5"/>
        <v>80.789999999999978</v>
      </c>
      <c r="E8" s="21">
        <f t="shared" si="0"/>
        <v>86.559999999999974</v>
      </c>
      <c r="F8" s="21">
        <f t="shared" si="4"/>
        <v>10.771999999999997</v>
      </c>
      <c r="G8" s="21">
        <f t="shared" si="1"/>
        <v>11.541333333333331</v>
      </c>
      <c r="H8" s="20">
        <v>0</v>
      </c>
      <c r="I8" s="21">
        <v>5.77</v>
      </c>
    </row>
    <row r="9" spans="1:15" x14ac:dyDescent="0.2">
      <c r="B9" s="35">
        <f t="shared" si="2"/>
        <v>43205</v>
      </c>
      <c r="C9" s="35">
        <f t="shared" si="3"/>
        <v>43218</v>
      </c>
      <c r="D9" s="21">
        <f t="shared" si="5"/>
        <v>86.559999999999974</v>
      </c>
      <c r="E9" s="21">
        <f t="shared" si="0"/>
        <v>92.32999999999997</v>
      </c>
      <c r="F9" s="21">
        <f t="shared" si="4"/>
        <v>11.541333333333331</v>
      </c>
      <c r="G9" s="21">
        <f t="shared" si="1"/>
        <v>12.310666666666663</v>
      </c>
      <c r="H9" s="20">
        <v>0</v>
      </c>
      <c r="I9" s="21">
        <v>5.77</v>
      </c>
    </row>
    <row r="10" spans="1:15" x14ac:dyDescent="0.2">
      <c r="B10" s="35">
        <f t="shared" si="2"/>
        <v>43219</v>
      </c>
      <c r="C10" s="35">
        <f t="shared" si="3"/>
        <v>43232</v>
      </c>
      <c r="D10" s="21">
        <f t="shared" si="5"/>
        <v>92.32999999999997</v>
      </c>
      <c r="E10" s="21">
        <f t="shared" si="0"/>
        <v>105.59999999999997</v>
      </c>
      <c r="F10" s="21">
        <f t="shared" si="4"/>
        <v>12.310666666666663</v>
      </c>
      <c r="G10" s="21">
        <f t="shared" si="1"/>
        <v>14.079999999999995</v>
      </c>
      <c r="H10" s="20">
        <v>7.5</v>
      </c>
      <c r="I10" s="21">
        <v>5.77</v>
      </c>
      <c r="L10" s="20" t="s">
        <v>264</v>
      </c>
    </row>
    <row r="11" spans="1:15" x14ac:dyDescent="0.2">
      <c r="B11" s="35">
        <f t="shared" si="2"/>
        <v>43233</v>
      </c>
      <c r="C11" s="35">
        <f t="shared" si="3"/>
        <v>43246</v>
      </c>
      <c r="D11" s="21">
        <f t="shared" si="5"/>
        <v>105.59999999999997</v>
      </c>
      <c r="E11" s="46">
        <f>D11+H11+I11-K11-J11</f>
        <v>96.369999999999962</v>
      </c>
      <c r="F11" s="21">
        <f t="shared" si="4"/>
        <v>14.079999999999995</v>
      </c>
      <c r="G11" s="21">
        <f t="shared" si="1"/>
        <v>12.849333333333329</v>
      </c>
      <c r="H11" s="20">
        <v>0</v>
      </c>
      <c r="I11" s="21">
        <v>5.77</v>
      </c>
      <c r="J11" s="20">
        <v>15</v>
      </c>
      <c r="M11" s="20" t="s">
        <v>260</v>
      </c>
    </row>
    <row r="12" spans="1:15" x14ac:dyDescent="0.2">
      <c r="B12" s="35">
        <f t="shared" si="2"/>
        <v>43247</v>
      </c>
      <c r="C12" s="35">
        <f t="shared" si="3"/>
        <v>43260</v>
      </c>
      <c r="D12" s="21">
        <f t="shared" si="5"/>
        <v>96.369999999999962</v>
      </c>
      <c r="E12" s="50">
        <f>D12+H12+I12-K12-J12</f>
        <v>102.13999999999996</v>
      </c>
      <c r="F12" s="21">
        <f t="shared" si="4"/>
        <v>12.849333333333329</v>
      </c>
      <c r="G12" s="21">
        <f t="shared" si="1"/>
        <v>13.618666666666661</v>
      </c>
      <c r="H12" s="20">
        <v>7.5</v>
      </c>
      <c r="I12" s="21">
        <v>5.77</v>
      </c>
      <c r="K12" s="20">
        <v>7.5</v>
      </c>
      <c r="L12" s="20" t="s">
        <v>257</v>
      </c>
    </row>
    <row r="13" spans="1:15" x14ac:dyDescent="0.2">
      <c r="B13" s="35">
        <f>C12+1</f>
        <v>43261</v>
      </c>
      <c r="C13" s="35">
        <f t="shared" si="3"/>
        <v>43274</v>
      </c>
      <c r="D13" s="21">
        <f>E12</f>
        <v>102.13999999999996</v>
      </c>
      <c r="E13" s="21">
        <f t="shared" si="0"/>
        <v>107.90999999999995</v>
      </c>
      <c r="F13" s="21">
        <f t="shared" si="4"/>
        <v>13.618666666666661</v>
      </c>
      <c r="G13" s="21">
        <f t="shared" si="1"/>
        <v>14.387999999999995</v>
      </c>
      <c r="H13" s="20">
        <v>0</v>
      </c>
      <c r="I13" s="21">
        <v>5.77</v>
      </c>
    </row>
    <row r="14" spans="1:15" x14ac:dyDescent="0.2">
      <c r="B14" s="35">
        <f t="shared" si="2"/>
        <v>43275</v>
      </c>
      <c r="C14" s="35">
        <f t="shared" si="3"/>
        <v>43288</v>
      </c>
      <c r="D14" s="21">
        <f>E13</f>
        <v>107.90999999999995</v>
      </c>
      <c r="E14" s="21">
        <f t="shared" si="0"/>
        <v>113.67999999999995</v>
      </c>
      <c r="F14" s="21">
        <f t="shared" si="4"/>
        <v>14.387999999999995</v>
      </c>
      <c r="G14" s="21">
        <f t="shared" si="1"/>
        <v>15.157333333333327</v>
      </c>
      <c r="H14" s="20">
        <v>7.5</v>
      </c>
      <c r="I14" s="21">
        <v>5.77</v>
      </c>
      <c r="K14" s="20">
        <v>7.5</v>
      </c>
      <c r="L14" s="20" t="s">
        <v>258</v>
      </c>
    </row>
    <row r="15" spans="1:15" x14ac:dyDescent="0.2">
      <c r="B15" s="35">
        <f t="shared" si="2"/>
        <v>43289</v>
      </c>
      <c r="C15" s="35">
        <f t="shared" si="3"/>
        <v>43302</v>
      </c>
      <c r="D15" s="21">
        <f t="shared" ref="D15:D27" si="6">E14</f>
        <v>113.67999999999995</v>
      </c>
      <c r="E15" s="21">
        <f t="shared" si="0"/>
        <v>104.44999999999995</v>
      </c>
      <c r="F15" s="21">
        <f t="shared" ref="F15:F27" si="7">D15/7.5</f>
        <v>15.157333333333327</v>
      </c>
      <c r="G15" s="21">
        <f t="shared" si="1"/>
        <v>13.926666666666659</v>
      </c>
      <c r="H15" s="20">
        <v>0</v>
      </c>
      <c r="I15" s="21">
        <v>5.77</v>
      </c>
      <c r="J15" s="20">
        <f>2*7.5</f>
        <v>15</v>
      </c>
      <c r="M15" s="47" t="s">
        <v>251</v>
      </c>
    </row>
    <row r="16" spans="1:15" x14ac:dyDescent="0.2">
      <c r="B16" s="35">
        <f t="shared" si="2"/>
        <v>43303</v>
      </c>
      <c r="C16" s="35">
        <f t="shared" si="3"/>
        <v>43316</v>
      </c>
      <c r="D16" s="21">
        <f>E15</f>
        <v>104.44999999999995</v>
      </c>
      <c r="E16" s="50">
        <f t="shared" si="0"/>
        <v>102.71999999999994</v>
      </c>
      <c r="F16" s="21">
        <f t="shared" si="7"/>
        <v>13.926666666666659</v>
      </c>
      <c r="G16" s="21">
        <f t="shared" si="1"/>
        <v>13.695999999999993</v>
      </c>
      <c r="H16" s="20">
        <v>0</v>
      </c>
      <c r="I16" s="21">
        <v>5.77</v>
      </c>
      <c r="J16" s="20">
        <v>7.5</v>
      </c>
      <c r="M16" s="47" t="s">
        <v>277</v>
      </c>
    </row>
    <row r="17" spans="2:14" x14ac:dyDescent="0.2">
      <c r="B17" s="35">
        <f t="shared" si="2"/>
        <v>43317</v>
      </c>
      <c r="C17" s="35">
        <f t="shared" si="3"/>
        <v>43330</v>
      </c>
      <c r="D17" s="21">
        <f t="shared" si="6"/>
        <v>102.71999999999994</v>
      </c>
      <c r="E17" s="21">
        <f t="shared" si="0"/>
        <v>85.989999999999938</v>
      </c>
      <c r="F17" s="21">
        <f t="shared" si="7"/>
        <v>13.695999999999993</v>
      </c>
      <c r="G17" s="21">
        <f t="shared" si="1"/>
        <v>11.465333333333325</v>
      </c>
      <c r="H17" s="20">
        <v>0</v>
      </c>
      <c r="I17" s="21">
        <v>5.77</v>
      </c>
      <c r="J17" s="20">
        <f>3*7.5</f>
        <v>22.5</v>
      </c>
      <c r="M17" s="47" t="s">
        <v>277</v>
      </c>
    </row>
    <row r="18" spans="2:14" x14ac:dyDescent="0.2">
      <c r="B18" s="35">
        <f t="shared" si="2"/>
        <v>43331</v>
      </c>
      <c r="C18" s="35">
        <f t="shared" si="3"/>
        <v>43344</v>
      </c>
      <c r="D18" s="21">
        <f t="shared" si="6"/>
        <v>85.989999999999938</v>
      </c>
      <c r="E18" s="21">
        <f t="shared" si="0"/>
        <v>91.759999999999934</v>
      </c>
      <c r="F18" s="21">
        <f t="shared" si="7"/>
        <v>11.465333333333325</v>
      </c>
      <c r="G18" s="21">
        <f t="shared" si="1"/>
        <v>12.234666666666659</v>
      </c>
      <c r="H18" s="20">
        <v>7.5</v>
      </c>
      <c r="I18" s="21">
        <v>5.77</v>
      </c>
      <c r="J18" s="20">
        <v>7.5</v>
      </c>
      <c r="L18" s="20" t="s">
        <v>265</v>
      </c>
      <c r="M18" s="20" t="s">
        <v>252</v>
      </c>
    </row>
    <row r="19" spans="2:14" x14ac:dyDescent="0.2">
      <c r="B19" s="35">
        <f t="shared" si="2"/>
        <v>43345</v>
      </c>
      <c r="C19" s="35">
        <f t="shared" si="3"/>
        <v>43358</v>
      </c>
      <c r="D19" s="21">
        <f t="shared" si="6"/>
        <v>91.759999999999934</v>
      </c>
      <c r="E19" s="21">
        <f t="shared" si="0"/>
        <v>97.52999999999993</v>
      </c>
      <c r="F19" s="21">
        <f t="shared" si="7"/>
        <v>12.234666666666659</v>
      </c>
      <c r="G19" s="21">
        <f t="shared" si="1"/>
        <v>13.003999999999991</v>
      </c>
      <c r="H19" s="20">
        <v>7.5</v>
      </c>
      <c r="I19" s="21">
        <v>5.77</v>
      </c>
      <c r="K19" s="20">
        <v>7.5</v>
      </c>
      <c r="L19" s="20" t="s">
        <v>261</v>
      </c>
      <c r="M19" s="20" t="s">
        <v>113</v>
      </c>
    </row>
    <row r="20" spans="2:14" x14ac:dyDescent="0.2">
      <c r="B20" s="35">
        <f t="shared" si="2"/>
        <v>43359</v>
      </c>
      <c r="C20" s="35">
        <f t="shared" si="3"/>
        <v>43372</v>
      </c>
      <c r="D20" s="21">
        <f t="shared" si="6"/>
        <v>97.52999999999993</v>
      </c>
      <c r="E20" s="21">
        <f t="shared" si="0"/>
        <v>88.299999999999926</v>
      </c>
      <c r="F20" s="21">
        <f t="shared" si="7"/>
        <v>13.003999999999991</v>
      </c>
      <c r="G20" s="21">
        <f t="shared" si="1"/>
        <v>11.773333333333323</v>
      </c>
      <c r="H20" s="20">
        <v>0</v>
      </c>
      <c r="I20" s="21">
        <v>5.77</v>
      </c>
      <c r="J20" s="20">
        <f>7.5*2</f>
        <v>15</v>
      </c>
      <c r="M20" s="20" t="s">
        <v>358</v>
      </c>
    </row>
    <row r="21" spans="2:14" x14ac:dyDescent="0.2">
      <c r="B21" s="35">
        <f t="shared" si="2"/>
        <v>43373</v>
      </c>
      <c r="C21" s="35">
        <f t="shared" si="3"/>
        <v>43386</v>
      </c>
      <c r="D21" s="21">
        <f t="shared" si="6"/>
        <v>88.299999999999926</v>
      </c>
      <c r="E21" s="50">
        <f t="shared" si="0"/>
        <v>94.069999999999922</v>
      </c>
      <c r="F21" s="21">
        <f t="shared" si="7"/>
        <v>11.773333333333323</v>
      </c>
      <c r="G21" s="21">
        <f t="shared" si="1"/>
        <v>12.542666666666657</v>
      </c>
      <c r="H21" s="20">
        <v>7.5</v>
      </c>
      <c r="I21" s="21">
        <v>5.77</v>
      </c>
      <c r="J21" s="20">
        <v>7.5</v>
      </c>
      <c r="L21" s="20" t="s">
        <v>262</v>
      </c>
      <c r="M21" s="20" t="s">
        <v>394</v>
      </c>
    </row>
    <row r="22" spans="2:14" x14ac:dyDescent="0.2">
      <c r="B22" s="35">
        <f t="shared" si="2"/>
        <v>43387</v>
      </c>
      <c r="C22" s="35">
        <f t="shared" si="3"/>
        <v>43400</v>
      </c>
      <c r="D22" s="21">
        <f t="shared" si="6"/>
        <v>94.069999999999922</v>
      </c>
      <c r="E22" s="21">
        <f t="shared" si="0"/>
        <v>92.339999999999918</v>
      </c>
      <c r="F22" s="21">
        <f t="shared" si="7"/>
        <v>12.542666666666657</v>
      </c>
      <c r="G22" s="21">
        <f t="shared" si="1"/>
        <v>12.311999999999989</v>
      </c>
      <c r="H22" s="20">
        <v>0</v>
      </c>
      <c r="I22" s="21">
        <v>5.77</v>
      </c>
      <c r="J22" s="20">
        <v>7.5</v>
      </c>
      <c r="M22" s="20" t="s">
        <v>328</v>
      </c>
    </row>
    <row r="23" spans="2:14" x14ac:dyDescent="0.2">
      <c r="B23" s="35">
        <f t="shared" si="2"/>
        <v>43401</v>
      </c>
      <c r="C23" s="35">
        <f t="shared" si="3"/>
        <v>43414</v>
      </c>
      <c r="D23" s="21">
        <f t="shared" si="6"/>
        <v>92.339999999999918</v>
      </c>
      <c r="E23" s="21">
        <f t="shared" si="0"/>
        <v>90.609999999999914</v>
      </c>
      <c r="F23" s="21">
        <f t="shared" si="7"/>
        <v>12.311999999999989</v>
      </c>
      <c r="G23" s="21">
        <f t="shared" si="1"/>
        <v>12.081333333333323</v>
      </c>
      <c r="H23" s="20">
        <v>0</v>
      </c>
      <c r="I23" s="21">
        <v>5.77</v>
      </c>
      <c r="J23" s="20">
        <v>7.5</v>
      </c>
      <c r="M23" s="20" t="s">
        <v>328</v>
      </c>
    </row>
    <row r="24" spans="2:14" x14ac:dyDescent="0.2">
      <c r="B24" s="35">
        <f t="shared" si="2"/>
        <v>43415</v>
      </c>
      <c r="C24" s="35">
        <f t="shared" si="3"/>
        <v>43428</v>
      </c>
      <c r="D24" s="21">
        <f t="shared" si="6"/>
        <v>90.609999999999914</v>
      </c>
      <c r="E24" s="21">
        <f t="shared" si="0"/>
        <v>81.37999999999991</v>
      </c>
      <c r="F24" s="21">
        <f t="shared" si="7"/>
        <v>12.081333333333323</v>
      </c>
      <c r="G24" s="21">
        <f t="shared" si="1"/>
        <v>10.850666666666655</v>
      </c>
      <c r="H24" s="20">
        <v>7.5</v>
      </c>
      <c r="I24" s="21">
        <v>5.77</v>
      </c>
      <c r="J24" s="20">
        <f>7.5*2</f>
        <v>15</v>
      </c>
      <c r="K24" s="20">
        <v>7.5</v>
      </c>
      <c r="L24" s="20" t="s">
        <v>263</v>
      </c>
      <c r="M24" s="20" t="s">
        <v>411</v>
      </c>
    </row>
    <row r="25" spans="2:14" x14ac:dyDescent="0.2">
      <c r="B25" s="35">
        <f t="shared" si="2"/>
        <v>43429</v>
      </c>
      <c r="C25" s="35">
        <f t="shared" si="3"/>
        <v>43442</v>
      </c>
      <c r="D25" s="21">
        <f t="shared" si="6"/>
        <v>81.37999999999991</v>
      </c>
      <c r="E25" s="33">
        <f t="shared" si="0"/>
        <v>87.149999999999906</v>
      </c>
      <c r="F25" s="21">
        <f t="shared" si="7"/>
        <v>10.850666666666655</v>
      </c>
      <c r="G25" s="21">
        <f t="shared" si="1"/>
        <v>11.619999999999987</v>
      </c>
      <c r="H25" s="20">
        <v>0</v>
      </c>
      <c r="I25" s="21">
        <v>5.77</v>
      </c>
    </row>
    <row r="26" spans="2:14" x14ac:dyDescent="0.2">
      <c r="B26" s="35">
        <f t="shared" si="2"/>
        <v>43443</v>
      </c>
      <c r="C26" s="35">
        <f t="shared" si="3"/>
        <v>43456</v>
      </c>
      <c r="D26" s="21">
        <f t="shared" si="6"/>
        <v>87.149999999999906</v>
      </c>
      <c r="E26" s="21">
        <f t="shared" si="0"/>
        <v>85.419999999999902</v>
      </c>
      <c r="F26" s="21">
        <f t="shared" si="7"/>
        <v>11.619999999999987</v>
      </c>
      <c r="G26" s="21">
        <f t="shared" si="1"/>
        <v>11.389333333333321</v>
      </c>
      <c r="H26" s="20">
        <v>0</v>
      </c>
      <c r="I26" s="21">
        <v>5.77</v>
      </c>
      <c r="J26" s="20">
        <v>7.5</v>
      </c>
      <c r="M26" s="20" t="s">
        <v>412</v>
      </c>
    </row>
    <row r="27" spans="2:14" ht="15" customHeight="1" x14ac:dyDescent="0.2">
      <c r="B27" s="35">
        <f t="shared" si="2"/>
        <v>43457</v>
      </c>
      <c r="C27" s="35">
        <f t="shared" si="3"/>
        <v>43470</v>
      </c>
      <c r="D27" s="21">
        <f t="shared" si="6"/>
        <v>85.419999999999902</v>
      </c>
      <c r="E27" s="21">
        <f t="shared" si="0"/>
        <v>83.689999999999898</v>
      </c>
      <c r="F27" s="21">
        <f t="shared" si="7"/>
        <v>11.389333333333321</v>
      </c>
      <c r="G27" s="21">
        <f t="shared" si="1"/>
        <v>11.158666666666653</v>
      </c>
      <c r="H27" s="20">
        <f>7.5*3</f>
        <v>22.5</v>
      </c>
      <c r="I27" s="21">
        <v>5.77</v>
      </c>
      <c r="J27" s="20">
        <f>2*7.5</f>
        <v>15</v>
      </c>
      <c r="K27" s="20">
        <f>2*7.5</f>
        <v>15</v>
      </c>
      <c r="L27" s="20" t="s">
        <v>431</v>
      </c>
      <c r="M27" s="40" t="s">
        <v>451</v>
      </c>
    </row>
    <row r="28" spans="2:14" s="17" customFormat="1" x14ac:dyDescent="0.2">
      <c r="B28" s="18"/>
      <c r="C28" s="18"/>
      <c r="D28" s="19"/>
      <c r="E28" s="19"/>
      <c r="F28" s="19"/>
      <c r="G28" s="34">
        <f>G27/5</f>
        <v>2.2317333333333305</v>
      </c>
      <c r="H28" s="42" t="s">
        <v>291</v>
      </c>
      <c r="I28" s="19"/>
      <c r="J28" s="54">
        <f>SUM(J2:J27)/7.5</f>
        <v>21</v>
      </c>
      <c r="K28" s="42" t="s">
        <v>450</v>
      </c>
      <c r="L28" s="19"/>
      <c r="M28" s="19"/>
      <c r="N28" s="19"/>
    </row>
    <row r="29" spans="2:14" s="17" customFormat="1" x14ac:dyDescent="0.2"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4" s="17" customFormat="1" x14ac:dyDescent="0.2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 s="17" customFormat="1" x14ac:dyDescent="0.2">
      <c r="B31" s="22"/>
      <c r="C31" s="23" t="s">
        <v>118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s="17" customFormat="1" x14ac:dyDescent="0.2">
      <c r="B32" s="24"/>
      <c r="C32" s="23" t="s">
        <v>119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5" s="17" customFormat="1" x14ac:dyDescent="0.2">
      <c r="B33" s="25"/>
      <c r="C33" s="23" t="s">
        <v>120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5" s="17" customFormat="1" x14ac:dyDescent="0.2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5" s="17" customFormat="1" x14ac:dyDescent="0.2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5" x14ac:dyDescent="0.2">
      <c r="B36" s="18"/>
    </row>
    <row r="37" spans="1:15" x14ac:dyDescent="0.2">
      <c r="B37" s="18"/>
    </row>
    <row r="38" spans="1:15" x14ac:dyDescent="0.2">
      <c r="B38" s="18"/>
    </row>
    <row r="39" spans="1:15" x14ac:dyDescent="0.2">
      <c r="B39" s="18"/>
    </row>
    <row r="40" spans="1:15" x14ac:dyDescent="0.2">
      <c r="B40" s="18"/>
    </row>
    <row r="41" spans="1:15" x14ac:dyDescent="0.2">
      <c r="B41" s="18"/>
    </row>
    <row r="42" spans="1:15" x14ac:dyDescent="0.2">
      <c r="B42" s="18"/>
    </row>
    <row r="43" spans="1:15" x14ac:dyDescent="0.2">
      <c r="B43" s="18"/>
    </row>
    <row r="44" spans="1:15" x14ac:dyDescent="0.2">
      <c r="B44" s="18"/>
    </row>
    <row r="45" spans="1:15" x14ac:dyDescent="0.2">
      <c r="B45" s="18"/>
    </row>
    <row r="46" spans="1:15" x14ac:dyDescent="0.2">
      <c r="B46" s="18"/>
    </row>
    <row r="47" spans="1:15" s="20" customFormat="1" x14ac:dyDescent="0.2">
      <c r="A47" s="29"/>
      <c r="B47" s="18"/>
      <c r="O47" s="29"/>
    </row>
    <row r="48" spans="1:15" s="20" customFormat="1" x14ac:dyDescent="0.2">
      <c r="A48" s="29"/>
      <c r="B48" s="18"/>
      <c r="O48" s="29"/>
    </row>
    <row r="49" spans="1:15" s="20" customFormat="1" x14ac:dyDescent="0.2">
      <c r="A49" s="29"/>
      <c r="B49" s="18"/>
      <c r="O49" s="29"/>
    </row>
    <row r="50" spans="1:15" s="20" customFormat="1" x14ac:dyDescent="0.2">
      <c r="A50" s="29"/>
      <c r="B50" s="18"/>
      <c r="O50" s="29"/>
    </row>
    <row r="51" spans="1:15" s="20" customFormat="1" x14ac:dyDescent="0.2">
      <c r="A51" s="29"/>
      <c r="B51" s="18"/>
      <c r="O51" s="29"/>
    </row>
    <row r="52" spans="1:15" s="20" customFormat="1" x14ac:dyDescent="0.2">
      <c r="A52" s="29"/>
      <c r="B52" s="18"/>
      <c r="O52" s="29"/>
    </row>
    <row r="53" spans="1:15" s="20" customFormat="1" x14ac:dyDescent="0.2">
      <c r="A53" s="29"/>
      <c r="B53" s="18"/>
      <c r="O53" s="29"/>
    </row>
    <row r="54" spans="1:15" s="20" customFormat="1" x14ac:dyDescent="0.2">
      <c r="A54" s="29"/>
      <c r="B54" s="18"/>
      <c r="O54" s="29"/>
    </row>
    <row r="55" spans="1:15" s="20" customFormat="1" x14ac:dyDescent="0.2">
      <c r="A55" s="29"/>
      <c r="B55" s="18"/>
      <c r="O55" s="29"/>
    </row>
  </sheetData>
  <conditionalFormatting sqref="D2:D27">
    <cfRule type="cellIs" dxfId="1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workbookViewId="0">
      <pane ySplit="1" topLeftCell="A2" activePane="bottomLeft" state="frozen"/>
      <selection pane="bottomLeft" activeCell="J27" sqref="J27"/>
    </sheetView>
  </sheetViews>
  <sheetFormatPr baseColWidth="10" defaultColWidth="8.83203125" defaultRowHeight="15" x14ac:dyDescent="0.2"/>
  <cols>
    <col min="1" max="1" width="4" customWidth="1"/>
    <col min="2" max="2" width="10.1640625" style="20" customWidth="1"/>
    <col min="3" max="3" width="10.1640625" style="20" bestFit="1" customWidth="1"/>
    <col min="4" max="4" width="10" style="20" bestFit="1" customWidth="1"/>
    <col min="5" max="7" width="10.83203125" style="20" customWidth="1"/>
    <col min="8" max="8" width="13.1640625" style="20" customWidth="1"/>
    <col min="9" max="9" width="22.33203125" style="20" bestFit="1" customWidth="1"/>
    <col min="10" max="10" width="19.5" style="20" bestFit="1" customWidth="1"/>
    <col min="11" max="11" width="12" style="20" bestFit="1" customWidth="1"/>
    <col min="12" max="12" width="25.5" style="20" customWidth="1"/>
    <col min="13" max="13" width="15.33203125" style="20" customWidth="1"/>
    <col min="14" max="14" width="12" customWidth="1"/>
  </cols>
  <sheetData>
    <row r="1" spans="1:14" x14ac:dyDescent="0.2">
      <c r="B1" s="7" t="s">
        <v>96</v>
      </c>
      <c r="C1" s="8" t="s">
        <v>97</v>
      </c>
      <c r="D1" s="8" t="s">
        <v>98</v>
      </c>
      <c r="E1" s="8" t="s">
        <v>99</v>
      </c>
      <c r="F1" s="8" t="s">
        <v>100</v>
      </c>
      <c r="G1" s="8" t="s">
        <v>101</v>
      </c>
      <c r="H1" s="8" t="s">
        <v>102</v>
      </c>
      <c r="I1" s="8" t="s">
        <v>103</v>
      </c>
      <c r="J1" s="8" t="s">
        <v>104</v>
      </c>
      <c r="K1" s="8" t="s">
        <v>105</v>
      </c>
      <c r="L1" s="8" t="s">
        <v>76</v>
      </c>
      <c r="M1" s="9" t="s">
        <v>106</v>
      </c>
      <c r="N1" s="10"/>
    </row>
    <row r="2" spans="1:14" s="4" customFormat="1" hidden="1" x14ac:dyDescent="0.2">
      <c r="A2" s="11"/>
      <c r="B2" s="12">
        <v>42743</v>
      </c>
      <c r="C2" s="12">
        <v>42756</v>
      </c>
      <c r="D2" s="13">
        <v>90.1</v>
      </c>
      <c r="E2" s="14">
        <v>74.2</v>
      </c>
      <c r="F2" s="14">
        <f>D2/7.5</f>
        <v>12.013333333333332</v>
      </c>
      <c r="G2" s="14">
        <f t="shared" ref="G2:G27" si="0">E2/7.5</f>
        <v>9.8933333333333344</v>
      </c>
      <c r="H2" s="14">
        <v>7.5</v>
      </c>
      <c r="I2" s="15">
        <v>5.8</v>
      </c>
      <c r="J2" s="14">
        <v>22.5</v>
      </c>
      <c r="K2" s="14" t="s">
        <v>107</v>
      </c>
      <c r="L2" s="14" t="s">
        <v>108</v>
      </c>
      <c r="M2" s="16"/>
    </row>
    <row r="3" spans="1:14" s="17" customFormat="1" hidden="1" x14ac:dyDescent="0.2">
      <c r="B3" s="18">
        <f t="shared" ref="B3:B27" si="1">C2+1</f>
        <v>42757</v>
      </c>
      <c r="C3" s="18">
        <f t="shared" ref="C3:C27" si="2">B3+13</f>
        <v>42770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idden="1" x14ac:dyDescent="0.2">
      <c r="B4" s="18">
        <f t="shared" si="1"/>
        <v>42771</v>
      </c>
      <c r="C4" s="18">
        <f t="shared" si="2"/>
        <v>42784</v>
      </c>
      <c r="D4" s="19"/>
      <c r="E4" s="19"/>
      <c r="F4" s="19"/>
      <c r="G4" s="19"/>
      <c r="I4" s="19"/>
    </row>
    <row r="5" spans="1:14" hidden="1" x14ac:dyDescent="0.2">
      <c r="B5" s="18">
        <f>C4+1</f>
        <v>42785</v>
      </c>
      <c r="C5" s="18">
        <f t="shared" si="2"/>
        <v>42798</v>
      </c>
      <c r="D5" s="19"/>
      <c r="E5" s="19"/>
      <c r="F5" s="19"/>
      <c r="G5" s="19"/>
      <c r="I5" s="19"/>
    </row>
    <row r="6" spans="1:14" hidden="1" x14ac:dyDescent="0.2">
      <c r="B6" s="18">
        <f t="shared" si="1"/>
        <v>42799</v>
      </c>
      <c r="C6" s="18">
        <f t="shared" si="2"/>
        <v>42812</v>
      </c>
      <c r="D6" s="19"/>
      <c r="E6" s="19"/>
      <c r="F6" s="19"/>
      <c r="G6" s="19"/>
      <c r="I6" s="19"/>
    </row>
    <row r="7" spans="1:14" hidden="1" x14ac:dyDescent="0.2">
      <c r="B7" s="18">
        <f t="shared" si="1"/>
        <v>42813</v>
      </c>
      <c r="C7" s="18">
        <f t="shared" si="2"/>
        <v>42826</v>
      </c>
      <c r="D7" s="19"/>
      <c r="E7" s="19"/>
      <c r="F7" s="19"/>
      <c r="G7" s="19"/>
      <c r="I7" s="19"/>
    </row>
    <row r="8" spans="1:14" hidden="1" x14ac:dyDescent="0.2">
      <c r="B8" s="18">
        <f t="shared" si="1"/>
        <v>42827</v>
      </c>
      <c r="C8" s="18">
        <f t="shared" si="2"/>
        <v>42840</v>
      </c>
      <c r="D8" s="19"/>
      <c r="E8" s="19"/>
      <c r="F8" s="19"/>
      <c r="G8" s="19"/>
      <c r="I8" s="19"/>
    </row>
    <row r="9" spans="1:14" hidden="1" x14ac:dyDescent="0.2">
      <c r="B9" s="18">
        <f t="shared" si="1"/>
        <v>42841</v>
      </c>
      <c r="C9" s="18">
        <f t="shared" si="2"/>
        <v>42854</v>
      </c>
      <c r="D9" s="19"/>
      <c r="E9" s="19"/>
      <c r="F9" s="19"/>
      <c r="G9" s="19"/>
      <c r="I9" s="19"/>
    </row>
    <row r="10" spans="1:14" hidden="1" x14ac:dyDescent="0.2">
      <c r="B10" s="18">
        <f t="shared" si="1"/>
        <v>42855</v>
      </c>
      <c r="C10" s="18">
        <f t="shared" si="2"/>
        <v>42868</v>
      </c>
      <c r="D10" s="19"/>
      <c r="E10" s="19"/>
      <c r="F10" s="19"/>
      <c r="G10" s="19"/>
      <c r="I10" s="19"/>
    </row>
    <row r="11" spans="1:14" hidden="1" x14ac:dyDescent="0.2">
      <c r="B11" s="18">
        <f t="shared" si="1"/>
        <v>42869</v>
      </c>
      <c r="C11" s="18">
        <f t="shared" si="2"/>
        <v>42882</v>
      </c>
      <c r="D11" s="19"/>
      <c r="E11" s="19"/>
      <c r="F11" s="19"/>
      <c r="G11" s="19"/>
      <c r="I11" s="19"/>
    </row>
    <row r="12" spans="1:14" hidden="1" x14ac:dyDescent="0.2">
      <c r="B12" s="18">
        <f t="shared" si="1"/>
        <v>42883</v>
      </c>
      <c r="C12" s="18">
        <f t="shared" si="2"/>
        <v>42896</v>
      </c>
      <c r="D12" s="19"/>
      <c r="E12" s="19"/>
      <c r="F12" s="19"/>
      <c r="G12" s="19"/>
      <c r="I12" s="19"/>
    </row>
    <row r="13" spans="1:14" x14ac:dyDescent="0.2">
      <c r="B13" s="18">
        <f>C12+1</f>
        <v>42897</v>
      </c>
      <c r="C13" s="18">
        <f t="shared" si="2"/>
        <v>42910</v>
      </c>
      <c r="D13" s="19">
        <f>E12</f>
        <v>0</v>
      </c>
      <c r="E13" s="19">
        <v>47.88</v>
      </c>
      <c r="F13" s="21">
        <f t="shared" ref="F13:F27" si="3">D13/7.5</f>
        <v>0</v>
      </c>
      <c r="G13" s="21">
        <f t="shared" si="0"/>
        <v>6.3840000000000003</v>
      </c>
      <c r="H13" s="20">
        <v>0</v>
      </c>
      <c r="I13" s="19">
        <v>5.8</v>
      </c>
    </row>
    <row r="14" spans="1:14" x14ac:dyDescent="0.2">
      <c r="B14" s="18">
        <f t="shared" si="1"/>
        <v>42911</v>
      </c>
      <c r="C14" s="18">
        <f t="shared" si="2"/>
        <v>42924</v>
      </c>
      <c r="D14" s="19">
        <f t="shared" ref="D14:D27" si="4">E13</f>
        <v>47.88</v>
      </c>
      <c r="E14" s="19">
        <f t="shared" ref="E14:E27" si="5">D14+H14+I14-J14</f>
        <v>53.68</v>
      </c>
      <c r="F14" s="21">
        <f t="shared" si="3"/>
        <v>6.3840000000000003</v>
      </c>
      <c r="G14" s="21">
        <f t="shared" si="0"/>
        <v>7.1573333333333329</v>
      </c>
      <c r="H14" s="20">
        <v>7.5</v>
      </c>
      <c r="I14" s="19">
        <v>5.8</v>
      </c>
      <c r="J14" s="20">
        <v>7.5</v>
      </c>
      <c r="K14" s="20" t="s">
        <v>109</v>
      </c>
      <c r="L14" s="20" t="s">
        <v>110</v>
      </c>
    </row>
    <row r="15" spans="1:14" x14ac:dyDescent="0.2">
      <c r="B15" s="18">
        <f t="shared" si="1"/>
        <v>42925</v>
      </c>
      <c r="C15" s="18">
        <f t="shared" si="2"/>
        <v>42938</v>
      </c>
      <c r="D15" s="19">
        <f t="shared" si="4"/>
        <v>53.68</v>
      </c>
      <c r="E15" s="19">
        <f t="shared" si="5"/>
        <v>59.48</v>
      </c>
      <c r="F15" s="21">
        <f t="shared" si="3"/>
        <v>7.1573333333333329</v>
      </c>
      <c r="G15" s="21">
        <f t="shared" si="0"/>
        <v>7.9306666666666663</v>
      </c>
      <c r="H15" s="20">
        <v>0</v>
      </c>
      <c r="I15" s="19">
        <v>5.8</v>
      </c>
    </row>
    <row r="16" spans="1:14" x14ac:dyDescent="0.2">
      <c r="B16" s="18">
        <f t="shared" si="1"/>
        <v>42939</v>
      </c>
      <c r="C16" s="18">
        <f t="shared" si="2"/>
        <v>42952</v>
      </c>
      <c r="D16" s="19">
        <f t="shared" si="4"/>
        <v>59.48</v>
      </c>
      <c r="E16" s="19">
        <f t="shared" si="5"/>
        <v>50.28</v>
      </c>
      <c r="F16" s="21">
        <f t="shared" si="3"/>
        <v>7.9306666666666663</v>
      </c>
      <c r="G16" s="21">
        <f t="shared" si="0"/>
        <v>6.7039999999999997</v>
      </c>
      <c r="H16" s="20">
        <v>0</v>
      </c>
      <c r="I16" s="19">
        <v>5.8</v>
      </c>
      <c r="J16" s="20">
        <f>7.5*2</f>
        <v>15</v>
      </c>
      <c r="L16" s="20" t="s">
        <v>121</v>
      </c>
    </row>
    <row r="17" spans="2:13" x14ac:dyDescent="0.2">
      <c r="B17" s="18">
        <f t="shared" si="1"/>
        <v>42953</v>
      </c>
      <c r="C17" s="18">
        <f t="shared" si="2"/>
        <v>42966</v>
      </c>
      <c r="D17" s="19">
        <f t="shared" si="4"/>
        <v>50.28</v>
      </c>
      <c r="E17" s="19">
        <f t="shared" si="5"/>
        <v>56.08</v>
      </c>
      <c r="F17" s="21">
        <f t="shared" si="3"/>
        <v>6.7039999999999997</v>
      </c>
      <c r="G17" s="21">
        <f t="shared" si="0"/>
        <v>7.4773333333333332</v>
      </c>
      <c r="H17" s="20">
        <v>0</v>
      </c>
      <c r="I17" s="19">
        <v>5.8</v>
      </c>
    </row>
    <row r="18" spans="2:13" x14ac:dyDescent="0.2">
      <c r="B18" s="18">
        <f t="shared" si="1"/>
        <v>42967</v>
      </c>
      <c r="C18" s="18">
        <f t="shared" si="2"/>
        <v>42980</v>
      </c>
      <c r="D18" s="19">
        <f t="shared" si="4"/>
        <v>56.08</v>
      </c>
      <c r="E18" s="19">
        <f t="shared" si="5"/>
        <v>54.379999999999995</v>
      </c>
      <c r="F18" s="21">
        <f t="shared" si="3"/>
        <v>7.4773333333333332</v>
      </c>
      <c r="G18" s="21">
        <f t="shared" si="0"/>
        <v>7.2506666666666657</v>
      </c>
      <c r="H18" s="20">
        <v>7.5</v>
      </c>
      <c r="I18" s="19">
        <v>5.8</v>
      </c>
      <c r="J18" s="20">
        <f>7.5*2</f>
        <v>15</v>
      </c>
      <c r="K18" s="20" t="s">
        <v>111</v>
      </c>
      <c r="L18" s="20" t="s">
        <v>75</v>
      </c>
    </row>
    <row r="19" spans="2:13" x14ac:dyDescent="0.2">
      <c r="B19" s="18">
        <f t="shared" si="1"/>
        <v>42981</v>
      </c>
      <c r="C19" s="18">
        <f t="shared" si="2"/>
        <v>42994</v>
      </c>
      <c r="D19" s="19">
        <f t="shared" si="4"/>
        <v>54.379999999999995</v>
      </c>
      <c r="E19" s="19">
        <f t="shared" si="5"/>
        <v>60.179999999999993</v>
      </c>
      <c r="F19" s="21">
        <f t="shared" si="3"/>
        <v>7.2506666666666657</v>
      </c>
      <c r="G19" s="21">
        <f t="shared" si="0"/>
        <v>8.0239999999999991</v>
      </c>
      <c r="H19" s="20">
        <v>7.5</v>
      </c>
      <c r="I19" s="19">
        <v>5.8</v>
      </c>
      <c r="J19" s="20">
        <v>7.5</v>
      </c>
      <c r="K19" s="20" t="s">
        <v>112</v>
      </c>
      <c r="L19" s="20" t="s">
        <v>113</v>
      </c>
    </row>
    <row r="20" spans="2:13" x14ac:dyDescent="0.2">
      <c r="B20" s="18">
        <f t="shared" si="1"/>
        <v>42995</v>
      </c>
      <c r="C20" s="18">
        <f t="shared" si="2"/>
        <v>43008</v>
      </c>
      <c r="D20" s="19">
        <f t="shared" si="4"/>
        <v>60.179999999999993</v>
      </c>
      <c r="E20" s="19">
        <f t="shared" si="5"/>
        <v>65.97999999999999</v>
      </c>
      <c r="F20" s="21">
        <f t="shared" si="3"/>
        <v>8.0239999999999991</v>
      </c>
      <c r="G20" s="21">
        <f t="shared" si="0"/>
        <v>8.7973333333333326</v>
      </c>
      <c r="H20" s="20">
        <v>0</v>
      </c>
      <c r="I20" s="19">
        <v>5.8</v>
      </c>
    </row>
    <row r="21" spans="2:13" x14ac:dyDescent="0.2">
      <c r="B21" s="18">
        <f t="shared" si="1"/>
        <v>43009</v>
      </c>
      <c r="C21" s="18">
        <f t="shared" si="2"/>
        <v>43022</v>
      </c>
      <c r="D21" s="19">
        <f t="shared" si="4"/>
        <v>65.97999999999999</v>
      </c>
      <c r="E21" s="19">
        <f t="shared" si="5"/>
        <v>79.279999999999987</v>
      </c>
      <c r="F21" s="21">
        <f t="shared" si="3"/>
        <v>8.7973333333333326</v>
      </c>
      <c r="G21" s="21">
        <f t="shared" si="0"/>
        <v>10.570666666666664</v>
      </c>
      <c r="H21" s="20">
        <v>7.5</v>
      </c>
      <c r="I21" s="19">
        <v>5.8</v>
      </c>
      <c r="K21" s="20" t="s">
        <v>114</v>
      </c>
      <c r="L21" s="20" t="s">
        <v>115</v>
      </c>
    </row>
    <row r="22" spans="2:13" x14ac:dyDescent="0.2">
      <c r="B22" s="18">
        <f t="shared" si="1"/>
        <v>43023</v>
      </c>
      <c r="C22" s="18">
        <f t="shared" si="2"/>
        <v>43036</v>
      </c>
      <c r="D22" s="19">
        <f t="shared" si="4"/>
        <v>79.279999999999987</v>
      </c>
      <c r="E22" s="19">
        <f t="shared" si="5"/>
        <v>47.579999999999984</v>
      </c>
      <c r="F22" s="21">
        <f t="shared" si="3"/>
        <v>10.570666666666664</v>
      </c>
      <c r="G22" s="21">
        <f t="shared" si="0"/>
        <v>6.3439999999999976</v>
      </c>
      <c r="H22" s="20">
        <v>0</v>
      </c>
      <c r="I22" s="19">
        <v>5.8</v>
      </c>
      <c r="J22" s="20">
        <f>5*7.5</f>
        <v>37.5</v>
      </c>
      <c r="L22" s="20" t="s">
        <v>77</v>
      </c>
    </row>
    <row r="23" spans="2:13" x14ac:dyDescent="0.2">
      <c r="B23" s="18">
        <f t="shared" si="1"/>
        <v>43037</v>
      </c>
      <c r="C23" s="18">
        <f t="shared" si="2"/>
        <v>43050</v>
      </c>
      <c r="D23" s="19">
        <f t="shared" si="4"/>
        <v>47.579999999999984</v>
      </c>
      <c r="E23" s="19">
        <f t="shared" si="5"/>
        <v>53.379999999999981</v>
      </c>
      <c r="F23" s="21">
        <f t="shared" si="3"/>
        <v>6.3439999999999976</v>
      </c>
      <c r="G23" s="21">
        <f t="shared" si="0"/>
        <v>7.1173333333333311</v>
      </c>
      <c r="H23" s="20">
        <v>0</v>
      </c>
      <c r="I23" s="19">
        <v>5.8</v>
      </c>
    </row>
    <row r="24" spans="2:13" x14ac:dyDescent="0.2">
      <c r="B24" s="18">
        <f t="shared" si="1"/>
        <v>43051</v>
      </c>
      <c r="C24" s="18">
        <f t="shared" si="2"/>
        <v>43064</v>
      </c>
      <c r="D24" s="19">
        <f t="shared" si="4"/>
        <v>53.379999999999981</v>
      </c>
      <c r="E24" s="19">
        <f t="shared" si="5"/>
        <v>51.679999999999978</v>
      </c>
      <c r="F24" s="21">
        <f t="shared" si="3"/>
        <v>7.1173333333333311</v>
      </c>
      <c r="G24" s="21">
        <f t="shared" si="0"/>
        <v>6.8906666666666636</v>
      </c>
      <c r="H24" s="20">
        <v>7.5</v>
      </c>
      <c r="I24" s="19">
        <v>5.8</v>
      </c>
      <c r="J24" s="20">
        <f>7.5*2</f>
        <v>15</v>
      </c>
      <c r="K24" s="20" t="s">
        <v>116</v>
      </c>
      <c r="L24" s="20" t="s">
        <v>201</v>
      </c>
    </row>
    <row r="25" spans="2:13" x14ac:dyDescent="0.2">
      <c r="B25" s="18">
        <f t="shared" si="1"/>
        <v>43065</v>
      </c>
      <c r="C25" s="18">
        <f t="shared" si="2"/>
        <v>43078</v>
      </c>
      <c r="D25" s="19">
        <f t="shared" si="4"/>
        <v>51.679999999999978</v>
      </c>
      <c r="E25" s="19">
        <f t="shared" si="5"/>
        <v>57.479999999999976</v>
      </c>
      <c r="F25" s="21">
        <f t="shared" si="3"/>
        <v>6.8906666666666636</v>
      </c>
      <c r="G25" s="21">
        <f t="shared" si="0"/>
        <v>7.663999999999997</v>
      </c>
      <c r="H25" s="20">
        <v>0</v>
      </c>
      <c r="I25" s="19">
        <v>5.8</v>
      </c>
    </row>
    <row r="26" spans="2:13" x14ac:dyDescent="0.2">
      <c r="B26" s="18">
        <f t="shared" si="1"/>
        <v>43079</v>
      </c>
      <c r="C26" s="18">
        <f t="shared" si="2"/>
        <v>43092</v>
      </c>
      <c r="D26" s="19">
        <f t="shared" si="4"/>
        <v>57.479999999999976</v>
      </c>
      <c r="E26" s="19">
        <v>55.4</v>
      </c>
      <c r="F26" s="21">
        <f t="shared" si="3"/>
        <v>7.663999999999997</v>
      </c>
      <c r="G26" s="21">
        <f t="shared" si="0"/>
        <v>7.3866666666666667</v>
      </c>
      <c r="H26" s="20">
        <v>0</v>
      </c>
      <c r="I26" s="19">
        <v>5.8</v>
      </c>
      <c r="J26" s="20">
        <v>7.5</v>
      </c>
      <c r="L26" s="20" t="s">
        <v>78</v>
      </c>
    </row>
    <row r="27" spans="2:13" x14ac:dyDescent="0.2">
      <c r="B27" s="18">
        <f t="shared" si="1"/>
        <v>43093</v>
      </c>
      <c r="C27" s="18">
        <f t="shared" si="2"/>
        <v>43106</v>
      </c>
      <c r="D27" s="19">
        <f t="shared" si="4"/>
        <v>55.4</v>
      </c>
      <c r="E27" s="19">
        <f t="shared" si="5"/>
        <v>53.7</v>
      </c>
      <c r="F27" s="21">
        <f t="shared" si="3"/>
        <v>7.3866666666666667</v>
      </c>
      <c r="G27" s="21">
        <f t="shared" si="0"/>
        <v>7.16</v>
      </c>
      <c r="H27" s="20">
        <f>7.5*3</f>
        <v>22.5</v>
      </c>
      <c r="I27" s="19">
        <v>5.8</v>
      </c>
      <c r="J27" s="20">
        <v>30</v>
      </c>
      <c r="K27" s="20" t="s">
        <v>117</v>
      </c>
      <c r="L27" s="20" t="s">
        <v>249</v>
      </c>
    </row>
    <row r="28" spans="2:13" s="17" customFormat="1" x14ac:dyDescent="0.2"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 s="17" customFormat="1" x14ac:dyDescent="0.2"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2:13" s="17" customFormat="1" x14ac:dyDescent="0.2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2:13" s="17" customFormat="1" x14ac:dyDescent="0.2">
      <c r="B31" s="22"/>
      <c r="C31" s="23" t="s">
        <v>118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2:13" s="17" customFormat="1" x14ac:dyDescent="0.2">
      <c r="B32" s="24"/>
      <c r="C32" s="23" t="s">
        <v>119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4" s="17" customFormat="1" x14ac:dyDescent="0.2">
      <c r="B33" s="25"/>
      <c r="C33" s="23" t="s">
        <v>120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4" s="17" customFormat="1" x14ac:dyDescent="0.2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4" s="17" customFormat="1" x14ac:dyDescent="0.2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4" x14ac:dyDescent="0.2">
      <c r="B36" s="18"/>
    </row>
    <row r="37" spans="1:14" x14ac:dyDescent="0.2">
      <c r="B37" s="18"/>
    </row>
    <row r="38" spans="1:14" x14ac:dyDescent="0.2">
      <c r="B38" s="18"/>
    </row>
    <row r="39" spans="1:14" x14ac:dyDescent="0.2">
      <c r="B39" s="18"/>
    </row>
    <row r="40" spans="1:14" x14ac:dyDescent="0.2">
      <c r="B40" s="18"/>
    </row>
    <row r="41" spans="1:14" x14ac:dyDescent="0.2">
      <c r="B41" s="18"/>
    </row>
    <row r="42" spans="1:14" x14ac:dyDescent="0.2">
      <c r="B42" s="18"/>
    </row>
    <row r="43" spans="1:14" x14ac:dyDescent="0.2">
      <c r="B43" s="18"/>
    </row>
    <row r="44" spans="1:14" x14ac:dyDescent="0.2">
      <c r="B44" s="18"/>
    </row>
    <row r="45" spans="1:14" x14ac:dyDescent="0.2">
      <c r="B45" s="18"/>
    </row>
    <row r="46" spans="1:14" x14ac:dyDescent="0.2">
      <c r="B46" s="18"/>
    </row>
    <row r="47" spans="1:14" s="20" customFormat="1" x14ac:dyDescent="0.2">
      <c r="A47"/>
      <c r="B47" s="18"/>
      <c r="N47"/>
    </row>
    <row r="48" spans="1:14" s="20" customFormat="1" x14ac:dyDescent="0.2">
      <c r="A48"/>
      <c r="B48" s="18"/>
      <c r="N48"/>
    </row>
    <row r="49" spans="1:14" s="20" customFormat="1" x14ac:dyDescent="0.2">
      <c r="A49"/>
      <c r="B49" s="18"/>
      <c r="N49"/>
    </row>
    <row r="50" spans="1:14" s="20" customFormat="1" x14ac:dyDescent="0.2">
      <c r="A50"/>
      <c r="B50" s="18"/>
      <c r="N50"/>
    </row>
    <row r="51" spans="1:14" s="20" customFormat="1" x14ac:dyDescent="0.2">
      <c r="A51"/>
      <c r="B51" s="18"/>
      <c r="N51"/>
    </row>
    <row r="52" spans="1:14" s="20" customFormat="1" x14ac:dyDescent="0.2">
      <c r="A52"/>
      <c r="B52" s="18"/>
      <c r="N52"/>
    </row>
    <row r="53" spans="1:14" s="20" customFormat="1" x14ac:dyDescent="0.2">
      <c r="A53"/>
      <c r="B53" s="18"/>
      <c r="N53"/>
    </row>
    <row r="54" spans="1:14" s="20" customFormat="1" x14ac:dyDescent="0.2">
      <c r="A54"/>
      <c r="B54" s="18"/>
      <c r="N54"/>
    </row>
    <row r="55" spans="1:14" s="20" customFormat="1" x14ac:dyDescent="0.2">
      <c r="A55"/>
      <c r="B55" s="18"/>
      <c r="N55"/>
    </row>
  </sheetData>
  <conditionalFormatting sqref="D2:D27">
    <cfRule type="cellIs" dxfId="0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22.6640625" customWidth="1"/>
  </cols>
  <sheetData>
    <row r="1" spans="1:1" s="29" customFormat="1" x14ac:dyDescent="0.2">
      <c r="A1" s="29" t="s">
        <v>456</v>
      </c>
    </row>
    <row r="2" spans="1:1" x14ac:dyDescent="0.2">
      <c r="A2" t="s">
        <v>405</v>
      </c>
    </row>
    <row r="3" spans="1:1" x14ac:dyDescent="0.2">
      <c r="A3" t="s">
        <v>404</v>
      </c>
    </row>
    <row r="4" spans="1:1" x14ac:dyDescent="0.2">
      <c r="A4" t="s">
        <v>430</v>
      </c>
    </row>
    <row r="5" spans="1:1" x14ac:dyDescent="0.2">
      <c r="A5" t="s">
        <v>41</v>
      </c>
    </row>
    <row r="6" spans="1:1" x14ac:dyDescent="0.2">
      <c r="A6" t="s">
        <v>402</v>
      </c>
    </row>
    <row r="7" spans="1:1" x14ac:dyDescent="0.2">
      <c r="A7" t="s">
        <v>401</v>
      </c>
    </row>
    <row r="8" spans="1:1" x14ac:dyDescent="0.2">
      <c r="A8" t="s">
        <v>409</v>
      </c>
    </row>
    <row r="9" spans="1:1" x14ac:dyDescent="0.2">
      <c r="A9" t="s">
        <v>437</v>
      </c>
    </row>
    <row r="10" spans="1:1" x14ac:dyDescent="0.2">
      <c r="A10" t="s">
        <v>276</v>
      </c>
    </row>
    <row r="11" spans="1:1" x14ac:dyDescent="0.2">
      <c r="A11" t="s">
        <v>606</v>
      </c>
    </row>
    <row r="12" spans="1:1" x14ac:dyDescent="0.2">
      <c r="A12" t="s">
        <v>702</v>
      </c>
    </row>
    <row r="13" spans="1:1" x14ac:dyDescent="0.2">
      <c r="A13" t="s">
        <v>703</v>
      </c>
    </row>
    <row r="14" spans="1:1" x14ac:dyDescent="0.2">
      <c r="A14" s="3" t="s">
        <v>702</v>
      </c>
    </row>
    <row r="15" spans="1:1" x14ac:dyDescent="0.2">
      <c r="A15" s="3" t="s">
        <v>592</v>
      </c>
    </row>
    <row r="16" spans="1:1" x14ac:dyDescent="0.2">
      <c r="A16" s="28" t="s">
        <v>340</v>
      </c>
    </row>
    <row r="17" spans="1:1" x14ac:dyDescent="0.2">
      <c r="A17" s="28" t="s">
        <v>566</v>
      </c>
    </row>
    <row r="18" spans="1:1" x14ac:dyDescent="0.2">
      <c r="A18" s="28" t="s">
        <v>725</v>
      </c>
    </row>
  </sheetData>
  <dataValidations count="1">
    <dataValidation type="list" allowBlank="1" showInputMessage="1" showErrorMessage="1" sqref="A14" xr:uid="{34FA5350-8304-4214-AFAC-623E34E684B5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Hours tracker</vt:lpstr>
      <vt:lpstr>Project tracker</vt:lpstr>
      <vt:lpstr>Completed</vt:lpstr>
      <vt:lpstr>Vacation Days 2019</vt:lpstr>
      <vt:lpstr>Vacation Days 2018</vt:lpstr>
      <vt:lpstr>Vacation Days 2017</vt:lpstr>
      <vt:lpstr>Sheet 1</vt:lpstr>
    </vt:vector>
  </TitlesOfParts>
  <Company>MSKCC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Lavery</dc:creator>
  <cp:lastModifiedBy>Jessica Lavery</cp:lastModifiedBy>
  <cp:lastPrinted>2018-08-21T18:43:43Z</cp:lastPrinted>
  <dcterms:created xsi:type="dcterms:W3CDTF">2017-04-17T14:37:47Z</dcterms:created>
  <dcterms:modified xsi:type="dcterms:W3CDTF">2020-03-01T14:02:34Z</dcterms:modified>
</cp:coreProperties>
</file>