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<sst xmlns="http://schemas.openxmlformats.org/spreadsheetml/2006/main">
  <si>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Arrestees</t>
  </si>
  <si>
    <t>Percent Change 2006-2010</t>
  </si>
  <si>
    <t>Percent Distribution Total</t>
  </si>
  <si>
    <t>Sex</t>
  </si>
  <si>
    <t>Total</t>
  </si>
  <si>
    <t>Female</t>
  </si>
  <si>
    <t>Male</t>
  </si>
  <si>
    <t>Total</t>
  </si>
  <si>
    <t>Race</t>
  </si>
  <si>
    <t>White</t>
  </si>
  <si>
    <t>Black</t>
  </si>
  <si>
    <t>Asian/Pacific Islander</t>
  </si>
  <si>
    <t>American Indian/Alaskan Native</t>
  </si>
  <si>
    <t>Total</t>
  </si>
  <si>
    <t>Ethnicity</t>
  </si>
  <si>
    <t>Hispanic</t>
  </si>
  <si>
    <t>Not of Hispanic Origin</t>
  </si>
  <si>
    <t>Total</t>
  </si>
  <si>
    <t>Age Group</t>
  </si>
  <si>
    <t>10 to 17</t>
  </si>
  <si>
    <t>18 to 24</t>
  </si>
  <si>
    <t>25 to 34</t>
  </si>
  <si>
    <t>35 to 44</t>
  </si>
  <si>
    <t>45 to 64</t>
  </si>
  <si>
    <t>65 and older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</si>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</sst>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fillId="0" xfId="0" numFmtId="10" borderId="1" applyFont="1" fontId="1" applyNumberFormat="1"/>
    <xf applyAlignment="1" fillId="0" xfId="0" numFmtId="0" borderId="1" applyFont="1" fontId="1">
      <alignment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9" customWidth="1" max="9" width="33.71"/>
    <col min="12" customWidth="1" max="12" width="44.29"/>
  </cols>
  <sheetData>
    <row r="1">
      <c s="1" r="A1"/>
      <c t="s" s="1" r="B1">
        <v>0</v>
      </c>
      <c t="s" s="1" r="H1">
        <v>1</v>
      </c>
      <c t="s" s="2" r="I1">
        <v>2</v>
      </c>
      <c s="2" r="J1"/>
      <c s="2" r="K1"/>
      <c s="1" r="L1"/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1" r="G2">
        <v>4</v>
      </c>
      <c s="1" r="J2"/>
      <c s="1" r="K2"/>
      <c s="1" r="L2"/>
      <c s="4" r="M2"/>
      <c s="4" r="N2"/>
    </row>
    <row r="3">
      <c t="s" s="5" r="A3">
        <v>5</v>
      </c>
      <c s="6" r="B3">
        <v>6102.0</v>
      </c>
      <c s="6" r="C3">
        <v>6576.0</v>
      </c>
      <c s="6" r="D3">
        <v>6915.0</v>
      </c>
      <c s="6" r="E3">
        <v>7387.0</v>
      </c>
      <c s="6" r="F3">
        <v>8049.0</v>
      </c>
      <c s="6" r="G3">
        <v>35029.0</v>
      </c>
      <c t="str" s="7" r="H3">
        <f>+31.9</f>
        <v>3190.00%</v>
      </c>
      <c s="7" r="I3">
        <v>0.27</v>
      </c>
      <c s="4" r="J3"/>
      <c s="1" r="K3"/>
      <c s="1" r="L3"/>
      <c s="4" r="M3"/>
      <c s="4" r="N3"/>
    </row>
    <row r="4">
      <c t="s" s="5" r="A4">
        <v>6</v>
      </c>
      <c s="6" r="B4">
        <v>17845.0</v>
      </c>
      <c s="6" r="C4">
        <v>18659.0</v>
      </c>
      <c s="6" r="D4">
        <v>18923.0</v>
      </c>
      <c s="6" r="E4">
        <v>18946.0</v>
      </c>
      <c s="6" r="F4">
        <v>20377.0</v>
      </c>
      <c s="6" r="G4">
        <v>94750.0</v>
      </c>
      <c t="str" s="7" r="H4">
        <f>+14.2</f>
        <v>1420.00%</v>
      </c>
      <c s="7" r="I4">
        <v>0.73</v>
      </c>
      <c s="4" r="J4"/>
      <c s="1" r="K4"/>
      <c s="8" r="L4"/>
      <c s="4" r="M4"/>
      <c s="4" r="N4"/>
    </row>
    <row r="5">
      <c t="s" s="5" r="A5">
        <v>7</v>
      </c>
      <c s="6" r="B5">
        <v>23947.0</v>
      </c>
      <c s="6" r="C5">
        <v>25235.0</v>
      </c>
      <c s="6" r="D5">
        <v>25838.0</v>
      </c>
      <c s="6" r="E5">
        <v>26333.0</v>
      </c>
      <c s="6" r="F5">
        <v>28426.0</v>
      </c>
      <c s="6" r="G5">
        <v>129779.0</v>
      </c>
      <c t="str" s="7" r="H5">
        <f>+18.7 </f>
        <v>1870.00%</v>
      </c>
      <c s="7" r="I5">
        <v>1.0</v>
      </c>
      <c s="4" r="J5"/>
      <c s="1" r="K5"/>
      <c s="1" r="L5"/>
      <c s="4" r="M5"/>
      <c s="4" r="N5"/>
    </row>
    <row r="6">
      <c t="s" s="5" r="A6">
        <v>8</v>
      </c>
      <c s="5" r="B6"/>
      <c s="5" r="C6"/>
      <c s="5" r="D6"/>
      <c s="5" r="E6"/>
      <c s="9" r="F6"/>
      <c s="9" r="G6"/>
      <c s="9" r="H6"/>
      <c s="9" r="I6"/>
      <c s="10" r="J6"/>
      <c s="1" r="K6"/>
      <c s="8" r="L6"/>
      <c s="4" r="M6"/>
      <c s="4" r="N6"/>
    </row>
    <row r="7">
      <c t="s" s="5" r="A7">
        <v>9</v>
      </c>
      <c s="6" r="B7">
        <v>13588.0</v>
      </c>
      <c s="6" r="C7">
        <v>14281.0</v>
      </c>
      <c s="6" r="D7">
        <v>14694.0</v>
      </c>
      <c s="6" r="E7">
        <v>15066.0</v>
      </c>
      <c s="6" r="F7">
        <v>16222.0</v>
      </c>
      <c s="6" r="G7">
        <v>73851.0</v>
      </c>
      <c t="str" s="7" r="H7">
        <f>+19.4</f>
        <v>1940.00%</v>
      </c>
      <c s="7" r="I7">
        <v>0.569</v>
      </c>
      <c s="4" r="J7"/>
      <c s="1" r="K7"/>
      <c s="1" r="L7"/>
      <c s="4" r="M7"/>
      <c s="4" r="N7"/>
    </row>
    <row r="8">
      <c t="s" s="5" r="A8">
        <v>10</v>
      </c>
      <c s="6" r="B8">
        <v>10160.0</v>
      </c>
      <c s="6" r="C8">
        <v>10693.0</v>
      </c>
      <c s="6" r="D8">
        <v>10877.0</v>
      </c>
      <c s="6" r="E8">
        <v>10989.0</v>
      </c>
      <c s="6" r="F8">
        <v>11835.0</v>
      </c>
      <c s="6" r="G8">
        <v>54554.0</v>
      </c>
      <c t="str" s="7" r="H8">
        <f>+16.5 </f>
        <v>1650.00%</v>
      </c>
      <c s="7" r="I8">
        <v>0.421</v>
      </c>
      <c s="4" r="J8"/>
      <c s="1" r="K8"/>
      <c s="1" r="L8"/>
      <c s="4" r="M8"/>
      <c s="4" r="N8"/>
    </row>
    <row r="9">
      <c t="s" s="5" r="A9">
        <v>11</v>
      </c>
      <c s="6" r="B9">
        <v>175.0</v>
      </c>
      <c s="6" r="C9">
        <v>232.0</v>
      </c>
      <c s="6" r="D9">
        <v>226.0</v>
      </c>
      <c s="6" r="E9">
        <v>233.0</v>
      </c>
      <c s="6" r="F9">
        <v>325.0</v>
      </c>
      <c s="6" r="G9">
        <v>1191.0</v>
      </c>
      <c t="str" s="7" r="H9">
        <f>+85.7</f>
        <v>8570.00%</v>
      </c>
      <c s="7" r="I9">
        <v>0.009</v>
      </c>
      <c s="4" r="J9"/>
      <c s="1" r="K9"/>
      <c s="8" r="L9"/>
      <c s="4" r="M9"/>
      <c s="4" r="N9"/>
    </row>
    <row r="10">
      <c t="s" s="5" r="A10">
        <v>12</v>
      </c>
      <c s="6" r="B10">
        <v>23.0</v>
      </c>
      <c s="6" r="C10">
        <v>24.0</v>
      </c>
      <c s="6" r="D10">
        <v>29.0</v>
      </c>
      <c s="6" r="E10">
        <v>30.0</v>
      </c>
      <c s="11" r="F10">
        <v>28.0</v>
      </c>
      <c s="11" r="G10">
        <v>134.0</v>
      </c>
      <c t="str" s="7" r="H10">
        <f>+21.7</f>
        <v>2170.00%</v>
      </c>
      <c s="7" r="I10">
        <v>0.001</v>
      </c>
      <c s="4" r="J10"/>
      <c s="1" r="K10"/>
      <c s="10" r="L10"/>
      <c s="4" r="M10"/>
      <c s="4" r="N10"/>
    </row>
    <row r="11">
      <c t="s" s="5" r="A11">
        <v>13</v>
      </c>
      <c s="6" r="B11">
        <v>23946.0</v>
      </c>
      <c s="6" r="C11">
        <v>25230.0</v>
      </c>
      <c s="6" r="D11">
        <v>25826.0</v>
      </c>
      <c s="6" r="E11">
        <v>26318.0</v>
      </c>
      <c s="6" r="F11">
        <v>28410.0</v>
      </c>
      <c s="6" r="G11">
        <v>129730.0</v>
      </c>
      <c t="str" s="7" r="H11">
        <f>+18.6</f>
        <v>1860.00%</v>
      </c>
      <c s="7" r="I11">
        <v>1.0</v>
      </c>
      <c s="4" r="J11"/>
      <c s="1" r="K11"/>
      <c s="8" r="L11"/>
      <c s="4" r="M11"/>
      <c s="4" r="N11"/>
    </row>
    <row r="12">
      <c t="s" s="5" r="A12">
        <v>14</v>
      </c>
      <c s="5" r="B12"/>
      <c s="5" r="C12"/>
      <c s="5" r="D12"/>
      <c s="5" r="E12"/>
      <c s="5" r="F12"/>
      <c s="9" r="G12"/>
      <c s="12" r="H12"/>
      <c s="12" r="I12"/>
      <c s="10" r="J12"/>
      <c s="1" r="K12"/>
      <c s="1" r="L12"/>
      <c s="4" r="M12"/>
      <c s="4" r="N12"/>
    </row>
    <row r="13">
      <c t="s" s="5" r="A13">
        <v>15</v>
      </c>
      <c s="6" r="B13">
        <v>1413.0</v>
      </c>
      <c s="6" r="C13">
        <v>1502.0</v>
      </c>
      <c s="6" r="D13">
        <v>1508.0</v>
      </c>
      <c s="6" r="E13">
        <v>1746.0</v>
      </c>
      <c s="6" r="F13">
        <v>2175.0</v>
      </c>
      <c s="6" r="G13">
        <v>8344.0</v>
      </c>
      <c t="str" s="7" r="H13">
        <f>+53.9</f>
        <v>5390.00%</v>
      </c>
      <c s="7" r="I13">
        <v>0.064</v>
      </c>
      <c s="4" r="J13"/>
      <c s="1" r="K13"/>
      <c s="8" r="L13"/>
      <c s="4" r="M13"/>
      <c s="4" r="N13"/>
    </row>
    <row r="14">
      <c t="s" s="5" r="A14">
        <v>16</v>
      </c>
      <c s="6" r="B14">
        <v>22531.0</v>
      </c>
      <c s="6" r="C14">
        <v>23733.0</v>
      </c>
      <c s="6" r="D14">
        <v>24320.0</v>
      </c>
      <c s="6" r="E14">
        <v>24550.0</v>
      </c>
      <c s="6" r="F14">
        <v>25938.0</v>
      </c>
      <c s="6" r="G14">
        <v>121072.0</v>
      </c>
      <c t="str" s="11" r="H14">
        <f>+15.1</f>
        <v>15.1</v>
      </c>
      <c s="7" r="I14">
        <v>0.936</v>
      </c>
      <c s="4" r="J14"/>
      <c s="1" r="K14"/>
      <c s="8" r="L14"/>
      <c s="4" r="M14"/>
      <c s="4" r="N14"/>
    </row>
    <row r="15">
      <c t="s" s="5" r="A15">
        <v>17</v>
      </c>
      <c s="6" r="B15">
        <v>23944.0</v>
      </c>
      <c s="6" r="C15">
        <v>25235.0</v>
      </c>
      <c s="6" r="D15">
        <v>25828.0</v>
      </c>
      <c s="6" r="E15">
        <v>26296.0</v>
      </c>
      <c s="6" r="F15">
        <v>28113.0</v>
      </c>
      <c s="6" r="G15">
        <v>129416.0</v>
      </c>
      <c t="str" s="7" r="H15">
        <f>+17.4</f>
        <v>1740.00%</v>
      </c>
      <c s="7" r="I15">
        <v>1.0</v>
      </c>
      <c s="4" r="J15"/>
      <c s="1" r="K15"/>
      <c s="1" r="L15"/>
      <c s="4" r="M15"/>
      <c s="4" r="N15"/>
    </row>
    <row r="16">
      <c t="s" s="5" r="A16">
        <v>18</v>
      </c>
      <c s="5" r="B16"/>
      <c s="5" r="C16"/>
      <c s="5" r="D16"/>
      <c s="5" r="E16"/>
      <c s="5" r="F16"/>
      <c s="5" r="G16"/>
      <c s="12" r="H16"/>
      <c s="12" r="I16"/>
      <c s="10" r="J16"/>
      <c s="1" r="K16"/>
      <c s="10" r="L16"/>
      <c s="4" r="M16"/>
      <c s="4" r="N16"/>
    </row>
    <row r="17">
      <c t="s" s="5" r="A17">
        <v>19</v>
      </c>
      <c s="6" r="B17">
        <v>1491.0</v>
      </c>
      <c s="6" r="C17">
        <v>1659.0</v>
      </c>
      <c s="6" r="D17">
        <v>1667.0</v>
      </c>
      <c s="6" r="E17">
        <v>1679.0</v>
      </c>
      <c s="6" r="F17">
        <v>1803.0</v>
      </c>
      <c s="6" r="G17">
        <v>8299.0</v>
      </c>
      <c t="str" s="7" r="H17">
        <f>+20.9</f>
        <v>2090.00%</v>
      </c>
      <c s="7" r="I17">
        <v>0.064</v>
      </c>
      <c s="4" r="J17"/>
      <c s="1" r="K17"/>
      <c s="1" r="L17"/>
      <c s="4" r="M17"/>
      <c s="4" r="N17"/>
    </row>
    <row r="18">
      <c t="s" s="5" r="A18">
        <v>20</v>
      </c>
      <c s="6" r="B18">
        <v>5526.0</v>
      </c>
      <c s="6" r="C18">
        <v>5907.0</v>
      </c>
      <c s="6" r="D18">
        <v>6165.0</v>
      </c>
      <c s="6" r="E18">
        <v>6199.0</v>
      </c>
      <c s="6" r="F18">
        <v>6795.0</v>
      </c>
      <c s="6" r="G18">
        <v>30592.0</v>
      </c>
      <c t="str" s="7" r="H18">
        <f>+23</f>
        <v>2300.00%</v>
      </c>
      <c s="7" r="I18">
        <v>0.236</v>
      </c>
      <c s="4" r="J18"/>
      <c s="1" r="K18"/>
      <c s="1" r="L18"/>
      <c s="4" r="M18"/>
      <c s="4" r="N18"/>
    </row>
    <row r="19">
      <c t="s" s="5" r="A19">
        <v>21</v>
      </c>
      <c s="6" r="B19">
        <v>7021.0</v>
      </c>
      <c s="6" r="C19">
        <v>7351.0</v>
      </c>
      <c s="6" r="D19">
        <v>7473.0</v>
      </c>
      <c s="6" r="E19">
        <v>7823.0</v>
      </c>
      <c s="6" r="F19">
        <v>8547.0</v>
      </c>
      <c s="6" r="G19">
        <v>38215.0</v>
      </c>
      <c t="str" s="7" r="H19">
        <f>+21.7</f>
        <v>2170.00%</v>
      </c>
      <c s="7" r="I19">
        <v>0.294</v>
      </c>
      <c s="4" r="J19"/>
      <c s="1" r="K19"/>
      <c s="8" r="L19"/>
      <c s="4" r="M19"/>
      <c s="4" r="N19"/>
    </row>
    <row r="20">
      <c t="s" s="5" r="A20">
        <v>22</v>
      </c>
      <c s="6" r="B20">
        <v>5964.0</v>
      </c>
      <c s="6" r="C20">
        <v>6061.0</v>
      </c>
      <c s="6" r="D20">
        <v>5899.0</v>
      </c>
      <c s="6" r="E20">
        <v>5950.0</v>
      </c>
      <c s="6" r="F20">
        <v>6055.0</v>
      </c>
      <c s="6" r="G20">
        <v>29929.0</v>
      </c>
      <c t="str" s="7" r="H20">
        <f>+1.5</f>
        <v>150.00%</v>
      </c>
      <c s="7" r="I20">
        <v>0.231</v>
      </c>
      <c s="4" r="J20"/>
      <c s="1" r="K20"/>
      <c s="8" r="L20"/>
      <c s="4" r="M20"/>
      <c s="4" r="N20"/>
    </row>
    <row r="21">
      <c t="s" s="5" r="A21">
        <v>23</v>
      </c>
      <c s="6" r="B21">
        <v>3746.0</v>
      </c>
      <c s="6" r="C21">
        <v>4014.0</v>
      </c>
      <c s="6" r="D21">
        <v>4402.0</v>
      </c>
      <c s="6" r="E21">
        <v>4453.0</v>
      </c>
      <c s="6" r="F21">
        <v>4946.0</v>
      </c>
      <c s="6" r="G21">
        <v>21561.0</v>
      </c>
      <c t="str" s="7" r="H21">
        <f>+32</f>
        <v>3200.00%</v>
      </c>
      <c s="7" r="I21">
        <v>0.166</v>
      </c>
      <c s="4" r="J21"/>
      <c s="1" r="K21"/>
      <c s="1" r="L21"/>
      <c s="4" r="M21"/>
      <c s="4" r="N21"/>
    </row>
    <row r="22">
      <c t="s" s="5" r="A22">
        <v>24</v>
      </c>
      <c s="6" r="B22">
        <v>199.0</v>
      </c>
      <c s="6" r="C22">
        <v>243.0</v>
      </c>
      <c s="6" r="D22">
        <v>230.0</v>
      </c>
      <c s="6" r="E22">
        <v>228.0</v>
      </c>
      <c s="6" r="F22">
        <v>280.0</v>
      </c>
      <c s="6" r="G22">
        <v>1180.0</v>
      </c>
      <c t="str" s="7" r="H22">
        <f>+40.7</f>
        <v>4070.00%</v>
      </c>
      <c s="7" r="I22">
        <v>0.009</v>
      </c>
      <c s="4" r="J22"/>
      <c s="1" r="K22"/>
    </row>
    <row r="23">
      <c t="s" s="9" r="A23">
        <v>25</v>
      </c>
      <c s="6" r="B23">
        <v>23947.0</v>
      </c>
      <c s="6" r="C23">
        <v>25235.0</v>
      </c>
      <c s="6" r="D23">
        <v>25836.0</v>
      </c>
      <c s="6" r="E23">
        <v>26332.0</v>
      </c>
      <c s="6" r="F23">
        <v>28426.0</v>
      </c>
      <c s="6" r="G23">
        <v>129776.0</v>
      </c>
      <c t="str" s="11" r="H23">
        <f>+18.7 </f>
        <v>18.7</v>
      </c>
      <c s="7" r="I23">
        <v>1.0</v>
      </c>
      <c s="4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3">
    <mergeCell ref="H1:H2"/>
    <mergeCell ref="I1:I2"/>
    <mergeCell ref="B1:G1"/>
  </mergeCells>
  <drawing r:id="rId1"/>
</worksheet>
</file>