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early-crime-reports" sheetId="1" r:id="rId3"/>
    <sheet state="visible" name="citywide-crime-statistics" sheetId="2" r:id="rId4"/>
    <sheet state="visible" name="central-precinct-crime-statistics" sheetId="3" r:id="rId5"/>
    <sheet state="visible" name="north-precinct-crime-statistics" sheetId="4" r:id="rId6"/>
    <sheet state="visible" name="south-precinct-crime-statistics" sheetId="5" r:id="rId7"/>
    <sheet state="visible" name="demo" sheetId="6" r:id="rId8"/>
  </sheets>
  <definedNames/>
  <calcPr/>
</workbook>
</file>

<file path=xl/sharedStrings.xml><?xml version="1.0" encoding="utf-8"?>
<sst xmlns="http://schemas.openxmlformats.org/spreadsheetml/2006/main" count="334" uniqueCount="114">
  <si>
    <t>Jan</t>
  </si>
  <si>
    <t>Feb</t>
  </si>
  <si>
    <t>Mar</t>
  </si>
  <si>
    <t>Apr</t>
  </si>
  <si>
    <t>May</t>
  </si>
  <si>
    <t>Jun</t>
  </si>
  <si>
    <t>Jul</t>
  </si>
  <si>
    <t>Homicide</t>
  </si>
  <si>
    <t>Murder</t>
  </si>
  <si>
    <t>Aug</t>
  </si>
  <si>
    <t>Sep</t>
  </si>
  <si>
    <t>Rape</t>
  </si>
  <si>
    <t>Oct</t>
  </si>
  <si>
    <t>Nov</t>
  </si>
  <si>
    <t>Dec</t>
  </si>
  <si>
    <t>Robbery</t>
  </si>
  <si>
    <t>Total</t>
  </si>
  <si>
    <t>Aggravated Assault</t>
  </si>
  <si>
    <t>*15*</t>
  </si>
  <si>
    <t>Burglary</t>
  </si>
  <si>
    <t>Larceny</t>
  </si>
  <si>
    <t>Vehicle Theft</t>
  </si>
  <si>
    <t>*32*</t>
  </si>
  <si>
    <t>*Total*</t>
  </si>
  <si>
    <t>*2,880*</t>
  </si>
  <si>
    <t>*2,889*</t>
  </si>
  <si>
    <t>*1,844*</t>
  </si>
  <si>
    <t>*2,594*</t>
  </si>
  <si>
    <t>*2,403*</t>
  </si>
  <si>
    <t>*2,347*</t>
  </si>
  <si>
    <t>*2,484*</t>
  </si>
  <si>
    <t>*245*</t>
  </si>
  <si>
    <t>1, 276</t>
  </si>
  <si>
    <t>*447*</t>
  </si>
  <si>
    <t>*954*</t>
  </si>
  <si>
    <t>*4,321*</t>
  </si>
  <si>
    <t>*342*</t>
  </si>
  <si>
    <t>*20*</t>
  </si>
  <si>
    <t>*48*</t>
  </si>
  <si>
    <t>*274*</t>
  </si>
  <si>
    <t>*406*</t>
  </si>
  <si>
    <t>*1,028*</t>
  </si>
  <si>
    <t>*4,526*</t>
  </si>
  <si>
    <t>*273*</t>
  </si>
  <si>
    <t>*17*</t>
  </si>
  <si>
    <t>*53*</t>
  </si>
  <si>
    <t>*389*</t>
  </si>
  <si>
    <t>*374*</t>
  </si>
  <si>
    <t>*1,112*</t>
  </si>
  <si>
    <t>*2,505*</t>
  </si>
  <si>
    <t>*2,198*</t>
  </si>
  <si>
    <t>*1,991*</t>
  </si>
  <si>
    <t>*2,079*</t>
  </si>
  <si>
    <t>*2,013*</t>
  </si>
  <si>
    <t>*1,961*</t>
  </si>
  <si>
    <t>*1,930*</t>
  </si>
  <si>
    <t>*4,670*</t>
  </si>
  <si>
    <t>*353*</t>
  </si>
  <si>
    <t>*2,687*</t>
  </si>
  <si>
    <t>*2,455*</t>
  </si>
  <si>
    <t>*2,424*</t>
  </si>
  <si>
    <t>*2,225*</t>
  </si>
  <si>
    <t>*2,130*</t>
  </si>
  <si>
    <t>*2,027*</t>
  </si>
  <si>
    <t>*1,944*</t>
  </si>
  <si>
    <t>*23*</t>
  </si>
  <si>
    <t>*70*</t>
  </si>
  <si>
    <t>*366*</t>
  </si>
  <si>
    <t>*470*</t>
  </si>
  <si>
    <t>*1,217*</t>
  </si>
  <si>
    <t>*4,813*</t>
  </si>
  <si>
    <t>*379*</t>
  </si>
  <si>
    <t>=ImportHtml("URL", "table", num)</t>
  </si>
  <si>
    <t>=ImportHtml("https://www.nngov.com/813/Yearly-Crime-Reports", "table", 1)</t>
  </si>
  <si>
    <t>June</t>
  </si>
  <si>
    <t>*24*</t>
  </si>
  <si>
    <t>*55*</t>
  </si>
  <si>
    <t>*412*</t>
  </si>
  <si>
    <t>*536*</t>
  </si>
  <si>
    <t>*1,276*</t>
  </si>
  <si>
    <t>*4,837*</t>
  </si>
  <si>
    <t>*411*</t>
  </si>
  <si>
    <t>*19*</t>
  </si>
  <si>
    <t>*486*</t>
  </si>
  <si>
    <t>*642*</t>
  </si>
  <si>
    <t>*1,415*</t>
  </si>
  <si>
    <t>*5,114*</t>
  </si>
  <si>
    <t>*378*</t>
  </si>
  <si>
    <t>*28*</t>
  </si>
  <si>
    <t>*76*</t>
  </si>
  <si>
    <t>*463*</t>
  </si>
  <si>
    <t>*587*</t>
  </si>
  <si>
    <t>*1,457*</t>
  </si>
  <si>
    <t>*5,024*</t>
  </si>
  <si>
    <t>*566*</t>
  </si>
  <si>
    <t>*83*</t>
  </si>
  <si>
    <t>*431*</t>
  </si>
  <si>
    <t>*821*</t>
  </si>
  <si>
    <t>*1,585*</t>
  </si>
  <si>
    <t>*5,222*</t>
  </si>
  <si>
    <t>*683*</t>
  </si>
  <si>
    <t>*82*</t>
  </si>
  <si>
    <t>*508*</t>
  </si>
  <si>
    <t>*788*</t>
  </si>
  <si>
    <t>*1,420*</t>
  </si>
  <si>
    <t>*5,981*</t>
  </si>
  <si>
    <t>*764*</t>
  </si>
  <si>
    <t>*18*</t>
  </si>
  <si>
    <t>*102*</t>
  </si>
  <si>
    <t>*488*</t>
  </si>
  <si>
    <t>*737*</t>
  </si>
  <si>
    <t>*1,421*</t>
  </si>
  <si>
    <t>*5,477*</t>
  </si>
  <si>
    <t>*865*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</si>
</sst>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rgb="FF333333"/>
      <name val="Inconsolata"/>
    </font>
    <font>
      <b/>
      <sz val="10.0"/>
      <color rgb="FF333333"/>
      <name val="Inconsolata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0" fontId="3" numFmtId="0" xfId="0" applyFont="1"/>
    <xf borderId="0" fillId="0" fontId="4" numFmtId="3" xfId="0" applyFont="1" applyNumberFormat="1"/>
    <xf borderId="0" fillId="0" fontId="4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tr">
        <f>IFERROR(__xludf.DUMMYFUNCTION("ImportHtml(""https://www.nngov.com/813/Yearly-Crime-Reports"", ""table"", 1)"),"Offense")</f>
        <v>Offense</v>
      </c>
      <c r="B1" s="3">
        <v>2005.0</v>
      </c>
      <c r="C1" s="3">
        <v>2006.0</v>
      </c>
      <c r="D1" s="3">
        <v>2007.0</v>
      </c>
      <c r="E1" s="3">
        <v>2008.0</v>
      </c>
      <c r="F1" s="3">
        <v>2009.0</v>
      </c>
      <c r="G1" s="3">
        <v>2010.0</v>
      </c>
      <c r="H1" s="3">
        <v>2011.0</v>
      </c>
      <c r="I1" s="3">
        <v>2012.0</v>
      </c>
      <c r="J1" s="3">
        <v>2013.0</v>
      </c>
      <c r="K1" s="3">
        <v>2014.0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8</v>
      </c>
      <c r="B2">
        <v>21.0</v>
      </c>
      <c r="C2">
        <v>19.0</v>
      </c>
      <c r="D2">
        <v>28.0</v>
      </c>
      <c r="E2">
        <v>17.0</v>
      </c>
      <c r="F2">
        <v>24.0</v>
      </c>
      <c r="G2">
        <v>23.0</v>
      </c>
      <c r="H2">
        <v>15.0</v>
      </c>
      <c r="I2">
        <v>21.0</v>
      </c>
      <c r="J2">
        <v>15.0</v>
      </c>
      <c r="K2">
        <v>26.0</v>
      </c>
    </row>
    <row r="3">
      <c r="A3" t="s">
        <v>11</v>
      </c>
      <c r="B3">
        <v>76.0</v>
      </c>
      <c r="C3">
        <v>81.0</v>
      </c>
      <c r="D3">
        <v>76.0</v>
      </c>
      <c r="E3">
        <v>55.0</v>
      </c>
      <c r="F3">
        <v>55.0</v>
      </c>
      <c r="G3">
        <v>67.0</v>
      </c>
      <c r="H3">
        <v>51.0</v>
      </c>
      <c r="I3">
        <v>48.0</v>
      </c>
      <c r="J3">
        <v>32.0</v>
      </c>
      <c r="K3">
        <v>59.0</v>
      </c>
    </row>
    <row r="4">
      <c r="A4" t="s">
        <v>15</v>
      </c>
      <c r="B4">
        <v>496.0</v>
      </c>
      <c r="C4">
        <v>430.0</v>
      </c>
      <c r="D4">
        <v>461.0</v>
      </c>
      <c r="E4">
        <v>486.0</v>
      </c>
      <c r="F4">
        <v>412.0</v>
      </c>
      <c r="G4">
        <v>364.0</v>
      </c>
      <c r="H4">
        <v>389.0</v>
      </c>
      <c r="I4">
        <v>274.0</v>
      </c>
      <c r="J4">
        <v>245.0</v>
      </c>
      <c r="K4">
        <v>238.0</v>
      </c>
    </row>
    <row r="5">
      <c r="A5" t="s">
        <v>17</v>
      </c>
      <c r="B5">
        <v>763.0</v>
      </c>
      <c r="C5">
        <v>804.0</v>
      </c>
      <c r="D5">
        <v>576.0</v>
      </c>
      <c r="E5">
        <v>612.0</v>
      </c>
      <c r="F5">
        <v>536.0</v>
      </c>
      <c r="G5">
        <v>471.0</v>
      </c>
      <c r="H5">
        <v>372.0</v>
      </c>
      <c r="I5">
        <v>406.0</v>
      </c>
      <c r="J5">
        <v>447.0</v>
      </c>
      <c r="K5">
        <v>444.0</v>
      </c>
    </row>
    <row r="6">
      <c r="A6" t="s">
        <v>19</v>
      </c>
      <c r="B6" s="4">
        <v>1400.0</v>
      </c>
      <c r="C6" s="4">
        <v>1580.0</v>
      </c>
      <c r="D6" s="4">
        <v>1455.0</v>
      </c>
      <c r="E6" s="4">
        <v>1412.0</v>
      </c>
      <c r="F6" t="s">
        <v>32</v>
      </c>
      <c r="G6" s="4">
        <v>1195.0</v>
      </c>
      <c r="H6" s="4">
        <v>1107.0</v>
      </c>
      <c r="I6" s="4">
        <v>1025.0</v>
      </c>
      <c r="J6">
        <v>954.0</v>
      </c>
      <c r="K6">
        <v>894.0</v>
      </c>
    </row>
    <row r="7">
      <c r="A7" t="s">
        <v>20</v>
      </c>
      <c r="B7" s="4">
        <v>5973.0</v>
      </c>
      <c r="C7" s="4">
        <v>5235.0</v>
      </c>
      <c r="D7" s="4">
        <v>5022.0</v>
      </c>
      <c r="E7" s="4">
        <v>5116.0</v>
      </c>
      <c r="F7" s="4">
        <v>4837.0</v>
      </c>
      <c r="G7" s="4">
        <v>4781.0</v>
      </c>
      <c r="H7" s="4">
        <v>4668.0</v>
      </c>
      <c r="I7" s="4">
        <v>4500.0</v>
      </c>
      <c r="J7" s="4">
        <v>4321.0</v>
      </c>
      <c r="K7" s="4">
        <v>4385.0</v>
      </c>
    </row>
    <row r="8">
      <c r="A8" t="s">
        <v>21</v>
      </c>
      <c r="B8">
        <v>740.0</v>
      </c>
      <c r="C8">
        <v>672.0</v>
      </c>
      <c r="D8">
        <v>569.0</v>
      </c>
      <c r="E8">
        <v>375.0</v>
      </c>
      <c r="F8">
        <v>411.0</v>
      </c>
      <c r="G8">
        <v>372.0</v>
      </c>
      <c r="H8">
        <v>352.0</v>
      </c>
      <c r="I8">
        <v>271.0</v>
      </c>
      <c r="J8">
        <v>342.0</v>
      </c>
      <c r="K8">
        <v>324.0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2013.0</v>
      </c>
    </row>
    <row r="2">
      <c r="A2" s="1" t="str">
        <f>IFERROR(__xludf.DUMMYFUNCTION("ImportHtml(""https://www.nngov.com/819/City-Wide-Crime-Statistics"", ""table"", 1)"),"Offense")</f>
        <v>Offense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  <c r="J2" t="s">
        <v>10</v>
      </c>
      <c r="K2" t="s">
        <v>12</v>
      </c>
      <c r="L2" t="s">
        <v>13</v>
      </c>
      <c r="M2" t="s">
        <v>14</v>
      </c>
      <c r="N2" t="s">
        <v>16</v>
      </c>
    </row>
    <row r="3">
      <c r="A3" s="1" t="s">
        <v>8</v>
      </c>
      <c r="B3">
        <v>2.0</v>
      </c>
      <c r="C3">
        <v>0.0</v>
      </c>
      <c r="D3">
        <v>1.0</v>
      </c>
      <c r="E3">
        <v>4.0</v>
      </c>
      <c r="F3">
        <v>2.0</v>
      </c>
      <c r="G3">
        <v>0.0</v>
      </c>
      <c r="H3">
        <v>1.0</v>
      </c>
      <c r="I3">
        <v>0.0</v>
      </c>
      <c r="J3">
        <v>2.0</v>
      </c>
      <c r="K3">
        <v>2.0</v>
      </c>
      <c r="L3">
        <v>0.0</v>
      </c>
      <c r="M3">
        <v>1.0</v>
      </c>
      <c r="N3" t="s">
        <v>18</v>
      </c>
    </row>
    <row r="4">
      <c r="A4" t="s">
        <v>11</v>
      </c>
      <c r="B4">
        <v>3.0</v>
      </c>
      <c r="C4">
        <v>2.0</v>
      </c>
      <c r="D4">
        <v>3.0</v>
      </c>
      <c r="E4">
        <v>3.0</v>
      </c>
      <c r="F4">
        <v>5.0</v>
      </c>
      <c r="G4">
        <v>5.0</v>
      </c>
      <c r="H4">
        <v>2.0</v>
      </c>
      <c r="I4">
        <v>4.0</v>
      </c>
      <c r="J4">
        <v>3.0</v>
      </c>
      <c r="K4">
        <v>0.0</v>
      </c>
      <c r="L4">
        <v>2.0</v>
      </c>
      <c r="M4">
        <v>2.0</v>
      </c>
      <c r="N4" t="s">
        <v>22</v>
      </c>
    </row>
    <row r="5">
      <c r="A5" t="s">
        <v>15</v>
      </c>
      <c r="B5">
        <v>23.0</v>
      </c>
      <c r="C5">
        <v>24.0</v>
      </c>
      <c r="D5">
        <v>10.0</v>
      </c>
      <c r="E5">
        <v>12.0</v>
      </c>
      <c r="F5">
        <v>21.0</v>
      </c>
      <c r="G5">
        <v>14.0</v>
      </c>
      <c r="H5">
        <v>21.0</v>
      </c>
      <c r="I5">
        <v>20.0</v>
      </c>
      <c r="J5">
        <v>21.0</v>
      </c>
      <c r="K5">
        <v>30.0</v>
      </c>
      <c r="L5">
        <v>26.0</v>
      </c>
      <c r="M5">
        <v>23.0</v>
      </c>
      <c r="N5" t="s">
        <v>31</v>
      </c>
    </row>
    <row r="6">
      <c r="A6" t="s">
        <v>17</v>
      </c>
      <c r="B6">
        <v>37.0</v>
      </c>
      <c r="C6">
        <v>18.0</v>
      </c>
      <c r="D6">
        <v>24.0</v>
      </c>
      <c r="E6">
        <v>29.0</v>
      </c>
      <c r="F6">
        <v>53.0</v>
      </c>
      <c r="G6">
        <v>39.0</v>
      </c>
      <c r="H6">
        <v>33.0</v>
      </c>
      <c r="I6">
        <v>57.0</v>
      </c>
      <c r="J6">
        <v>35.0</v>
      </c>
      <c r="K6">
        <v>54.0</v>
      </c>
      <c r="L6">
        <v>35.0</v>
      </c>
      <c r="M6">
        <v>33.0</v>
      </c>
      <c r="N6" t="s">
        <v>33</v>
      </c>
    </row>
    <row r="7">
      <c r="A7" t="s">
        <v>19</v>
      </c>
      <c r="B7">
        <v>98.0</v>
      </c>
      <c r="C7">
        <v>67.0</v>
      </c>
      <c r="D7">
        <v>65.0</v>
      </c>
      <c r="E7">
        <v>71.0</v>
      </c>
      <c r="F7">
        <v>97.0</v>
      </c>
      <c r="G7">
        <v>72.0</v>
      </c>
      <c r="H7">
        <v>66.0</v>
      </c>
      <c r="I7">
        <v>86.0</v>
      </c>
      <c r="J7">
        <v>81.0</v>
      </c>
      <c r="K7">
        <v>83.0</v>
      </c>
      <c r="L7">
        <v>79.0</v>
      </c>
      <c r="M7">
        <v>89.0</v>
      </c>
      <c r="N7" t="s">
        <v>34</v>
      </c>
    </row>
    <row r="8">
      <c r="A8" t="s">
        <v>20</v>
      </c>
      <c r="B8">
        <v>351.0</v>
      </c>
      <c r="C8">
        <v>247.0</v>
      </c>
      <c r="D8">
        <v>292.0</v>
      </c>
      <c r="E8">
        <v>317.0</v>
      </c>
      <c r="F8">
        <v>418.0</v>
      </c>
      <c r="G8">
        <v>348.0</v>
      </c>
      <c r="H8">
        <v>368.0</v>
      </c>
      <c r="I8">
        <v>408.0</v>
      </c>
      <c r="J8">
        <v>361.0</v>
      </c>
      <c r="K8">
        <v>398.0</v>
      </c>
      <c r="L8">
        <v>387.0</v>
      </c>
      <c r="M8">
        <v>443.0</v>
      </c>
      <c r="N8" t="s">
        <v>35</v>
      </c>
    </row>
    <row r="9">
      <c r="A9" t="s">
        <v>21</v>
      </c>
      <c r="B9">
        <v>22.0</v>
      </c>
      <c r="C9">
        <v>11.0</v>
      </c>
      <c r="D9">
        <v>17.0</v>
      </c>
      <c r="E9">
        <v>18.0</v>
      </c>
      <c r="F9">
        <v>29.0</v>
      </c>
      <c r="G9">
        <v>45.0</v>
      </c>
      <c r="H9">
        <v>34.0</v>
      </c>
      <c r="I9">
        <v>41.0</v>
      </c>
      <c r="J9">
        <v>39.0</v>
      </c>
      <c r="K9">
        <v>35.0</v>
      </c>
      <c r="L9">
        <v>23.0</v>
      </c>
      <c r="M9">
        <v>29.0</v>
      </c>
      <c r="N9" t="s">
        <v>36</v>
      </c>
    </row>
    <row r="10">
      <c r="A10" s="1">
        <v>2012.0</v>
      </c>
    </row>
    <row r="11">
      <c r="A11" t="str">
        <f>IFERROR(__xludf.DUMMYFUNCTION("ImportHtml(""https://www.nngov.com/819/City-Wide-Crime-Statistics"", ""table"", 2)"),"Offense")</f>
        <v>Offense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9</v>
      </c>
      <c r="J11" t="s">
        <v>10</v>
      </c>
      <c r="K11" t="s">
        <v>12</v>
      </c>
      <c r="L11" t="s">
        <v>13</v>
      </c>
      <c r="M11" t="s">
        <v>14</v>
      </c>
      <c r="N11" t="s">
        <v>16</v>
      </c>
    </row>
    <row r="12">
      <c r="A12" t="s">
        <v>8</v>
      </c>
      <c r="B12">
        <v>2.0</v>
      </c>
      <c r="C12">
        <v>0.0</v>
      </c>
      <c r="D12">
        <v>2.0</v>
      </c>
      <c r="E12">
        <v>1.0</v>
      </c>
      <c r="F12">
        <v>2.0</v>
      </c>
      <c r="G12">
        <v>1.0</v>
      </c>
      <c r="H12">
        <v>3.0</v>
      </c>
      <c r="I12">
        <v>0.0</v>
      </c>
      <c r="J12">
        <v>2.0</v>
      </c>
      <c r="K12">
        <v>4.0</v>
      </c>
      <c r="L12">
        <v>2.0</v>
      </c>
      <c r="M12">
        <v>1.0</v>
      </c>
      <c r="N12" t="s">
        <v>37</v>
      </c>
    </row>
    <row r="13">
      <c r="A13" t="s">
        <v>11</v>
      </c>
      <c r="B13">
        <v>1.0</v>
      </c>
      <c r="C13">
        <v>2.0</v>
      </c>
      <c r="D13">
        <v>4.0</v>
      </c>
      <c r="E13">
        <v>7.0</v>
      </c>
      <c r="F13">
        <v>5.0</v>
      </c>
      <c r="G13">
        <v>7.0</v>
      </c>
      <c r="H13">
        <v>7.0</v>
      </c>
      <c r="I13">
        <v>6.0</v>
      </c>
      <c r="J13">
        <v>5.0</v>
      </c>
      <c r="K13">
        <v>5.0</v>
      </c>
      <c r="L13">
        <v>1.0</v>
      </c>
      <c r="M13">
        <v>2.0</v>
      </c>
      <c r="N13" t="s">
        <v>38</v>
      </c>
    </row>
    <row r="14">
      <c r="A14" t="s">
        <v>15</v>
      </c>
      <c r="B14">
        <v>36.0</v>
      </c>
      <c r="C14">
        <v>15.0</v>
      </c>
      <c r="D14">
        <v>26.0</v>
      </c>
      <c r="E14">
        <v>26.0</v>
      </c>
      <c r="F14">
        <v>28.0</v>
      </c>
      <c r="G14">
        <v>27.0</v>
      </c>
      <c r="H14">
        <v>17.0</v>
      </c>
      <c r="I14">
        <v>25.0</v>
      </c>
      <c r="J14">
        <v>21.0</v>
      </c>
      <c r="K14">
        <v>21.0</v>
      </c>
      <c r="L14">
        <v>18.0</v>
      </c>
      <c r="M14">
        <v>14.0</v>
      </c>
      <c r="N14" t="s">
        <v>39</v>
      </c>
    </row>
    <row r="15">
      <c r="A15" t="s">
        <v>17</v>
      </c>
      <c r="B15">
        <v>23.0</v>
      </c>
      <c r="C15">
        <v>48.0</v>
      </c>
      <c r="D15">
        <v>40.0</v>
      </c>
      <c r="E15">
        <v>28.0</v>
      </c>
      <c r="F15">
        <v>45.0</v>
      </c>
      <c r="G15">
        <v>28.0</v>
      </c>
      <c r="H15">
        <v>52.0</v>
      </c>
      <c r="I15">
        <v>36.0</v>
      </c>
      <c r="J15">
        <v>28.0</v>
      </c>
      <c r="K15">
        <v>27.0</v>
      </c>
      <c r="L15">
        <v>28.0</v>
      </c>
      <c r="M15">
        <v>27.0</v>
      </c>
      <c r="N15" t="s">
        <v>40</v>
      </c>
    </row>
    <row r="16">
      <c r="A16" t="s">
        <v>19</v>
      </c>
      <c r="B16">
        <v>90.0</v>
      </c>
      <c r="C16">
        <v>68.0</v>
      </c>
      <c r="D16">
        <v>71.0</v>
      </c>
      <c r="E16">
        <v>103.0</v>
      </c>
      <c r="F16">
        <v>90.0</v>
      </c>
      <c r="G16">
        <v>79.0</v>
      </c>
      <c r="H16">
        <v>104.0</v>
      </c>
      <c r="I16">
        <v>79.0</v>
      </c>
      <c r="J16">
        <v>74.0</v>
      </c>
      <c r="K16">
        <v>89.0</v>
      </c>
      <c r="L16">
        <v>85.0</v>
      </c>
      <c r="M16">
        <v>102.0</v>
      </c>
      <c r="N16" t="s">
        <v>41</v>
      </c>
    </row>
    <row r="17">
      <c r="A17" t="s">
        <v>20</v>
      </c>
      <c r="B17">
        <v>328.0</v>
      </c>
      <c r="C17">
        <v>291.0</v>
      </c>
      <c r="D17">
        <v>369.0</v>
      </c>
      <c r="E17">
        <v>280.0</v>
      </c>
      <c r="F17">
        <v>401.0</v>
      </c>
      <c r="G17">
        <v>382.0</v>
      </c>
      <c r="H17">
        <v>400.0</v>
      </c>
      <c r="I17">
        <v>448.0</v>
      </c>
      <c r="J17">
        <v>413.0</v>
      </c>
      <c r="K17">
        <v>380.0</v>
      </c>
      <c r="L17">
        <v>353.0</v>
      </c>
      <c r="M17">
        <v>377.0</v>
      </c>
      <c r="N17" t="s">
        <v>42</v>
      </c>
    </row>
    <row r="18">
      <c r="A18" t="s">
        <v>21</v>
      </c>
      <c r="B18">
        <v>33.0</v>
      </c>
      <c r="C18">
        <v>25.0</v>
      </c>
      <c r="D18">
        <v>26.0</v>
      </c>
      <c r="E18">
        <v>26.0</v>
      </c>
      <c r="F18">
        <v>20.0</v>
      </c>
      <c r="G18">
        <v>24.0</v>
      </c>
      <c r="H18">
        <v>13.0</v>
      </c>
      <c r="I18">
        <v>27.0</v>
      </c>
      <c r="J18">
        <v>17.0</v>
      </c>
      <c r="K18">
        <v>16.0</v>
      </c>
      <c r="L18">
        <v>16.0</v>
      </c>
      <c r="M18">
        <v>28.0</v>
      </c>
      <c r="N18" t="s">
        <v>43</v>
      </c>
    </row>
    <row r="19">
      <c r="A19" s="5">
        <v>2011.0</v>
      </c>
    </row>
    <row r="20">
      <c r="A20" t="str">
        <f>IFERROR(__xludf.DUMMYFUNCTION("ImportHtml(""https://www.nngov.com/819/City-Wide-Crime-Statistics"", ""table"", 3)"),"Offense")</f>
        <v>Offense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9</v>
      </c>
      <c r="J20" t="s">
        <v>10</v>
      </c>
      <c r="K20" t="s">
        <v>12</v>
      </c>
      <c r="L20" t="s">
        <v>13</v>
      </c>
      <c r="M20" t="s">
        <v>14</v>
      </c>
      <c r="N20" t="s">
        <v>16</v>
      </c>
    </row>
    <row r="21">
      <c r="A21" t="s">
        <v>8</v>
      </c>
      <c r="B21">
        <v>2.0</v>
      </c>
      <c r="C21">
        <v>0.0</v>
      </c>
      <c r="D21">
        <v>2.0</v>
      </c>
      <c r="E21">
        <v>1.0</v>
      </c>
      <c r="F21">
        <v>1.0</v>
      </c>
      <c r="G21">
        <v>0.0</v>
      </c>
      <c r="H21">
        <v>2.0</v>
      </c>
      <c r="I21">
        <v>4.0</v>
      </c>
      <c r="J21">
        <v>1.0</v>
      </c>
      <c r="K21">
        <v>1.0</v>
      </c>
      <c r="L21">
        <v>1.0</v>
      </c>
      <c r="M21">
        <v>2.0</v>
      </c>
      <c r="N21" t="s">
        <v>44</v>
      </c>
    </row>
    <row r="22">
      <c r="A22" t="s">
        <v>11</v>
      </c>
      <c r="B22">
        <v>5.0</v>
      </c>
      <c r="C22">
        <v>4.0</v>
      </c>
      <c r="D22">
        <v>7.0</v>
      </c>
      <c r="E22">
        <v>7.0</v>
      </c>
      <c r="F22">
        <v>3.0</v>
      </c>
      <c r="G22">
        <v>8.0</v>
      </c>
      <c r="H22">
        <v>6.0</v>
      </c>
      <c r="I22">
        <v>1.0</v>
      </c>
      <c r="J22">
        <v>1.0</v>
      </c>
      <c r="K22">
        <v>8.0</v>
      </c>
      <c r="L22">
        <v>5.0</v>
      </c>
      <c r="M22">
        <v>5.0</v>
      </c>
      <c r="N22" t="s">
        <v>45</v>
      </c>
    </row>
    <row r="23">
      <c r="A23" t="s">
        <v>15</v>
      </c>
      <c r="B23">
        <v>30.0</v>
      </c>
      <c r="C23">
        <v>22.0</v>
      </c>
      <c r="D23">
        <v>31.0</v>
      </c>
      <c r="E23">
        <v>32.0</v>
      </c>
      <c r="F23">
        <v>36.0</v>
      </c>
      <c r="G23">
        <v>41.0</v>
      </c>
      <c r="H23">
        <v>38.0</v>
      </c>
      <c r="I23">
        <v>14.0</v>
      </c>
      <c r="J23">
        <v>33.0</v>
      </c>
      <c r="K23">
        <v>48.0</v>
      </c>
      <c r="L23">
        <v>37.0</v>
      </c>
      <c r="M23">
        <v>40.0</v>
      </c>
      <c r="N23" t="s">
        <v>46</v>
      </c>
    </row>
    <row r="24">
      <c r="A24" t="s">
        <v>17</v>
      </c>
      <c r="B24">
        <v>30.0</v>
      </c>
      <c r="C24">
        <v>31.0</v>
      </c>
      <c r="D24">
        <v>23.0</v>
      </c>
      <c r="E24">
        <v>33.0</v>
      </c>
      <c r="F24">
        <v>36.0</v>
      </c>
      <c r="G24">
        <v>29.0</v>
      </c>
      <c r="H24">
        <v>39.0</v>
      </c>
      <c r="I24">
        <v>31.0</v>
      </c>
      <c r="J24">
        <v>22.0</v>
      </c>
      <c r="K24">
        <v>36.0</v>
      </c>
      <c r="L24">
        <v>43.0</v>
      </c>
      <c r="M24">
        <v>27.0</v>
      </c>
      <c r="N24" t="s">
        <v>47</v>
      </c>
    </row>
    <row r="25">
      <c r="A25" t="s">
        <v>19</v>
      </c>
      <c r="B25">
        <v>116.0</v>
      </c>
      <c r="C25">
        <v>48.0</v>
      </c>
      <c r="D25">
        <v>67.0</v>
      </c>
      <c r="E25">
        <v>71.0</v>
      </c>
      <c r="F25">
        <v>105.0</v>
      </c>
      <c r="G25">
        <v>80.0</v>
      </c>
      <c r="H25">
        <v>113.0</v>
      </c>
      <c r="I25">
        <v>111.0</v>
      </c>
      <c r="J25">
        <v>108.0</v>
      </c>
      <c r="K25">
        <v>109.0</v>
      </c>
      <c r="L25">
        <v>94.0</v>
      </c>
      <c r="M25">
        <v>100.0</v>
      </c>
      <c r="N25" t="s">
        <v>48</v>
      </c>
    </row>
    <row r="26">
      <c r="A26" t="s">
        <v>20</v>
      </c>
      <c r="B26">
        <v>385.0</v>
      </c>
      <c r="C26">
        <v>296.0</v>
      </c>
      <c r="D26">
        <v>389.0</v>
      </c>
      <c r="E26">
        <v>356.0</v>
      </c>
      <c r="F26">
        <v>387.0</v>
      </c>
      <c r="G26">
        <v>433.0</v>
      </c>
      <c r="H26">
        <v>457.0</v>
      </c>
      <c r="I26">
        <v>446.0</v>
      </c>
      <c r="J26">
        <v>389.0</v>
      </c>
      <c r="K26">
        <v>402.0</v>
      </c>
      <c r="L26">
        <v>384.0</v>
      </c>
      <c r="M26">
        <v>380.0</v>
      </c>
      <c r="N26" t="s">
        <v>56</v>
      </c>
    </row>
    <row r="27">
      <c r="A27" t="s">
        <v>21</v>
      </c>
      <c r="B27">
        <v>27.0</v>
      </c>
      <c r="C27">
        <v>31.0</v>
      </c>
      <c r="D27">
        <v>22.0</v>
      </c>
      <c r="E27">
        <v>20.0</v>
      </c>
      <c r="F27">
        <v>26.0</v>
      </c>
      <c r="G27">
        <v>35.0</v>
      </c>
      <c r="H27">
        <v>40.0</v>
      </c>
      <c r="I27">
        <v>38.0</v>
      </c>
      <c r="J27">
        <v>33.0</v>
      </c>
      <c r="K27">
        <v>24.0</v>
      </c>
      <c r="L27">
        <v>32.0</v>
      </c>
      <c r="M27">
        <v>36.0</v>
      </c>
      <c r="N27" t="s">
        <v>57</v>
      </c>
    </row>
    <row r="28">
      <c r="A28" s="5">
        <v>2010.0</v>
      </c>
    </row>
    <row r="29">
      <c r="A29" t="str">
        <f>IFERROR(__xludf.DUMMYFUNCTION("ImportHtml(""https://www.nngov.com/819/City-Wide-Crime-Statistics"", ""table"", 4)"),"Offense")</f>
        <v>Offense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9</v>
      </c>
      <c r="J29" t="s">
        <v>10</v>
      </c>
      <c r="K29" t="s">
        <v>12</v>
      </c>
      <c r="L29" t="s">
        <v>13</v>
      </c>
      <c r="M29" t="s">
        <v>14</v>
      </c>
      <c r="N29" t="s">
        <v>16</v>
      </c>
    </row>
    <row r="30">
      <c r="A30" t="s">
        <v>8</v>
      </c>
      <c r="B30">
        <v>1.0</v>
      </c>
      <c r="C30">
        <v>3.0</v>
      </c>
      <c r="D30">
        <v>4.0</v>
      </c>
      <c r="E30">
        <v>0.0</v>
      </c>
      <c r="F30">
        <v>1.0</v>
      </c>
      <c r="G30">
        <v>1.0</v>
      </c>
      <c r="H30">
        <v>6.0</v>
      </c>
      <c r="I30">
        <v>3.0</v>
      </c>
      <c r="J30">
        <v>2.0</v>
      </c>
      <c r="K30">
        <v>1.0</v>
      </c>
      <c r="L30">
        <v>1.0</v>
      </c>
      <c r="M30">
        <v>0.0</v>
      </c>
      <c r="N30" t="s">
        <v>65</v>
      </c>
    </row>
    <row r="31">
      <c r="A31" t="s">
        <v>11</v>
      </c>
      <c r="B31">
        <v>3.0</v>
      </c>
      <c r="C31">
        <v>6.0</v>
      </c>
      <c r="D31">
        <v>3.0</v>
      </c>
      <c r="E31">
        <v>5.0</v>
      </c>
      <c r="F31">
        <v>8.0</v>
      </c>
      <c r="G31">
        <v>6.0</v>
      </c>
      <c r="H31">
        <v>4.0</v>
      </c>
      <c r="I31">
        <v>4.0</v>
      </c>
      <c r="J31">
        <v>9.0</v>
      </c>
      <c r="K31">
        <v>6.0</v>
      </c>
      <c r="L31">
        <v>6.0</v>
      </c>
      <c r="M31">
        <v>10.0</v>
      </c>
      <c r="N31" t="s">
        <v>66</v>
      </c>
    </row>
    <row r="32">
      <c r="A32" t="s">
        <v>15</v>
      </c>
      <c r="B32">
        <v>38.0</v>
      </c>
      <c r="C32">
        <v>22.0</v>
      </c>
      <c r="D32">
        <v>28.0</v>
      </c>
      <c r="E32">
        <v>30.0</v>
      </c>
      <c r="F32">
        <v>31.0</v>
      </c>
      <c r="G32">
        <v>28.0</v>
      </c>
      <c r="H32">
        <v>32.0</v>
      </c>
      <c r="I32">
        <v>31.0</v>
      </c>
      <c r="J32">
        <v>31.0</v>
      </c>
      <c r="K32">
        <v>27.0</v>
      </c>
      <c r="L32">
        <v>42.0</v>
      </c>
      <c r="M32">
        <v>26.0</v>
      </c>
      <c r="N32" t="s">
        <v>67</v>
      </c>
    </row>
    <row r="33">
      <c r="A33" t="s">
        <v>17</v>
      </c>
      <c r="B33">
        <v>23.0</v>
      </c>
      <c r="C33">
        <v>34.0</v>
      </c>
      <c r="D33">
        <v>43.0</v>
      </c>
      <c r="E33">
        <v>38.0</v>
      </c>
      <c r="F33">
        <v>57.0</v>
      </c>
      <c r="G33">
        <v>48.0</v>
      </c>
      <c r="H33">
        <v>49.0</v>
      </c>
      <c r="I33">
        <v>44.0</v>
      </c>
      <c r="J33">
        <v>30.0</v>
      </c>
      <c r="K33">
        <v>41.0</v>
      </c>
      <c r="L33">
        <v>35.0</v>
      </c>
      <c r="M33">
        <v>28.0</v>
      </c>
      <c r="N33" t="s">
        <v>68</v>
      </c>
    </row>
    <row r="34">
      <c r="A34" t="s">
        <v>19</v>
      </c>
      <c r="B34">
        <v>86.0</v>
      </c>
      <c r="C34">
        <v>94.0</v>
      </c>
      <c r="D34">
        <v>118.0</v>
      </c>
      <c r="E34">
        <v>93.0</v>
      </c>
      <c r="F34">
        <v>89.0</v>
      </c>
      <c r="G34">
        <v>115.0</v>
      </c>
      <c r="H34">
        <v>114.0</v>
      </c>
      <c r="I34">
        <v>96.0</v>
      </c>
      <c r="J34">
        <v>111.0</v>
      </c>
      <c r="K34">
        <v>89.0</v>
      </c>
      <c r="L34">
        <v>110.0</v>
      </c>
      <c r="M34">
        <v>102.0</v>
      </c>
      <c r="N34" t="s">
        <v>69</v>
      </c>
    </row>
    <row r="35">
      <c r="A35" t="s">
        <v>20</v>
      </c>
      <c r="B35">
        <v>330.0</v>
      </c>
      <c r="C35">
        <v>321.0</v>
      </c>
      <c r="D35">
        <v>391.0</v>
      </c>
      <c r="E35">
        <v>409.0</v>
      </c>
      <c r="F35">
        <v>409.0</v>
      </c>
      <c r="G35">
        <v>369.0</v>
      </c>
      <c r="H35">
        <v>449.0</v>
      </c>
      <c r="I35">
        <v>479.0</v>
      </c>
      <c r="J35">
        <v>391.0</v>
      </c>
      <c r="K35">
        <v>423.0</v>
      </c>
      <c r="L35">
        <v>418.0</v>
      </c>
      <c r="M35">
        <v>424.0</v>
      </c>
      <c r="N35" t="s">
        <v>70</v>
      </c>
    </row>
    <row r="36">
      <c r="A36" t="s">
        <v>21</v>
      </c>
      <c r="B36">
        <v>23.0</v>
      </c>
      <c r="C36">
        <v>18.0</v>
      </c>
      <c r="D36">
        <v>33.0</v>
      </c>
      <c r="E36">
        <v>25.0</v>
      </c>
      <c r="F36">
        <v>35.0</v>
      </c>
      <c r="G36">
        <v>29.0</v>
      </c>
      <c r="H36">
        <v>41.0</v>
      </c>
      <c r="I36">
        <v>27.0</v>
      </c>
      <c r="J36">
        <v>40.0</v>
      </c>
      <c r="K36">
        <v>26.0</v>
      </c>
      <c r="L36">
        <v>33.0</v>
      </c>
      <c r="M36">
        <v>49.0</v>
      </c>
      <c r="N36" t="s">
        <v>71</v>
      </c>
    </row>
    <row r="37">
      <c r="A37" s="5">
        <v>2009.0</v>
      </c>
    </row>
    <row r="38">
      <c r="A38" t="str">
        <f>IFERROR(__xludf.DUMMYFUNCTION("ImportHtml(""https://www.nngov.com/819/City-Wide-Crime-Statistics"", ""table"", 5)"),"Offense")</f>
        <v>Offense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74</v>
      </c>
      <c r="H38" t="s">
        <v>6</v>
      </c>
      <c r="I38" t="s">
        <v>9</v>
      </c>
      <c r="J38" t="s">
        <v>10</v>
      </c>
      <c r="K38" t="s">
        <v>12</v>
      </c>
      <c r="L38" t="s">
        <v>13</v>
      </c>
      <c r="M38" t="s">
        <v>14</v>
      </c>
      <c r="N38" t="s">
        <v>16</v>
      </c>
    </row>
    <row r="39">
      <c r="A39" t="s">
        <v>8</v>
      </c>
      <c r="B39">
        <v>0.0</v>
      </c>
      <c r="C39">
        <v>2.0</v>
      </c>
      <c r="D39">
        <v>3.0</v>
      </c>
      <c r="E39">
        <v>1.0</v>
      </c>
      <c r="F39">
        <v>4.0</v>
      </c>
      <c r="G39">
        <v>1.0</v>
      </c>
      <c r="H39">
        <v>7.0</v>
      </c>
      <c r="I39">
        <v>0.0</v>
      </c>
      <c r="J39">
        <v>1.0</v>
      </c>
      <c r="K39">
        <v>0.0</v>
      </c>
      <c r="L39">
        <v>2.0</v>
      </c>
      <c r="M39">
        <v>3.0</v>
      </c>
      <c r="N39" t="s">
        <v>75</v>
      </c>
    </row>
    <row r="40">
      <c r="A40" t="s">
        <v>11</v>
      </c>
      <c r="B40">
        <v>6.0</v>
      </c>
      <c r="C40">
        <v>5.0</v>
      </c>
      <c r="D40">
        <v>3.0</v>
      </c>
      <c r="E40">
        <v>4.0</v>
      </c>
      <c r="F40">
        <v>3.0</v>
      </c>
      <c r="G40">
        <v>2.0</v>
      </c>
      <c r="H40">
        <v>6.0</v>
      </c>
      <c r="I40">
        <v>4.0</v>
      </c>
      <c r="J40">
        <v>4.0</v>
      </c>
      <c r="K40">
        <v>6.0</v>
      </c>
      <c r="L40">
        <v>8.0</v>
      </c>
      <c r="M40">
        <v>4.0</v>
      </c>
      <c r="N40" t="s">
        <v>76</v>
      </c>
    </row>
    <row r="41">
      <c r="A41" t="s">
        <v>15</v>
      </c>
      <c r="B41">
        <v>40.0</v>
      </c>
      <c r="C41">
        <v>28.0</v>
      </c>
      <c r="D41">
        <v>38.0</v>
      </c>
      <c r="E41">
        <v>36.0</v>
      </c>
      <c r="F41">
        <v>23.0</v>
      </c>
      <c r="G41">
        <v>34.0</v>
      </c>
      <c r="H41">
        <v>33.0</v>
      </c>
      <c r="I41">
        <v>21.0</v>
      </c>
      <c r="J41">
        <v>41.0</v>
      </c>
      <c r="K41">
        <v>35.0</v>
      </c>
      <c r="L41">
        <v>40.0</v>
      </c>
      <c r="M41">
        <v>43.0</v>
      </c>
      <c r="N41" t="s">
        <v>77</v>
      </c>
    </row>
    <row r="42">
      <c r="A42" t="s">
        <v>17</v>
      </c>
      <c r="B42">
        <v>38.0</v>
      </c>
      <c r="C42">
        <v>34.0</v>
      </c>
      <c r="D42">
        <v>53.0</v>
      </c>
      <c r="E42">
        <v>52.0</v>
      </c>
      <c r="F42">
        <v>41.0</v>
      </c>
      <c r="G42">
        <v>64.0</v>
      </c>
      <c r="H42">
        <v>60.0</v>
      </c>
      <c r="I42">
        <v>44.0</v>
      </c>
      <c r="J42">
        <v>37.0</v>
      </c>
      <c r="K42">
        <v>49.0</v>
      </c>
      <c r="L42">
        <v>35.0</v>
      </c>
      <c r="M42">
        <v>29.0</v>
      </c>
      <c r="N42" t="s">
        <v>78</v>
      </c>
    </row>
    <row r="43">
      <c r="A43" t="s">
        <v>19</v>
      </c>
      <c r="B43">
        <v>116.0</v>
      </c>
      <c r="C43">
        <v>99.0</v>
      </c>
      <c r="D43">
        <v>95.0</v>
      </c>
      <c r="E43">
        <v>91.0</v>
      </c>
      <c r="F43">
        <v>91.0</v>
      </c>
      <c r="G43">
        <v>91.0</v>
      </c>
      <c r="H43">
        <v>116.0</v>
      </c>
      <c r="I43">
        <v>82.0</v>
      </c>
      <c r="J43">
        <v>92.0</v>
      </c>
      <c r="K43">
        <v>95.0</v>
      </c>
      <c r="L43">
        <v>170.0</v>
      </c>
      <c r="M43">
        <v>138.0</v>
      </c>
      <c r="N43" t="s">
        <v>79</v>
      </c>
    </row>
    <row r="44">
      <c r="A44" t="s">
        <v>20</v>
      </c>
      <c r="B44">
        <v>419.0</v>
      </c>
      <c r="C44">
        <v>311.0</v>
      </c>
      <c r="D44">
        <v>361.0</v>
      </c>
      <c r="E44">
        <v>352.0</v>
      </c>
      <c r="F44">
        <v>405.0</v>
      </c>
      <c r="G44">
        <v>472.0</v>
      </c>
      <c r="H44">
        <v>465.0</v>
      </c>
      <c r="I44">
        <v>529.0</v>
      </c>
      <c r="J44">
        <v>414.0</v>
      </c>
      <c r="K44">
        <v>403.0</v>
      </c>
      <c r="L44">
        <v>317.0</v>
      </c>
      <c r="M44">
        <v>389.0</v>
      </c>
      <c r="N44" t="s">
        <v>80</v>
      </c>
    </row>
    <row r="45">
      <c r="A45" t="s">
        <v>21</v>
      </c>
      <c r="B45">
        <v>36.0</v>
      </c>
      <c r="C45">
        <v>38.0</v>
      </c>
      <c r="D45">
        <v>35.0</v>
      </c>
      <c r="E45">
        <v>28.0</v>
      </c>
      <c r="F45">
        <v>31.0</v>
      </c>
      <c r="G45">
        <v>27.0</v>
      </c>
      <c r="H45">
        <v>38.0</v>
      </c>
      <c r="I45">
        <v>52.0</v>
      </c>
      <c r="J45">
        <v>24.0</v>
      </c>
      <c r="K45">
        <v>34.0</v>
      </c>
      <c r="L45">
        <v>33.0</v>
      </c>
      <c r="M45">
        <v>35.0</v>
      </c>
      <c r="N45" t="s">
        <v>81</v>
      </c>
    </row>
    <row r="46">
      <c r="A46" s="5">
        <v>2008.0</v>
      </c>
    </row>
    <row r="47">
      <c r="A47" t="str">
        <f>IFERROR(__xludf.DUMMYFUNCTION("ImportHtml(""https://www.nngov.com/819/City-Wide-Crime-Statistics"", ""table"", 6)"),"Offense")</f>
        <v>Offense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9</v>
      </c>
      <c r="J47" t="s">
        <v>10</v>
      </c>
      <c r="K47" t="s">
        <v>12</v>
      </c>
      <c r="L47" t="s">
        <v>13</v>
      </c>
      <c r="M47" t="s">
        <v>14</v>
      </c>
      <c r="N47" t="s">
        <v>16</v>
      </c>
    </row>
    <row r="48">
      <c r="A48" t="s">
        <v>8</v>
      </c>
      <c r="B48">
        <v>1.0</v>
      </c>
      <c r="C48">
        <v>2.0</v>
      </c>
      <c r="D48">
        <v>3.0</v>
      </c>
      <c r="E48">
        <v>0.0</v>
      </c>
      <c r="F48">
        <v>1.0</v>
      </c>
      <c r="G48">
        <v>3.0</v>
      </c>
      <c r="H48">
        <v>2.0</v>
      </c>
      <c r="I48">
        <v>0.0</v>
      </c>
      <c r="J48">
        <v>2.0</v>
      </c>
      <c r="K48">
        <v>1.0</v>
      </c>
      <c r="L48">
        <v>2.0</v>
      </c>
      <c r="M48">
        <v>2.0</v>
      </c>
      <c r="N48" t="s">
        <v>82</v>
      </c>
    </row>
    <row r="49">
      <c r="A49" t="s">
        <v>11</v>
      </c>
      <c r="B49">
        <v>5.0</v>
      </c>
      <c r="C49">
        <v>2.0</v>
      </c>
      <c r="D49">
        <v>4.0</v>
      </c>
      <c r="E49">
        <v>6.0</v>
      </c>
      <c r="F49">
        <v>2.0</v>
      </c>
      <c r="G49">
        <v>6.0</v>
      </c>
      <c r="H49">
        <v>4.0</v>
      </c>
      <c r="I49">
        <v>8.0</v>
      </c>
      <c r="J49">
        <v>5.0</v>
      </c>
      <c r="K49">
        <v>3.0</v>
      </c>
      <c r="L49">
        <v>4.0</v>
      </c>
      <c r="M49">
        <v>6.0</v>
      </c>
      <c r="N49" t="s">
        <v>76</v>
      </c>
    </row>
    <row r="50">
      <c r="A50" t="s">
        <v>15</v>
      </c>
      <c r="B50">
        <v>52.0</v>
      </c>
      <c r="C50">
        <v>29.0</v>
      </c>
      <c r="D50">
        <v>41.0</v>
      </c>
      <c r="E50">
        <v>25.0</v>
      </c>
      <c r="F50">
        <v>42.0</v>
      </c>
      <c r="G50">
        <v>35.0</v>
      </c>
      <c r="H50">
        <v>51.0</v>
      </c>
      <c r="I50">
        <v>33.0</v>
      </c>
      <c r="J50">
        <v>37.0</v>
      </c>
      <c r="K50">
        <v>52.0</v>
      </c>
      <c r="L50">
        <v>41.0</v>
      </c>
      <c r="M50">
        <v>48.0</v>
      </c>
      <c r="N50" t="s">
        <v>83</v>
      </c>
    </row>
    <row r="51">
      <c r="A51" t="s">
        <v>17</v>
      </c>
      <c r="B51">
        <v>53.0</v>
      </c>
      <c r="C51">
        <v>42.0</v>
      </c>
      <c r="D51">
        <v>47.0</v>
      </c>
      <c r="E51">
        <v>66.0</v>
      </c>
      <c r="F51">
        <v>54.0</v>
      </c>
      <c r="G51">
        <v>61.0</v>
      </c>
      <c r="H51">
        <v>61.0</v>
      </c>
      <c r="I51">
        <v>57.0</v>
      </c>
      <c r="J51">
        <v>55.0</v>
      </c>
      <c r="K51">
        <v>77.0</v>
      </c>
      <c r="L51">
        <v>30.0</v>
      </c>
      <c r="M51">
        <v>39.0</v>
      </c>
      <c r="N51" t="s">
        <v>84</v>
      </c>
    </row>
    <row r="52">
      <c r="A52" t="s">
        <v>19</v>
      </c>
      <c r="B52">
        <v>102.0</v>
      </c>
      <c r="C52">
        <v>98.0</v>
      </c>
      <c r="D52">
        <v>120.0</v>
      </c>
      <c r="E52">
        <v>131.0</v>
      </c>
      <c r="F52">
        <v>113.0</v>
      </c>
      <c r="G52">
        <v>101.0</v>
      </c>
      <c r="H52">
        <v>119.0</v>
      </c>
      <c r="I52">
        <v>131.0</v>
      </c>
      <c r="J52">
        <v>92.0</v>
      </c>
      <c r="K52">
        <v>133.0</v>
      </c>
      <c r="L52">
        <v>135.0</v>
      </c>
      <c r="M52">
        <v>140.0</v>
      </c>
      <c r="N52" t="s">
        <v>85</v>
      </c>
    </row>
    <row r="53">
      <c r="A53" t="s">
        <v>20</v>
      </c>
      <c r="B53">
        <v>365.0</v>
      </c>
      <c r="C53">
        <v>356.0</v>
      </c>
      <c r="D53">
        <v>378.0</v>
      </c>
      <c r="E53">
        <v>419.0</v>
      </c>
      <c r="F53">
        <v>492.0</v>
      </c>
      <c r="G53">
        <v>433.0</v>
      </c>
      <c r="H53">
        <v>444.0</v>
      </c>
      <c r="I53">
        <v>476.0</v>
      </c>
      <c r="J53">
        <v>438.0</v>
      </c>
      <c r="K53">
        <v>467.0</v>
      </c>
      <c r="L53">
        <v>370.0</v>
      </c>
      <c r="M53">
        <v>475.0</v>
      </c>
      <c r="N53" t="s">
        <v>86</v>
      </c>
    </row>
    <row r="54">
      <c r="A54" t="s">
        <v>21</v>
      </c>
      <c r="B54">
        <v>38.0</v>
      </c>
      <c r="C54">
        <v>32.0</v>
      </c>
      <c r="D54">
        <v>28.0</v>
      </c>
      <c r="E54">
        <v>26.0</v>
      </c>
      <c r="F54">
        <v>26.0</v>
      </c>
      <c r="G54">
        <v>45.0</v>
      </c>
      <c r="H54">
        <v>43.0</v>
      </c>
      <c r="I54">
        <v>28.0</v>
      </c>
      <c r="J54">
        <v>36.0</v>
      </c>
      <c r="K54">
        <v>25.0</v>
      </c>
      <c r="L54">
        <v>18.0</v>
      </c>
      <c r="M54">
        <v>33.0</v>
      </c>
      <c r="N54" t="s">
        <v>87</v>
      </c>
    </row>
    <row r="55">
      <c r="A55" s="5">
        <v>2007.0</v>
      </c>
    </row>
    <row r="56">
      <c r="A56" t="str">
        <f>IFERROR(__xludf.DUMMYFUNCTION("ImportHtml(""https://www.nngov.com/819/City-Wide-Crime-Statistics"", ""table"", 7)"),"Offense")</f>
        <v>Offense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9</v>
      </c>
      <c r="J56" t="s">
        <v>10</v>
      </c>
      <c r="K56" t="s">
        <v>12</v>
      </c>
      <c r="L56" t="s">
        <v>13</v>
      </c>
      <c r="M56" t="s">
        <v>14</v>
      </c>
      <c r="N56" t="s">
        <v>16</v>
      </c>
    </row>
    <row r="57">
      <c r="A57" t="s">
        <v>8</v>
      </c>
      <c r="B57">
        <v>1.0</v>
      </c>
      <c r="C57">
        <v>2.0</v>
      </c>
      <c r="D57">
        <v>1.0</v>
      </c>
      <c r="E57">
        <v>2.0</v>
      </c>
      <c r="F57">
        <v>3.0</v>
      </c>
      <c r="G57">
        <v>6.0</v>
      </c>
      <c r="H57">
        <v>3.0</v>
      </c>
      <c r="I57">
        <v>2.0</v>
      </c>
      <c r="J57">
        <v>2.0</v>
      </c>
      <c r="K57">
        <v>1.0</v>
      </c>
      <c r="L57">
        <v>3.0</v>
      </c>
      <c r="M57">
        <v>2.0</v>
      </c>
      <c r="N57" t="s">
        <v>88</v>
      </c>
    </row>
    <row r="58">
      <c r="A58" t="s">
        <v>11</v>
      </c>
      <c r="B58">
        <v>4.0</v>
      </c>
      <c r="C58">
        <v>3.0</v>
      </c>
      <c r="D58">
        <v>4.0</v>
      </c>
      <c r="E58">
        <v>6.0</v>
      </c>
      <c r="F58">
        <v>9.0</v>
      </c>
      <c r="G58">
        <v>4.0</v>
      </c>
      <c r="H58">
        <v>6.0</v>
      </c>
      <c r="I58">
        <v>11.0</v>
      </c>
      <c r="J58">
        <v>5.0</v>
      </c>
      <c r="K58">
        <v>8.0</v>
      </c>
      <c r="L58">
        <v>10.0</v>
      </c>
      <c r="M58">
        <v>6.0</v>
      </c>
      <c r="N58" t="s">
        <v>89</v>
      </c>
    </row>
    <row r="59">
      <c r="A59" t="s">
        <v>15</v>
      </c>
      <c r="B59">
        <v>41.0</v>
      </c>
      <c r="C59">
        <v>42.0</v>
      </c>
      <c r="D59">
        <v>42.0</v>
      </c>
      <c r="E59">
        <v>36.0</v>
      </c>
      <c r="F59">
        <v>34.0</v>
      </c>
      <c r="G59">
        <v>34.0</v>
      </c>
      <c r="H59">
        <v>50.0</v>
      </c>
      <c r="I59">
        <v>53.0</v>
      </c>
      <c r="J59">
        <v>32.0</v>
      </c>
      <c r="K59">
        <v>35.0</v>
      </c>
      <c r="L59">
        <v>39.0</v>
      </c>
      <c r="M59">
        <v>25.0</v>
      </c>
      <c r="N59" t="s">
        <v>90</v>
      </c>
    </row>
    <row r="60">
      <c r="A60" t="s">
        <v>17</v>
      </c>
      <c r="B60">
        <v>43.0</v>
      </c>
      <c r="C60">
        <v>43.0</v>
      </c>
      <c r="D60">
        <v>51.0</v>
      </c>
      <c r="E60">
        <v>42.0</v>
      </c>
      <c r="F60">
        <v>66.0</v>
      </c>
      <c r="G60">
        <v>84.0</v>
      </c>
      <c r="H60">
        <v>40.0</v>
      </c>
      <c r="I60">
        <v>52.0</v>
      </c>
      <c r="J60">
        <v>50.0</v>
      </c>
      <c r="K60">
        <v>43.0</v>
      </c>
      <c r="L60">
        <v>38.0</v>
      </c>
      <c r="M60">
        <v>35.0</v>
      </c>
      <c r="N60" t="s">
        <v>91</v>
      </c>
    </row>
    <row r="61">
      <c r="A61" t="s">
        <v>19</v>
      </c>
      <c r="B61">
        <v>158.0</v>
      </c>
      <c r="C61">
        <v>102.0</v>
      </c>
      <c r="D61">
        <v>97.0</v>
      </c>
      <c r="E61">
        <v>139.0</v>
      </c>
      <c r="F61">
        <v>150.0</v>
      </c>
      <c r="G61">
        <v>147.0</v>
      </c>
      <c r="H61">
        <v>128.0</v>
      </c>
      <c r="I61">
        <v>114.0</v>
      </c>
      <c r="J61">
        <v>113.0</v>
      </c>
      <c r="K61">
        <v>109.0</v>
      </c>
      <c r="L61">
        <v>85.0</v>
      </c>
      <c r="M61">
        <v>115.0</v>
      </c>
      <c r="N61" t="s">
        <v>92</v>
      </c>
    </row>
    <row r="62">
      <c r="A62" t="s">
        <v>20</v>
      </c>
      <c r="B62">
        <v>460.0</v>
      </c>
      <c r="C62">
        <v>315.0</v>
      </c>
      <c r="D62">
        <v>431.0</v>
      </c>
      <c r="E62">
        <v>390.0</v>
      </c>
      <c r="F62">
        <v>434.0</v>
      </c>
      <c r="G62">
        <v>455.0</v>
      </c>
      <c r="H62">
        <v>399.0</v>
      </c>
      <c r="I62">
        <v>455.0</v>
      </c>
      <c r="J62">
        <v>424.0</v>
      </c>
      <c r="K62">
        <v>440.0</v>
      </c>
      <c r="L62">
        <v>433.0</v>
      </c>
      <c r="M62">
        <v>388.0</v>
      </c>
      <c r="N62" t="s">
        <v>93</v>
      </c>
    </row>
    <row r="63">
      <c r="A63" t="s">
        <v>21</v>
      </c>
      <c r="B63">
        <v>82.0</v>
      </c>
      <c r="C63">
        <v>49.0</v>
      </c>
      <c r="D63">
        <v>44.0</v>
      </c>
      <c r="E63">
        <v>32.0</v>
      </c>
      <c r="F63">
        <v>49.0</v>
      </c>
      <c r="G63">
        <v>61.0</v>
      </c>
      <c r="H63">
        <v>51.0</v>
      </c>
      <c r="I63">
        <v>48.0</v>
      </c>
      <c r="J63">
        <v>29.0</v>
      </c>
      <c r="K63">
        <v>41.0</v>
      </c>
      <c r="L63">
        <v>45.0</v>
      </c>
      <c r="M63">
        <v>35.0</v>
      </c>
      <c r="N63" t="s">
        <v>94</v>
      </c>
    </row>
    <row r="64">
      <c r="A64" s="5">
        <v>2006.0</v>
      </c>
    </row>
    <row r="65">
      <c r="A65" t="str">
        <f>IFERROR(__xludf.DUMMYFUNCTION("ImportHtml(""https://www.nngov.com/819/City-Wide-Crime-Statistics"", ""table"", 8)"),"Offense")</f>
        <v>Offense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9</v>
      </c>
      <c r="J65" t="s">
        <v>10</v>
      </c>
      <c r="K65" t="s">
        <v>12</v>
      </c>
      <c r="L65" t="s">
        <v>13</v>
      </c>
      <c r="M65" t="s">
        <v>14</v>
      </c>
      <c r="N65" t="s">
        <v>16</v>
      </c>
    </row>
    <row r="66">
      <c r="A66" t="s">
        <v>8</v>
      </c>
      <c r="B66">
        <v>1.0</v>
      </c>
      <c r="C66">
        <v>1.0</v>
      </c>
      <c r="D66">
        <v>1.0</v>
      </c>
      <c r="E66">
        <v>2.0</v>
      </c>
      <c r="F66">
        <v>1.0</v>
      </c>
      <c r="G66">
        <v>3.0</v>
      </c>
      <c r="H66">
        <v>1.0</v>
      </c>
      <c r="I66">
        <v>2.0</v>
      </c>
      <c r="J66">
        <v>1.0</v>
      </c>
      <c r="K66">
        <v>3.0</v>
      </c>
      <c r="L66">
        <v>1.0</v>
      </c>
      <c r="M66">
        <v>2.0</v>
      </c>
      <c r="N66" t="s">
        <v>82</v>
      </c>
    </row>
    <row r="67">
      <c r="A67" t="s">
        <v>11</v>
      </c>
      <c r="B67">
        <v>6.0</v>
      </c>
      <c r="C67">
        <v>5.0</v>
      </c>
      <c r="D67">
        <v>7.0</v>
      </c>
      <c r="E67">
        <v>5.0</v>
      </c>
      <c r="F67">
        <v>2.0</v>
      </c>
      <c r="G67">
        <v>8.0</v>
      </c>
      <c r="H67">
        <v>9.0</v>
      </c>
      <c r="I67">
        <v>10.0</v>
      </c>
      <c r="J67">
        <v>10.0</v>
      </c>
      <c r="K67">
        <v>9.0</v>
      </c>
      <c r="L67">
        <v>3.0</v>
      </c>
      <c r="M67">
        <v>9.0</v>
      </c>
      <c r="N67" t="s">
        <v>95</v>
      </c>
    </row>
    <row r="68">
      <c r="A68" t="s">
        <v>15</v>
      </c>
      <c r="B68">
        <v>40.0</v>
      </c>
      <c r="C68">
        <v>32.0</v>
      </c>
      <c r="D68">
        <v>41.0</v>
      </c>
      <c r="E68">
        <v>32.0</v>
      </c>
      <c r="F68">
        <v>29.0</v>
      </c>
      <c r="G68">
        <v>38.0</v>
      </c>
      <c r="H68">
        <v>42.0</v>
      </c>
      <c r="I68">
        <v>36.0</v>
      </c>
      <c r="J68">
        <v>36.0</v>
      </c>
      <c r="K68">
        <v>23.0</v>
      </c>
      <c r="L68">
        <v>37.0</v>
      </c>
      <c r="M68">
        <v>45.0</v>
      </c>
      <c r="N68" t="s">
        <v>96</v>
      </c>
    </row>
    <row r="69">
      <c r="A69" t="s">
        <v>17</v>
      </c>
      <c r="B69">
        <v>69.0</v>
      </c>
      <c r="C69">
        <v>51.0</v>
      </c>
      <c r="D69">
        <v>83.0</v>
      </c>
      <c r="E69">
        <v>73.0</v>
      </c>
      <c r="F69">
        <v>70.0</v>
      </c>
      <c r="G69">
        <v>50.0</v>
      </c>
      <c r="H69">
        <v>99.0</v>
      </c>
      <c r="I69">
        <v>49.0</v>
      </c>
      <c r="J69">
        <v>85.0</v>
      </c>
      <c r="K69">
        <v>84.0</v>
      </c>
      <c r="L69">
        <v>66.0</v>
      </c>
      <c r="M69">
        <v>42.0</v>
      </c>
      <c r="N69" t="s">
        <v>97</v>
      </c>
    </row>
    <row r="70">
      <c r="A70" t="s">
        <v>19</v>
      </c>
      <c r="B70">
        <v>160.0</v>
      </c>
      <c r="C70">
        <v>73.0</v>
      </c>
      <c r="D70">
        <v>132.0</v>
      </c>
      <c r="E70">
        <v>123.0</v>
      </c>
      <c r="F70">
        <v>166.0</v>
      </c>
      <c r="G70">
        <v>184.0</v>
      </c>
      <c r="H70">
        <v>132.0</v>
      </c>
      <c r="I70">
        <v>109.0</v>
      </c>
      <c r="J70">
        <v>95.0</v>
      </c>
      <c r="K70">
        <v>105.0</v>
      </c>
      <c r="L70">
        <v>137.0</v>
      </c>
      <c r="M70">
        <v>169.0</v>
      </c>
      <c r="N70" t="s">
        <v>98</v>
      </c>
    </row>
    <row r="71">
      <c r="A71" t="s">
        <v>20</v>
      </c>
      <c r="B71">
        <v>398.0</v>
      </c>
      <c r="C71">
        <v>337.0</v>
      </c>
      <c r="D71">
        <v>373.0</v>
      </c>
      <c r="E71">
        <v>372.0</v>
      </c>
      <c r="F71">
        <v>456.0</v>
      </c>
      <c r="G71">
        <v>510.0</v>
      </c>
      <c r="H71">
        <v>469.0</v>
      </c>
      <c r="I71">
        <v>503.0</v>
      </c>
      <c r="J71">
        <v>485.0</v>
      </c>
      <c r="K71">
        <v>492.0</v>
      </c>
      <c r="L71">
        <v>421.0</v>
      </c>
      <c r="M71">
        <v>406.0</v>
      </c>
      <c r="N71" t="s">
        <v>99</v>
      </c>
    </row>
    <row r="72">
      <c r="A72" t="s">
        <v>21</v>
      </c>
      <c r="B72">
        <v>46.0</v>
      </c>
      <c r="C72">
        <v>50.0</v>
      </c>
      <c r="D72">
        <v>43.0</v>
      </c>
      <c r="E72">
        <v>60.0</v>
      </c>
      <c r="F72">
        <v>45.0</v>
      </c>
      <c r="G72">
        <v>37.0</v>
      </c>
      <c r="H72">
        <v>52.0</v>
      </c>
      <c r="I72">
        <v>74.0</v>
      </c>
      <c r="J72">
        <v>67.0</v>
      </c>
      <c r="K72">
        <v>80.0</v>
      </c>
      <c r="L72">
        <v>72.0</v>
      </c>
      <c r="M72">
        <v>57.0</v>
      </c>
      <c r="N72" t="s">
        <v>100</v>
      </c>
    </row>
    <row r="73">
      <c r="A73" s="5">
        <v>2005.0</v>
      </c>
    </row>
    <row r="74">
      <c r="A74" t="str">
        <f>IFERROR(__xludf.DUMMYFUNCTION("ImportHtml(""https://www.nngov.com/819/City-Wide-Crime-Statistics"", ""table"", 9)"),"Offense")</f>
        <v>Offense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9</v>
      </c>
      <c r="J74" t="s">
        <v>10</v>
      </c>
      <c r="K74" t="s">
        <v>12</v>
      </c>
      <c r="L74" t="s">
        <v>13</v>
      </c>
      <c r="M74" t="s">
        <v>14</v>
      </c>
      <c r="N74" t="s">
        <v>16</v>
      </c>
    </row>
    <row r="75">
      <c r="A75" t="s">
        <v>8</v>
      </c>
      <c r="B75">
        <v>2.0</v>
      </c>
      <c r="C75">
        <v>2.0</v>
      </c>
      <c r="D75">
        <v>3.0</v>
      </c>
      <c r="E75">
        <v>2.0</v>
      </c>
      <c r="F75">
        <v>2.0</v>
      </c>
      <c r="G75">
        <v>3.0</v>
      </c>
      <c r="H75">
        <v>1.0</v>
      </c>
      <c r="I75">
        <v>0.0</v>
      </c>
      <c r="J75">
        <v>2.0</v>
      </c>
      <c r="K75">
        <v>0.0</v>
      </c>
      <c r="L75">
        <v>1.0</v>
      </c>
      <c r="M75">
        <v>1.0</v>
      </c>
      <c r="N75" t="s">
        <v>82</v>
      </c>
    </row>
    <row r="76">
      <c r="A76" t="s">
        <v>11</v>
      </c>
      <c r="B76">
        <v>4.0</v>
      </c>
      <c r="C76">
        <v>9.0</v>
      </c>
      <c r="D76">
        <v>3.0</v>
      </c>
      <c r="E76">
        <v>4.0</v>
      </c>
      <c r="F76">
        <v>11.0</v>
      </c>
      <c r="G76">
        <v>6.0</v>
      </c>
      <c r="H76">
        <v>9.0</v>
      </c>
      <c r="I76">
        <v>6.0</v>
      </c>
      <c r="J76">
        <v>9.0</v>
      </c>
      <c r="K76">
        <v>6.0</v>
      </c>
      <c r="L76">
        <v>9.0</v>
      </c>
      <c r="M76">
        <v>6.0</v>
      </c>
      <c r="N76" t="s">
        <v>101</v>
      </c>
    </row>
    <row r="77">
      <c r="A77" t="s">
        <v>15</v>
      </c>
      <c r="B77">
        <v>39.0</v>
      </c>
      <c r="C77">
        <v>31.0</v>
      </c>
      <c r="D77">
        <v>34.0</v>
      </c>
      <c r="E77">
        <v>38.0</v>
      </c>
      <c r="F77">
        <v>45.0</v>
      </c>
      <c r="G77">
        <v>36.0</v>
      </c>
      <c r="H77">
        <v>38.0</v>
      </c>
      <c r="I77">
        <v>55.0</v>
      </c>
      <c r="J77">
        <v>51.0</v>
      </c>
      <c r="K77">
        <v>49.0</v>
      </c>
      <c r="L77">
        <v>46.0</v>
      </c>
      <c r="M77">
        <v>46.0</v>
      </c>
      <c r="N77" t="s">
        <v>102</v>
      </c>
    </row>
    <row r="78">
      <c r="A78" t="s">
        <v>17</v>
      </c>
      <c r="B78">
        <v>49.0</v>
      </c>
      <c r="C78">
        <v>49.0</v>
      </c>
      <c r="D78">
        <v>65.0</v>
      </c>
      <c r="E78">
        <v>65.0</v>
      </c>
      <c r="F78">
        <v>93.0</v>
      </c>
      <c r="G78">
        <v>59.0</v>
      </c>
      <c r="H78">
        <v>71.0</v>
      </c>
      <c r="I78">
        <v>77.0</v>
      </c>
      <c r="J78">
        <v>62.0</v>
      </c>
      <c r="K78">
        <v>76.0</v>
      </c>
      <c r="L78">
        <v>59.0</v>
      </c>
      <c r="M78">
        <v>63.0</v>
      </c>
      <c r="N78" t="s">
        <v>103</v>
      </c>
    </row>
    <row r="79">
      <c r="A79" t="s">
        <v>19</v>
      </c>
      <c r="B79">
        <v>164.0</v>
      </c>
      <c r="C79">
        <v>94.0</v>
      </c>
      <c r="D79">
        <v>135.0</v>
      </c>
      <c r="E79">
        <v>104.0</v>
      </c>
      <c r="F79">
        <v>106.0</v>
      </c>
      <c r="G79">
        <v>91.0</v>
      </c>
      <c r="H79">
        <v>110.0</v>
      </c>
      <c r="I79">
        <v>142.0</v>
      </c>
      <c r="J79">
        <v>121.0</v>
      </c>
      <c r="K79">
        <v>127.0</v>
      </c>
      <c r="L79">
        <v>114.0</v>
      </c>
      <c r="M79">
        <v>112.0</v>
      </c>
      <c r="N79" t="s">
        <v>104</v>
      </c>
    </row>
    <row r="80">
      <c r="A80" t="s">
        <v>20</v>
      </c>
      <c r="B80">
        <v>445.0</v>
      </c>
      <c r="C80">
        <v>349.0</v>
      </c>
      <c r="D80">
        <v>467.0</v>
      </c>
      <c r="E80">
        <v>503.0</v>
      </c>
      <c r="F80">
        <v>544.0</v>
      </c>
      <c r="G80">
        <v>549.0</v>
      </c>
      <c r="H80">
        <v>556.0</v>
      </c>
      <c r="I80">
        <v>552.0</v>
      </c>
      <c r="J80">
        <v>508.0</v>
      </c>
      <c r="K80">
        <v>552.0</v>
      </c>
      <c r="L80">
        <v>506.0</v>
      </c>
      <c r="M80">
        <v>450.0</v>
      </c>
      <c r="N80" t="s">
        <v>105</v>
      </c>
    </row>
    <row r="81">
      <c r="A81" t="s">
        <v>21</v>
      </c>
      <c r="B81">
        <v>49.0</v>
      </c>
      <c r="C81">
        <v>47.0</v>
      </c>
      <c r="D81">
        <v>51.0</v>
      </c>
      <c r="E81">
        <v>54.0</v>
      </c>
      <c r="F81">
        <v>45.0</v>
      </c>
      <c r="G81">
        <v>62.0</v>
      </c>
      <c r="H81">
        <v>66.0</v>
      </c>
      <c r="I81">
        <v>67.0</v>
      </c>
      <c r="J81">
        <v>60.0</v>
      </c>
      <c r="K81">
        <v>80.0</v>
      </c>
      <c r="L81">
        <v>70.0</v>
      </c>
      <c r="M81">
        <v>113.0</v>
      </c>
      <c r="N81" t="s">
        <v>106</v>
      </c>
    </row>
    <row r="82">
      <c r="A82" s="5">
        <v>2004.0</v>
      </c>
    </row>
    <row r="83">
      <c r="A83" t="str">
        <f>IFERROR(__xludf.DUMMYFUNCTION("ImportHtml(""https://www.nngov.com/819/City-Wide-Crime-Statistics"", ""table"", 10)"),"Offense")</f>
        <v>Offense</v>
      </c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9</v>
      </c>
      <c r="J83" t="s">
        <v>10</v>
      </c>
      <c r="K83" t="s">
        <v>12</v>
      </c>
      <c r="L83" t="s">
        <v>13</v>
      </c>
      <c r="M83" t="s">
        <v>14</v>
      </c>
      <c r="N83" t="s">
        <v>16</v>
      </c>
    </row>
    <row r="84">
      <c r="A84" t="s">
        <v>8</v>
      </c>
      <c r="B84">
        <v>3.0</v>
      </c>
      <c r="C84">
        <v>0.0</v>
      </c>
      <c r="D84">
        <v>3.0</v>
      </c>
      <c r="E84">
        <v>0.0</v>
      </c>
      <c r="F84">
        <v>4.0</v>
      </c>
      <c r="G84">
        <v>2.0</v>
      </c>
      <c r="H84">
        <v>1.0</v>
      </c>
      <c r="I84">
        <v>0.0</v>
      </c>
      <c r="J84">
        <v>2.0</v>
      </c>
      <c r="K84">
        <v>1.0</v>
      </c>
      <c r="L84">
        <v>1.0</v>
      </c>
      <c r="M84">
        <v>1.0</v>
      </c>
      <c r="N84" t="s">
        <v>107</v>
      </c>
    </row>
    <row r="85">
      <c r="A85" t="s">
        <v>11</v>
      </c>
      <c r="B85">
        <v>8.0</v>
      </c>
      <c r="C85">
        <v>10.0</v>
      </c>
      <c r="D85">
        <v>5.0</v>
      </c>
      <c r="E85">
        <v>11.0</v>
      </c>
      <c r="F85">
        <v>9.0</v>
      </c>
      <c r="G85">
        <v>10.0</v>
      </c>
      <c r="H85">
        <v>9.0</v>
      </c>
      <c r="I85">
        <v>4.0</v>
      </c>
      <c r="J85">
        <v>10.0</v>
      </c>
      <c r="K85">
        <v>12.0</v>
      </c>
      <c r="L85">
        <v>8.0</v>
      </c>
      <c r="M85">
        <v>6.0</v>
      </c>
      <c r="N85" t="s">
        <v>108</v>
      </c>
    </row>
    <row r="86">
      <c r="A86" t="s">
        <v>15</v>
      </c>
      <c r="B86">
        <v>39.0</v>
      </c>
      <c r="C86">
        <v>42.0</v>
      </c>
      <c r="D86">
        <v>36.0</v>
      </c>
      <c r="E86">
        <v>37.0</v>
      </c>
      <c r="F86">
        <v>44.0</v>
      </c>
      <c r="G86">
        <v>40.0</v>
      </c>
      <c r="H86">
        <v>41.0</v>
      </c>
      <c r="I86">
        <v>55.0</v>
      </c>
      <c r="J86">
        <v>28.0</v>
      </c>
      <c r="K86">
        <v>52.0</v>
      </c>
      <c r="L86">
        <v>28.0</v>
      </c>
      <c r="M86">
        <v>46.0</v>
      </c>
      <c r="N86" t="s">
        <v>109</v>
      </c>
    </row>
    <row r="87">
      <c r="A87" t="s">
        <v>17</v>
      </c>
      <c r="B87">
        <v>40.0</v>
      </c>
      <c r="C87">
        <v>61.0</v>
      </c>
      <c r="D87">
        <v>58.0</v>
      </c>
      <c r="E87">
        <v>59.0</v>
      </c>
      <c r="F87">
        <v>67.0</v>
      </c>
      <c r="G87">
        <v>66.0</v>
      </c>
      <c r="H87">
        <v>81.0</v>
      </c>
      <c r="I87">
        <v>58.0</v>
      </c>
      <c r="J87">
        <v>80.0</v>
      </c>
      <c r="K87">
        <v>60.0</v>
      </c>
      <c r="L87">
        <v>53.0</v>
      </c>
      <c r="M87">
        <v>54.0</v>
      </c>
      <c r="N87" t="s">
        <v>110</v>
      </c>
    </row>
    <row r="88">
      <c r="A88" t="s">
        <v>19</v>
      </c>
      <c r="B88">
        <v>116.0</v>
      </c>
      <c r="C88">
        <v>104.0</v>
      </c>
      <c r="D88">
        <v>92.0</v>
      </c>
      <c r="E88">
        <v>81.0</v>
      </c>
      <c r="F88">
        <v>109.0</v>
      </c>
      <c r="G88">
        <v>122.0</v>
      </c>
      <c r="H88">
        <v>127.0</v>
      </c>
      <c r="I88">
        <v>113.0</v>
      </c>
      <c r="J88">
        <v>143.0</v>
      </c>
      <c r="K88">
        <v>123.0</v>
      </c>
      <c r="L88">
        <v>124.0</v>
      </c>
      <c r="M88">
        <v>167.0</v>
      </c>
      <c r="N88" t="s">
        <v>111</v>
      </c>
    </row>
    <row r="89">
      <c r="A89" t="s">
        <v>20</v>
      </c>
      <c r="B89">
        <v>415.0</v>
      </c>
      <c r="C89">
        <v>429.0</v>
      </c>
      <c r="D89">
        <v>432.0</v>
      </c>
      <c r="E89">
        <v>440.0</v>
      </c>
      <c r="F89">
        <v>458.0</v>
      </c>
      <c r="G89">
        <v>505.0</v>
      </c>
      <c r="H89">
        <v>508.0</v>
      </c>
      <c r="I89">
        <v>514.0</v>
      </c>
      <c r="J89">
        <v>467.0</v>
      </c>
      <c r="K89">
        <v>474.0</v>
      </c>
      <c r="L89">
        <v>417.0</v>
      </c>
      <c r="M89">
        <v>418.0</v>
      </c>
      <c r="N89" t="s">
        <v>112</v>
      </c>
    </row>
    <row r="90">
      <c r="A90" t="s">
        <v>21</v>
      </c>
      <c r="B90">
        <v>82.0</v>
      </c>
      <c r="C90">
        <v>95.0</v>
      </c>
      <c r="D90">
        <v>71.0</v>
      </c>
      <c r="E90">
        <v>64.0</v>
      </c>
      <c r="F90">
        <v>66.0</v>
      </c>
      <c r="G90">
        <v>86.0</v>
      </c>
      <c r="H90">
        <v>85.0</v>
      </c>
      <c r="I90">
        <v>97.0</v>
      </c>
      <c r="J90">
        <v>45.0</v>
      </c>
      <c r="K90">
        <v>37.0</v>
      </c>
      <c r="L90">
        <v>77.0</v>
      </c>
      <c r="M90">
        <v>60.0</v>
      </c>
      <c r="N90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tr">
        <f>IFERROR(__xludf.DUMMYFUNCTION("ImportHtml(""https://www.nngov.com/815/Central-Precinct-Crime-Statistics"", ""table"", 1)"),"Offense")</f>
        <v>Offense</v>
      </c>
      <c r="B1" s="3">
        <v>2008.0</v>
      </c>
      <c r="C1" s="3">
        <v>2009.0</v>
      </c>
      <c r="D1" s="3">
        <v>2010.0</v>
      </c>
      <c r="E1" s="3">
        <v>2011.0</v>
      </c>
      <c r="F1" s="3">
        <v>2012.0</v>
      </c>
      <c r="G1" s="3">
        <v>2013.0</v>
      </c>
      <c r="H1" s="3">
        <v>2014.0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7</v>
      </c>
      <c r="B2">
        <v>4.0</v>
      </c>
      <c r="C2">
        <v>6.0</v>
      </c>
      <c r="D2">
        <v>3.0</v>
      </c>
      <c r="E2">
        <v>4.0</v>
      </c>
      <c r="F2">
        <v>2.0</v>
      </c>
      <c r="G2">
        <v>5.0</v>
      </c>
      <c r="H2">
        <v>5.0</v>
      </c>
    </row>
    <row r="3">
      <c r="A3" t="s">
        <v>11</v>
      </c>
      <c r="B3">
        <v>15.0</v>
      </c>
      <c r="C3">
        <v>17.0</v>
      </c>
      <c r="D3">
        <v>22.0</v>
      </c>
      <c r="E3">
        <v>10.0</v>
      </c>
      <c r="F3">
        <v>17.0</v>
      </c>
      <c r="G3">
        <v>9.0</v>
      </c>
      <c r="H3">
        <v>16.0</v>
      </c>
    </row>
    <row r="4">
      <c r="A4" t="s">
        <v>15</v>
      </c>
      <c r="B4">
        <v>150.0</v>
      </c>
      <c r="C4">
        <v>137.0</v>
      </c>
      <c r="D4">
        <v>123.0</v>
      </c>
      <c r="E4">
        <v>120.0</v>
      </c>
      <c r="F4">
        <v>92.0</v>
      </c>
      <c r="G4">
        <v>88.0</v>
      </c>
      <c r="H4">
        <v>79.0</v>
      </c>
    </row>
    <row r="5">
      <c r="A5" t="s">
        <v>17</v>
      </c>
      <c r="B5">
        <v>140.0</v>
      </c>
      <c r="C5">
        <v>136.0</v>
      </c>
      <c r="D5">
        <v>130.0</v>
      </c>
      <c r="E5">
        <v>81.0</v>
      </c>
      <c r="F5">
        <v>91.0</v>
      </c>
      <c r="G5">
        <v>80.0</v>
      </c>
      <c r="H5">
        <v>81.0</v>
      </c>
    </row>
    <row r="6">
      <c r="A6" t="s">
        <v>19</v>
      </c>
      <c r="B6">
        <v>278.0</v>
      </c>
      <c r="C6">
        <v>319.0</v>
      </c>
      <c r="D6">
        <v>369.0</v>
      </c>
      <c r="E6">
        <v>334.0</v>
      </c>
      <c r="F6">
        <v>301.0</v>
      </c>
      <c r="G6">
        <v>282.0</v>
      </c>
      <c r="H6">
        <v>306.0</v>
      </c>
    </row>
    <row r="7">
      <c r="A7" t="s">
        <v>20</v>
      </c>
      <c r="B7">
        <v>2183.0</v>
      </c>
      <c r="C7">
        <v>2174.0</v>
      </c>
      <c r="D7">
        <v>2064.0</v>
      </c>
      <c r="E7">
        <v>1933.0</v>
      </c>
      <c r="F7">
        <v>1814.0</v>
      </c>
      <c r="G7">
        <v>1799.0</v>
      </c>
      <c r="H7">
        <v>1893.0</v>
      </c>
    </row>
    <row r="8">
      <c r="A8" t="s">
        <v>21</v>
      </c>
      <c r="B8">
        <v>110.0</v>
      </c>
      <c r="C8">
        <v>100.0</v>
      </c>
      <c r="D8">
        <v>133.0</v>
      </c>
      <c r="E8">
        <v>112.0</v>
      </c>
      <c r="F8">
        <v>86.0</v>
      </c>
      <c r="G8">
        <v>84.0</v>
      </c>
      <c r="H8">
        <v>104.0</v>
      </c>
    </row>
    <row r="9">
      <c r="A9" t="s">
        <v>23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</cols>
  <sheetData>
    <row r="1">
      <c r="A1" s="2" t="str">
        <f>IFERROR(__xludf.DUMMYFUNCTION("ImportHtml(""https://www.nngov.com/831/North-Precinct-Crime-Statistics"", ""table"", 1)"),"Offense")</f>
        <v>Offense</v>
      </c>
      <c r="B1" s="3">
        <v>2008.0</v>
      </c>
      <c r="C1" s="3">
        <v>2009.0</v>
      </c>
      <c r="D1" s="3">
        <v>2010.0</v>
      </c>
      <c r="E1" s="3">
        <v>2011.0</v>
      </c>
      <c r="F1" s="3">
        <v>2012.0</v>
      </c>
      <c r="G1" s="3">
        <v>2013.0</v>
      </c>
      <c r="H1" s="3">
        <v>2014.0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7</v>
      </c>
      <c r="B2">
        <v>4.0</v>
      </c>
      <c r="C2">
        <v>9.0</v>
      </c>
      <c r="D2">
        <v>9.0</v>
      </c>
      <c r="E2">
        <v>6.0</v>
      </c>
      <c r="F2">
        <v>4.0</v>
      </c>
      <c r="G2">
        <v>2.0</v>
      </c>
      <c r="H2">
        <v>7.0</v>
      </c>
    </row>
    <row r="3">
      <c r="A3" t="s">
        <v>11</v>
      </c>
      <c r="B3">
        <v>24.0</v>
      </c>
      <c r="C3">
        <v>21.0</v>
      </c>
      <c r="D3">
        <v>21.0</v>
      </c>
      <c r="E3">
        <v>23.0</v>
      </c>
      <c r="F3">
        <v>14.0</v>
      </c>
      <c r="G3">
        <v>10.0</v>
      </c>
      <c r="H3">
        <v>20.0</v>
      </c>
    </row>
    <row r="4">
      <c r="A4" t="s">
        <v>15</v>
      </c>
      <c r="B4">
        <v>144.0</v>
      </c>
      <c r="C4">
        <v>92.0</v>
      </c>
      <c r="D4">
        <v>68.0</v>
      </c>
      <c r="E4">
        <v>119.0</v>
      </c>
      <c r="F4">
        <v>76.0</v>
      </c>
      <c r="G4">
        <v>51.0</v>
      </c>
      <c r="H4">
        <v>65.0</v>
      </c>
    </row>
    <row r="5">
      <c r="A5" t="s">
        <v>17</v>
      </c>
      <c r="B5">
        <v>143.0</v>
      </c>
      <c r="C5">
        <v>136.0</v>
      </c>
      <c r="D5">
        <v>119.0</v>
      </c>
      <c r="E5">
        <v>86.0</v>
      </c>
      <c r="F5">
        <v>86.0</v>
      </c>
      <c r="G5">
        <v>136.0</v>
      </c>
      <c r="H5">
        <v>145.0</v>
      </c>
    </row>
    <row r="6">
      <c r="A6" t="s">
        <v>19</v>
      </c>
      <c r="B6">
        <v>563.0</v>
      </c>
      <c r="C6">
        <v>493.0</v>
      </c>
      <c r="D6">
        <v>360.0</v>
      </c>
      <c r="E6">
        <v>309.0</v>
      </c>
      <c r="F6">
        <v>284.0</v>
      </c>
      <c r="G6">
        <v>245.0</v>
      </c>
      <c r="H6">
        <v>319.0</v>
      </c>
    </row>
    <row r="7">
      <c r="A7" t="s">
        <v>20</v>
      </c>
      <c r="B7" s="4">
        <v>1529.0</v>
      </c>
      <c r="C7" s="4">
        <v>1358.0</v>
      </c>
      <c r="D7" s="4">
        <v>1344.0</v>
      </c>
      <c r="E7" s="4">
        <v>1430.0</v>
      </c>
      <c r="F7" s="4">
        <v>1466.0</v>
      </c>
      <c r="G7" s="4">
        <v>1407.0</v>
      </c>
      <c r="H7">
        <v>1262.0</v>
      </c>
    </row>
    <row r="8">
      <c r="A8" t="s">
        <v>21</v>
      </c>
      <c r="B8">
        <v>98.0</v>
      </c>
      <c r="C8">
        <v>78.0</v>
      </c>
      <c r="D8">
        <v>70.0</v>
      </c>
      <c r="E8">
        <v>106.0</v>
      </c>
      <c r="F8">
        <v>83.0</v>
      </c>
      <c r="G8">
        <v>110.0</v>
      </c>
      <c r="H8">
        <v>112.0</v>
      </c>
    </row>
    <row r="9">
      <c r="A9" t="s">
        <v>23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tr">
        <f>IFERROR(__xludf.DUMMYFUNCTION("ImportHtml(""https://www.nngov.com/832/South-Precinct-Crime-Statistics"", ""table"", 1)"),"Offense")</f>
        <v>Offense</v>
      </c>
      <c r="B1" s="3">
        <v>2008.0</v>
      </c>
      <c r="C1" s="3">
        <v>2009.0</v>
      </c>
      <c r="D1" s="3">
        <v>2010.0</v>
      </c>
      <c r="E1" s="3">
        <v>2011.0</v>
      </c>
      <c r="F1" s="3">
        <v>2012.0</v>
      </c>
      <c r="G1" s="3">
        <v>2013.0</v>
      </c>
      <c r="H1" s="3">
        <v>2014.0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7</v>
      </c>
      <c r="B2">
        <v>9.0</v>
      </c>
      <c r="C2">
        <v>9.0</v>
      </c>
      <c r="D2">
        <v>11.0</v>
      </c>
      <c r="E2">
        <v>5.0</v>
      </c>
      <c r="F2">
        <v>14.0</v>
      </c>
      <c r="G2">
        <v>8.0</v>
      </c>
      <c r="H2">
        <v>14.0</v>
      </c>
    </row>
    <row r="3">
      <c r="A3" t="s">
        <v>11</v>
      </c>
      <c r="B3">
        <v>16.0</v>
      </c>
      <c r="C3">
        <v>17.0</v>
      </c>
      <c r="D3">
        <v>22.0</v>
      </c>
      <c r="E3">
        <v>15.0</v>
      </c>
      <c r="F3">
        <v>15.0</v>
      </c>
      <c r="G3">
        <v>12.0</v>
      </c>
      <c r="H3">
        <v>23.0</v>
      </c>
    </row>
    <row r="4">
      <c r="A4" t="s">
        <v>15</v>
      </c>
      <c r="B4">
        <v>192.0</v>
      </c>
      <c r="C4">
        <v>182.0</v>
      </c>
      <c r="D4">
        <v>172.0</v>
      </c>
      <c r="E4">
        <v>148.0</v>
      </c>
      <c r="F4">
        <v>105.0</v>
      </c>
      <c r="G4">
        <v>105.0</v>
      </c>
      <c r="H4">
        <v>89.0</v>
      </c>
    </row>
    <row r="5">
      <c r="A5" t="s">
        <v>17</v>
      </c>
      <c r="B5">
        <v>329.0</v>
      </c>
      <c r="C5">
        <v>263.0</v>
      </c>
      <c r="D5">
        <v>220.0</v>
      </c>
      <c r="E5">
        <v>199.0</v>
      </c>
      <c r="F5">
        <v>225.0</v>
      </c>
      <c r="G5">
        <v>229.0</v>
      </c>
      <c r="H5">
        <v>215.0</v>
      </c>
    </row>
    <row r="6">
      <c r="A6" t="s">
        <v>19</v>
      </c>
      <c r="B6">
        <v>571.0</v>
      </c>
      <c r="C6">
        <v>464.0</v>
      </c>
      <c r="D6">
        <v>466.0</v>
      </c>
      <c r="E6">
        <v>460.0</v>
      </c>
      <c r="F6">
        <v>441.0</v>
      </c>
      <c r="G6">
        <v>426.0</v>
      </c>
      <c r="H6">
        <v>270.0</v>
      </c>
    </row>
    <row r="7">
      <c r="A7" t="s">
        <v>20</v>
      </c>
      <c r="B7" s="4">
        <v>1404.0</v>
      </c>
      <c r="C7" s="4">
        <v>1288.0</v>
      </c>
      <c r="D7" s="4">
        <v>1365.0</v>
      </c>
      <c r="E7" s="4">
        <v>1266.0</v>
      </c>
      <c r="F7" s="4">
        <v>1227.0</v>
      </c>
      <c r="G7" s="4">
        <v>1100.0</v>
      </c>
      <c r="H7">
        <v>1226.0</v>
      </c>
    </row>
    <row r="8">
      <c r="A8" t="s">
        <v>21</v>
      </c>
      <c r="B8">
        <v>166.0</v>
      </c>
      <c r="C8">
        <v>232.0</v>
      </c>
      <c r="D8">
        <v>168.0</v>
      </c>
      <c r="E8">
        <v>132.0</v>
      </c>
      <c r="F8">
        <v>103.0</v>
      </c>
      <c r="G8">
        <v>147.0</v>
      </c>
      <c r="H8">
        <v>107.0</v>
      </c>
    </row>
    <row r="9">
      <c r="A9" t="s">
        <v>23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0"/>
  </cols>
  <sheetData>
    <row r="1">
      <c r="A1" s="1" t="s">
        <v>72</v>
      </c>
    </row>
    <row r="2">
      <c r="A2" s="1" t="s">
        <v>73</v>
      </c>
    </row>
    <row r="3">
      <c r="A3" s="2" t="str">
        <f>IFERROR(__xludf.DUMMYFUNCTION("ImportHtml(""https://www.nngov.com/813/Yearly-Crime-Reports"", ""table"", 1)"),"Offense")</f>
        <v>Offense</v>
      </c>
      <c r="B3" s="3">
        <v>2005.0</v>
      </c>
      <c r="C3" s="3">
        <v>2006.0</v>
      </c>
      <c r="D3" s="3">
        <v>2007.0</v>
      </c>
      <c r="E3" s="3">
        <v>2008.0</v>
      </c>
      <c r="F3" s="3">
        <v>2009.0</v>
      </c>
      <c r="G3" s="3">
        <v>2010.0</v>
      </c>
      <c r="H3" s="3">
        <v>2011.0</v>
      </c>
      <c r="I3" s="3">
        <v>2012.0</v>
      </c>
      <c r="J3" s="3">
        <v>2013.0</v>
      </c>
      <c r="K3" s="3">
        <v>2014.0</v>
      </c>
      <c r="L3" s="6" t="s">
        <v>16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t="s">
        <v>8</v>
      </c>
      <c r="B4">
        <v>21.0</v>
      </c>
      <c r="C4">
        <v>19.0</v>
      </c>
      <c r="D4">
        <v>28.0</v>
      </c>
      <c r="E4">
        <v>17.0</v>
      </c>
      <c r="F4">
        <v>24.0</v>
      </c>
      <c r="G4">
        <v>23.0</v>
      </c>
      <c r="H4">
        <v>15.0</v>
      </c>
      <c r="I4">
        <v>21.0</v>
      </c>
      <c r="J4">
        <v>15.0</v>
      </c>
      <c r="K4">
        <v>26.0</v>
      </c>
      <c r="L4">
        <f t="shared" ref="L4:L10" si="1">sum(B4:K4)</f>
        <v>209</v>
      </c>
    </row>
    <row r="5">
      <c r="A5" t="s">
        <v>11</v>
      </c>
      <c r="B5">
        <v>76.0</v>
      </c>
      <c r="C5">
        <v>81.0</v>
      </c>
      <c r="D5">
        <v>76.0</v>
      </c>
      <c r="E5">
        <v>55.0</v>
      </c>
      <c r="F5">
        <v>55.0</v>
      </c>
      <c r="G5">
        <v>67.0</v>
      </c>
      <c r="H5">
        <v>51.0</v>
      </c>
      <c r="I5">
        <v>48.0</v>
      </c>
      <c r="J5">
        <v>32.0</v>
      </c>
      <c r="K5">
        <v>59.0</v>
      </c>
      <c r="L5">
        <f t="shared" si="1"/>
        <v>600</v>
      </c>
    </row>
    <row r="6">
      <c r="A6" t="s">
        <v>15</v>
      </c>
      <c r="B6">
        <v>496.0</v>
      </c>
      <c r="C6">
        <v>430.0</v>
      </c>
      <c r="D6">
        <v>461.0</v>
      </c>
      <c r="E6">
        <v>486.0</v>
      </c>
      <c r="F6">
        <v>412.0</v>
      </c>
      <c r="G6">
        <v>364.0</v>
      </c>
      <c r="H6">
        <v>389.0</v>
      </c>
      <c r="I6">
        <v>274.0</v>
      </c>
      <c r="J6">
        <v>245.0</v>
      </c>
      <c r="K6">
        <v>238.0</v>
      </c>
      <c r="L6">
        <f t="shared" si="1"/>
        <v>3795</v>
      </c>
    </row>
    <row r="7">
      <c r="A7" t="s">
        <v>17</v>
      </c>
      <c r="B7">
        <v>763.0</v>
      </c>
      <c r="C7">
        <v>804.0</v>
      </c>
      <c r="D7">
        <v>576.0</v>
      </c>
      <c r="E7">
        <v>612.0</v>
      </c>
      <c r="F7">
        <v>536.0</v>
      </c>
      <c r="G7">
        <v>471.0</v>
      </c>
      <c r="H7">
        <v>372.0</v>
      </c>
      <c r="I7">
        <v>406.0</v>
      </c>
      <c r="J7">
        <v>447.0</v>
      </c>
      <c r="K7">
        <v>444.0</v>
      </c>
      <c r="L7">
        <f t="shared" si="1"/>
        <v>5431</v>
      </c>
    </row>
    <row r="8">
      <c r="A8" t="s">
        <v>19</v>
      </c>
      <c r="B8" s="4">
        <v>1400.0</v>
      </c>
      <c r="C8" s="4">
        <v>1580.0</v>
      </c>
      <c r="D8" s="4">
        <v>1455.0</v>
      </c>
      <c r="E8" s="4">
        <v>1412.0</v>
      </c>
      <c r="F8" t="s">
        <v>32</v>
      </c>
      <c r="G8" s="4">
        <v>1195.0</v>
      </c>
      <c r="H8" s="4">
        <v>1107.0</v>
      </c>
      <c r="I8" s="4">
        <v>1025.0</v>
      </c>
      <c r="J8">
        <v>954.0</v>
      </c>
      <c r="K8">
        <v>894.0</v>
      </c>
      <c r="L8" s="4">
        <f t="shared" si="1"/>
        <v>11022</v>
      </c>
    </row>
    <row r="9">
      <c r="A9" t="s">
        <v>20</v>
      </c>
      <c r="B9" s="4">
        <v>5973.0</v>
      </c>
      <c r="C9" s="4">
        <v>5235.0</v>
      </c>
      <c r="D9" s="4">
        <v>5022.0</v>
      </c>
      <c r="E9" s="4">
        <v>5116.0</v>
      </c>
      <c r="F9" s="4">
        <v>4837.0</v>
      </c>
      <c r="G9" s="4">
        <v>4781.0</v>
      </c>
      <c r="H9" s="4">
        <v>4668.0</v>
      </c>
      <c r="I9" s="4">
        <v>4500.0</v>
      </c>
      <c r="J9" s="4">
        <v>4321.0</v>
      </c>
      <c r="K9" s="4">
        <v>4385.0</v>
      </c>
      <c r="L9" s="4">
        <f t="shared" si="1"/>
        <v>48838</v>
      </c>
    </row>
    <row r="10">
      <c r="A10" t="s">
        <v>21</v>
      </c>
      <c r="B10">
        <v>740.0</v>
      </c>
      <c r="C10">
        <v>672.0</v>
      </c>
      <c r="D10">
        <v>569.0</v>
      </c>
      <c r="E10">
        <v>375.0</v>
      </c>
      <c r="F10">
        <v>411.0</v>
      </c>
      <c r="G10">
        <v>372.0</v>
      </c>
      <c r="H10">
        <v>352.0</v>
      </c>
      <c r="I10">
        <v>271.0</v>
      </c>
      <c r="J10">
        <v>342.0</v>
      </c>
      <c r="K10">
        <v>324.0</v>
      </c>
      <c r="L10">
        <f t="shared" si="1"/>
        <v>4428</v>
      </c>
    </row>
  </sheetData>
  <drawing r:id="rId1"/>
</worksheet>
</file>