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5820" yWindow="0" windowWidth="22900" windowHeight="17560"/>
    <workbookView minimized="1" xWindow="3520" yWindow="3320" windowWidth="25380" windowHeight="17560" tabRatio="500" firstSheet="1" activeTab="1"/>
  </bookViews>
  <sheets>
    <sheet name="T06_LockBox_Bom1" sheetId="1" r:id="rId1"/>
    <sheet name="Main_Board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1" l="1"/>
  <c r="K41" i="1"/>
  <c r="N40" i="1"/>
  <c r="C4" i="2"/>
</calcChain>
</file>

<file path=xl/sharedStrings.xml><?xml version="1.0" encoding="utf-8"?>
<sst xmlns="http://schemas.openxmlformats.org/spreadsheetml/2006/main" count="400" uniqueCount="181">
  <si>
    <t>Part</t>
  </si>
  <si>
    <t>Value</t>
  </si>
  <si>
    <t>Device</t>
  </si>
  <si>
    <t>Package</t>
  </si>
  <si>
    <t>Description</t>
  </si>
  <si>
    <t>C1</t>
  </si>
  <si>
    <t>330pF</t>
  </si>
  <si>
    <t>C</t>
  </si>
  <si>
    <t>C0805</t>
  </si>
  <si>
    <t>C2</t>
  </si>
  <si>
    <t>10uF</t>
  </si>
  <si>
    <t>C3</t>
  </si>
  <si>
    <t>1uF</t>
  </si>
  <si>
    <t>C4</t>
  </si>
  <si>
    <t>C1206</t>
  </si>
  <si>
    <t>C5</t>
  </si>
  <si>
    <t>C6</t>
  </si>
  <si>
    <t>C7</t>
  </si>
  <si>
    <t>D1</t>
  </si>
  <si>
    <t>1N4004</t>
  </si>
  <si>
    <t>DO41-10</t>
  </si>
  <si>
    <t>JP1</t>
  </si>
  <si>
    <t>Sol_ctrl</t>
  </si>
  <si>
    <t>1X02</t>
  </si>
  <si>
    <t>JP2</t>
  </si>
  <si>
    <t>ICSP</t>
  </si>
  <si>
    <t>2X03</t>
  </si>
  <si>
    <t>JP3</t>
  </si>
  <si>
    <t>LCD</t>
  </si>
  <si>
    <t>2X04</t>
  </si>
  <si>
    <t>JP4</t>
  </si>
  <si>
    <t>UNUSED</t>
  </si>
  <si>
    <t>2X05</t>
  </si>
  <si>
    <t>R1</t>
  </si>
  <si>
    <t>10k</t>
  </si>
  <si>
    <t>R0805</t>
  </si>
  <si>
    <t>R2</t>
  </si>
  <si>
    <t>R3</t>
  </si>
  <si>
    <t>R4</t>
  </si>
  <si>
    <t>1k</t>
  </si>
  <si>
    <t>R5</t>
  </si>
  <si>
    <t>R6</t>
  </si>
  <si>
    <t>R7</t>
  </si>
  <si>
    <t>R8</t>
  </si>
  <si>
    <t>R9</t>
  </si>
  <si>
    <t>4.7k</t>
  </si>
  <si>
    <t>R10</t>
  </si>
  <si>
    <t>R11</t>
  </si>
  <si>
    <t>R12</t>
  </si>
  <si>
    <t>T1</t>
  </si>
  <si>
    <t>2N3904</t>
  </si>
  <si>
    <t>TO92-BCE</t>
  </si>
  <si>
    <t>NPN TRANSISTOR</t>
  </si>
  <si>
    <t>T2</t>
  </si>
  <si>
    <t>T3</t>
  </si>
  <si>
    <t>U$1</t>
  </si>
  <si>
    <t>ATMEGA328</t>
  </si>
  <si>
    <t>DIL28-3</t>
  </si>
  <si>
    <t>Atmel 8-bit Microcontroller</t>
  </si>
  <si>
    <t>U$2</t>
  </si>
  <si>
    <t>LD29150DT33R</t>
  </si>
  <si>
    <t>DPAK</t>
  </si>
  <si>
    <t>LD29150 - 1.5A, Very low drop voltage regulator</t>
  </si>
  <si>
    <t>497-3468-1-ND</t>
  </si>
  <si>
    <t>U$3</t>
  </si>
  <si>
    <t>PJ-102A</t>
  </si>
  <si>
    <t>U$4</t>
  </si>
  <si>
    <t>T0220-3</t>
  </si>
  <si>
    <t>Fairchild</t>
  </si>
  <si>
    <t>U$6</t>
  </si>
  <si>
    <t>ETHERNET_JACK</t>
  </si>
  <si>
    <t>8-Pin eithernet jack</t>
  </si>
  <si>
    <t>Manufacturer Part Number</t>
  </si>
  <si>
    <t>10V</t>
  </si>
  <si>
    <t>25V</t>
  </si>
  <si>
    <t>CL31B106KAHNNNE</t>
  </si>
  <si>
    <t>1276-1804-1-ND</t>
  </si>
  <si>
    <t>CL21B105KAFNNNE</t>
  </si>
  <si>
    <t>1276-1066-1-ND</t>
  </si>
  <si>
    <t>GRM21BR71E334KA01L</t>
  </si>
  <si>
    <t>490-1677-1-ND</t>
  </si>
  <si>
    <t>CL21B106KPQNFNE</t>
  </si>
  <si>
    <t>1276-2934-1-ND</t>
  </si>
  <si>
    <t>CL21B105KPFNNNE</t>
  </si>
  <si>
    <t>1276-1275-1-ND</t>
  </si>
  <si>
    <t>CRCW080510K0FKEA</t>
  </si>
  <si>
    <t>541-10.0KCCT-ND</t>
  </si>
  <si>
    <t>ERJ-6ENF1001V</t>
  </si>
  <si>
    <t>P1.00KCCT-ND</t>
  </si>
  <si>
    <t>PINHD</t>
  </si>
  <si>
    <t>R</t>
  </si>
  <si>
    <t>RESISTOR</t>
  </si>
  <si>
    <t>RJ-45</t>
  </si>
  <si>
    <t>Digikey Part Number</t>
  </si>
  <si>
    <t>Manufacturer</t>
  </si>
  <si>
    <t>CAPACITOR - Ceramic</t>
  </si>
  <si>
    <t>Voltage/Power Rating</t>
  </si>
  <si>
    <t>PIN HEADER - 2X03 Male</t>
  </si>
  <si>
    <t>PIN HEADER - 1X02 Male</t>
  </si>
  <si>
    <t>PIN HEADER - 2X04 Male</t>
  </si>
  <si>
    <t>PIN HEADER - 2X05 Male</t>
  </si>
  <si>
    <t>Undecidd</t>
  </si>
  <si>
    <t>CUI inc</t>
  </si>
  <si>
    <t>PJ102A</t>
  </si>
  <si>
    <t>67996-206HLF</t>
  </si>
  <si>
    <t>609-3210-ND</t>
  </si>
  <si>
    <t>609-3391-ND</t>
  </si>
  <si>
    <t>67996-408HLF</t>
  </si>
  <si>
    <t>2N3904BU</t>
  </si>
  <si>
    <t>2N3904FS-ND</t>
  </si>
  <si>
    <t>67997-410HLF</t>
  </si>
  <si>
    <t>609-3243-ND</t>
  </si>
  <si>
    <t>1N4004DICT-ND</t>
  </si>
  <si>
    <t>Diodes Incorporated</t>
  </si>
  <si>
    <t>400V</t>
  </si>
  <si>
    <t>DIODE - GEN PURPOSE</t>
  </si>
  <si>
    <t>1N4004-T</t>
  </si>
  <si>
    <t>Quantity/Extended Price</t>
  </si>
  <si>
    <t>Murata Electronics North America</t>
  </si>
  <si>
    <t>Samsung Electro-Mechanics America, Inc</t>
  </si>
  <si>
    <t>SN74HC148D</t>
  </si>
  <si>
    <t>SOIC-16</t>
  </si>
  <si>
    <t>IC 8-3 PRIORITY ENCODER</t>
  </si>
  <si>
    <t>Texas Insturmants</t>
  </si>
  <si>
    <t>SN74HC148DR</t>
  </si>
  <si>
    <t>296-26468-1-ND</t>
  </si>
  <si>
    <t>ATMEGA328P-PU</t>
  </si>
  <si>
    <t>54602-908LF</t>
  </si>
  <si>
    <t>609-1046-ND</t>
  </si>
  <si>
    <t>FCI</t>
  </si>
  <si>
    <t>STMicroelectronics</t>
  </si>
  <si>
    <t>LD29150DT50R</t>
  </si>
  <si>
    <t>CP-102A-ND</t>
  </si>
  <si>
    <t>DC POWER JACK - 2.1mm center pin diameter</t>
  </si>
  <si>
    <t>TIP102</t>
  </si>
  <si>
    <t>TIP102 - NPN Darlington Transistor</t>
  </si>
  <si>
    <t>TIP102-ND</t>
  </si>
  <si>
    <t>ATMEGA328PPU-ND</t>
  </si>
  <si>
    <t>Atmel</t>
  </si>
  <si>
    <t>CRCW080533R0FKEA</t>
  </si>
  <si>
    <t>541-33.0CCT-ND</t>
  </si>
  <si>
    <t>1/8W</t>
  </si>
  <si>
    <t>CRCW0805150RFKEA</t>
  </si>
  <si>
    <t>541-150CCT-ND</t>
  </si>
  <si>
    <t>Vishay</t>
  </si>
  <si>
    <t>N/A</t>
  </si>
  <si>
    <t>Panasonic Electronic Components</t>
  </si>
  <si>
    <t>P4.7KACT-ND</t>
  </si>
  <si>
    <t>ERJ-6GEYJ472V</t>
  </si>
  <si>
    <t>PNHD</t>
  </si>
  <si>
    <t>1X10</t>
  </si>
  <si>
    <t>10POS SIL VERTICAL PIN HEADER</t>
  </si>
  <si>
    <t>Harwin Inc</t>
  </si>
  <si>
    <t>M20-9991046</t>
  </si>
  <si>
    <t>952-1843-ND</t>
  </si>
  <si>
    <t>IC-SOCKET</t>
  </si>
  <si>
    <t>IC SOCKET - 28POS</t>
  </si>
  <si>
    <t>AE10286-ND</t>
  </si>
  <si>
    <t>A28-LC-7-TT-R</t>
  </si>
  <si>
    <t>Assmann WSW Components</t>
  </si>
  <si>
    <t>Lock-style Solenoid 12VDC</t>
  </si>
  <si>
    <t>ADAFRUIT</t>
  </si>
  <si>
    <t>12V / 500mA</t>
  </si>
  <si>
    <t>SOLENOID</t>
  </si>
  <si>
    <t>NES CONTROLLER</t>
  </si>
  <si>
    <t>Original Nintendo Controler</t>
  </si>
  <si>
    <t>Nintendo</t>
  </si>
  <si>
    <t>QTY</t>
  </si>
  <si>
    <t>10K</t>
  </si>
  <si>
    <t>4.7K</t>
  </si>
  <si>
    <t>1K</t>
  </si>
  <si>
    <t>PART</t>
  </si>
  <si>
    <t>LCD Display - RGB LED Backlit</t>
  </si>
  <si>
    <t>Newhaven Display Intl</t>
  </si>
  <si>
    <t>NHD-C0220BIZ-FS(RGB)-FBW-3VM-ND</t>
  </si>
  <si>
    <t>NHD-C0220BIZ-FS(RGB)-FBW-3VM</t>
  </si>
  <si>
    <t>PCB - Main</t>
  </si>
  <si>
    <t>PCB - LockBox Main board</t>
  </si>
  <si>
    <t>OSHPark</t>
  </si>
  <si>
    <t>PCB - LCD screen</t>
  </si>
  <si>
    <t>PCB -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</si>
</sst>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2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G1" workbookViewId="0">
      <pane xSplit="6900" activePane="topRight"/>
      <selection activeCell="G42" sqref="G42"/>
      <selection pane="topRight" activeCell="K42" sqref="K42"/>
    </sheetView>
    <sheetView workbookViewId="1">
      <selection activeCell="D1" sqref="D1:D2"/>
    </sheetView>
  </sheetViews>
  <sheetFormatPr baseColWidth="10" defaultColWidth="8.83203125" defaultRowHeight="14" x14ac:dyDescent="0"/>
  <cols>
    <col min="1" max="1" width="8.83203125" style="1"/>
    <col min="2" max="2" width="14.5" style="1" bestFit="1" customWidth="1"/>
    <col min="3" max="3" width="12.6640625" style="1" customWidth="1"/>
    <col min="4" max="4" width="13.5" style="1" bestFit="1" customWidth="1"/>
    <col min="5" max="5" width="13.33203125" style="1" customWidth="1"/>
    <col min="6" max="6" width="37.1640625" style="1" bestFit="1" customWidth="1"/>
    <col min="7" max="7" width="11.6640625" style="1" bestFit="1" customWidth="1"/>
    <col min="8" max="8" width="20.83203125" style="1" customWidth="1"/>
    <col min="9" max="9" width="16.6640625" style="1" customWidth="1"/>
    <col min="10" max="10" width="8.83203125" style="1" bestFit="1" customWidth="1"/>
    <col min="11" max="11" width="14.1640625" style="1" customWidth="1"/>
    <col min="12" max="13" width="8.83203125" style="1"/>
    <col min="14" max="14" width="9.1640625" style="1" bestFit="1" customWidth="1"/>
    <col min="15" max="16384" width="8.83203125" style="1"/>
  </cols>
  <sheetData>
    <row r="1" spans="1:14" ht="14" customHeight="1">
      <c r="A1" s="3" t="s">
        <v>0</v>
      </c>
      <c r="B1" s="4" t="s">
        <v>2</v>
      </c>
      <c r="C1" s="4" t="s">
        <v>3</v>
      </c>
      <c r="D1" s="4" t="s">
        <v>1</v>
      </c>
      <c r="E1" s="5" t="s">
        <v>96</v>
      </c>
      <c r="F1" s="4" t="s">
        <v>4</v>
      </c>
      <c r="G1" s="4" t="s">
        <v>94</v>
      </c>
      <c r="H1" s="5" t="s">
        <v>72</v>
      </c>
      <c r="I1" s="5" t="s">
        <v>93</v>
      </c>
      <c r="J1" s="5" t="s">
        <v>161</v>
      </c>
      <c r="K1" s="4" t="s">
        <v>117</v>
      </c>
      <c r="L1" s="4"/>
      <c r="M1" s="4"/>
      <c r="N1" s="6"/>
    </row>
    <row r="2" spans="1:14" ht="15" thickBot="1">
      <c r="A2" s="7"/>
      <c r="B2" s="8"/>
      <c r="C2" s="8"/>
      <c r="D2" s="8"/>
      <c r="E2" s="9"/>
      <c r="F2" s="8"/>
      <c r="G2" s="8"/>
      <c r="H2" s="9"/>
      <c r="I2" s="9"/>
      <c r="J2" s="9"/>
      <c r="K2" s="10">
        <v>1</v>
      </c>
      <c r="L2" s="10">
        <v>10</v>
      </c>
      <c r="M2" s="10">
        <v>100</v>
      </c>
      <c r="N2" s="11">
        <v>1000</v>
      </c>
    </row>
    <row r="3" spans="1:14">
      <c r="A3" s="1" t="s">
        <v>5</v>
      </c>
      <c r="B3" s="1" t="s">
        <v>7</v>
      </c>
      <c r="C3" s="1" t="s">
        <v>8</v>
      </c>
      <c r="D3" s="1" t="s">
        <v>6</v>
      </c>
      <c r="E3" s="2" t="s">
        <v>74</v>
      </c>
      <c r="F3" s="1" t="s">
        <v>95</v>
      </c>
      <c r="G3" s="1" t="s">
        <v>118</v>
      </c>
      <c r="H3" s="1" t="s">
        <v>79</v>
      </c>
      <c r="I3" s="1" t="s">
        <v>80</v>
      </c>
      <c r="K3" s="23">
        <v>0.26</v>
      </c>
      <c r="L3" s="23">
        <v>2.1800000000000002</v>
      </c>
      <c r="M3" s="23">
        <v>10.88</v>
      </c>
      <c r="N3" s="23">
        <v>63.92</v>
      </c>
    </row>
    <row r="4" spans="1:14">
      <c r="A4" s="1" t="s">
        <v>9</v>
      </c>
      <c r="B4" s="1" t="s">
        <v>7</v>
      </c>
      <c r="C4" s="1" t="s">
        <v>8</v>
      </c>
      <c r="D4" s="1" t="s">
        <v>10</v>
      </c>
      <c r="E4" s="1" t="s">
        <v>74</v>
      </c>
      <c r="F4" s="1" t="s">
        <v>95</v>
      </c>
      <c r="G4" s="1" t="s">
        <v>119</v>
      </c>
      <c r="H4" s="1" t="s">
        <v>75</v>
      </c>
      <c r="I4" s="1" t="s">
        <v>76</v>
      </c>
      <c r="K4" s="23">
        <v>0.34</v>
      </c>
      <c r="L4" s="23">
        <v>2.8</v>
      </c>
      <c r="M4" s="23">
        <v>14</v>
      </c>
      <c r="N4" s="23">
        <v>82.25</v>
      </c>
    </row>
    <row r="5" spans="1:14">
      <c r="A5" s="1" t="s">
        <v>11</v>
      </c>
      <c r="B5" s="1" t="s">
        <v>7</v>
      </c>
      <c r="C5" s="1" t="s">
        <v>8</v>
      </c>
      <c r="D5" s="1" t="s">
        <v>12</v>
      </c>
      <c r="E5" s="1" t="s">
        <v>74</v>
      </c>
      <c r="F5" s="1" t="s">
        <v>95</v>
      </c>
      <c r="G5" s="1" t="s">
        <v>119</v>
      </c>
      <c r="H5" s="1" t="s">
        <v>77</v>
      </c>
      <c r="I5" s="1" t="s">
        <v>78</v>
      </c>
      <c r="K5" s="23">
        <v>0.12</v>
      </c>
      <c r="L5" s="23">
        <v>0.87</v>
      </c>
      <c r="M5" s="23">
        <v>3.97</v>
      </c>
      <c r="N5" s="23">
        <v>21.66</v>
      </c>
    </row>
    <row r="6" spans="1:14">
      <c r="A6" s="1" t="s">
        <v>13</v>
      </c>
      <c r="B6" s="1" t="s">
        <v>7</v>
      </c>
      <c r="C6" s="1" t="s">
        <v>14</v>
      </c>
      <c r="D6" s="1" t="s">
        <v>10</v>
      </c>
      <c r="E6" s="1" t="s">
        <v>73</v>
      </c>
      <c r="F6" s="1" t="s">
        <v>95</v>
      </c>
      <c r="G6" s="1" t="s">
        <v>119</v>
      </c>
      <c r="H6" s="1" t="s">
        <v>81</v>
      </c>
      <c r="I6" s="1" t="s">
        <v>82</v>
      </c>
      <c r="K6" s="23">
        <v>0.32</v>
      </c>
      <c r="L6" s="23">
        <v>2.8</v>
      </c>
      <c r="M6" s="23">
        <v>14</v>
      </c>
      <c r="N6" s="23">
        <v>92</v>
      </c>
    </row>
    <row r="7" spans="1:14">
      <c r="A7" s="1" t="s">
        <v>15</v>
      </c>
      <c r="B7" s="1" t="s">
        <v>7</v>
      </c>
      <c r="C7" s="1" t="s">
        <v>8</v>
      </c>
      <c r="D7" s="1" t="s">
        <v>12</v>
      </c>
      <c r="E7" s="1" t="s">
        <v>73</v>
      </c>
      <c r="F7" s="1" t="s">
        <v>95</v>
      </c>
      <c r="G7" s="1" t="s">
        <v>119</v>
      </c>
      <c r="H7" s="1" t="s">
        <v>83</v>
      </c>
      <c r="I7" s="1" t="s">
        <v>84</v>
      </c>
      <c r="K7" s="23">
        <v>0.1</v>
      </c>
      <c r="L7" s="23">
        <v>0.73</v>
      </c>
      <c r="M7" s="23">
        <v>3.34</v>
      </c>
      <c r="N7" s="23">
        <v>18.21</v>
      </c>
    </row>
    <row r="8" spans="1:14">
      <c r="A8" s="1" t="s">
        <v>16</v>
      </c>
      <c r="B8" s="1" t="s">
        <v>7</v>
      </c>
      <c r="C8" s="1" t="s">
        <v>8</v>
      </c>
      <c r="D8" s="1" t="s">
        <v>12</v>
      </c>
      <c r="E8" s="1" t="s">
        <v>73</v>
      </c>
      <c r="F8" s="1" t="s">
        <v>95</v>
      </c>
      <c r="G8" s="1" t="s">
        <v>119</v>
      </c>
      <c r="H8" s="1" t="s">
        <v>83</v>
      </c>
      <c r="I8" s="1" t="s">
        <v>84</v>
      </c>
      <c r="K8" s="23">
        <v>0.1</v>
      </c>
      <c r="L8" s="23">
        <v>0.73</v>
      </c>
      <c r="M8" s="23">
        <v>3.34</v>
      </c>
      <c r="N8" s="23">
        <v>18.21</v>
      </c>
    </row>
    <row r="9" spans="1:14">
      <c r="A9" s="1" t="s">
        <v>17</v>
      </c>
      <c r="B9" s="1" t="s">
        <v>7</v>
      </c>
      <c r="C9" s="1" t="s">
        <v>8</v>
      </c>
      <c r="D9" s="1" t="s">
        <v>12</v>
      </c>
      <c r="E9" s="1" t="s">
        <v>73</v>
      </c>
      <c r="F9" s="1" t="s">
        <v>95</v>
      </c>
      <c r="G9" s="1" t="s">
        <v>119</v>
      </c>
      <c r="H9" s="1" t="s">
        <v>83</v>
      </c>
      <c r="I9" s="1" t="s">
        <v>84</v>
      </c>
      <c r="K9" s="23">
        <v>0.1</v>
      </c>
      <c r="L9" s="23">
        <v>0.73</v>
      </c>
      <c r="M9" s="23">
        <v>3.34</v>
      </c>
      <c r="N9" s="23">
        <v>18.21</v>
      </c>
    </row>
    <row r="10" spans="1:14">
      <c r="A10" s="1" t="s">
        <v>18</v>
      </c>
      <c r="B10" s="1" t="s">
        <v>19</v>
      </c>
      <c r="C10" s="1" t="s">
        <v>20</v>
      </c>
      <c r="D10" s="1" t="s">
        <v>19</v>
      </c>
      <c r="E10" s="1" t="s">
        <v>114</v>
      </c>
      <c r="F10" s="1" t="s">
        <v>115</v>
      </c>
      <c r="G10" s="1" t="s">
        <v>113</v>
      </c>
      <c r="H10" s="1" t="s">
        <v>116</v>
      </c>
      <c r="I10" s="1" t="s">
        <v>112</v>
      </c>
      <c r="K10" s="23">
        <v>0.13</v>
      </c>
      <c r="L10" s="23">
        <v>1.2</v>
      </c>
      <c r="M10" s="23">
        <v>7.88</v>
      </c>
      <c r="N10" s="23">
        <v>26.27</v>
      </c>
    </row>
    <row r="11" spans="1:14">
      <c r="A11" s="1" t="s">
        <v>21</v>
      </c>
      <c r="B11" s="1" t="s">
        <v>89</v>
      </c>
      <c r="C11" s="1" t="s">
        <v>23</v>
      </c>
      <c r="D11" s="1" t="s">
        <v>22</v>
      </c>
      <c r="F11" s="1" t="s">
        <v>98</v>
      </c>
      <c r="K11" s="23"/>
      <c r="L11" s="23"/>
      <c r="M11" s="23"/>
      <c r="N11" s="23"/>
    </row>
    <row r="12" spans="1:14">
      <c r="A12" s="1" t="s">
        <v>24</v>
      </c>
      <c r="B12" s="1" t="s">
        <v>89</v>
      </c>
      <c r="C12" s="1" t="s">
        <v>26</v>
      </c>
      <c r="D12" s="1" t="s">
        <v>25</v>
      </c>
      <c r="F12" s="1" t="s">
        <v>97</v>
      </c>
      <c r="G12" s="1" t="s">
        <v>129</v>
      </c>
      <c r="H12" s="1" t="s">
        <v>104</v>
      </c>
      <c r="I12" s="1" t="s">
        <v>105</v>
      </c>
      <c r="K12" s="23">
        <v>0.4</v>
      </c>
      <c r="L12" s="23">
        <v>3.77</v>
      </c>
      <c r="M12" s="23">
        <v>26.36</v>
      </c>
      <c r="N12" s="23">
        <v>188.3</v>
      </c>
    </row>
    <row r="13" spans="1:14">
      <c r="A13" s="1" t="s">
        <v>27</v>
      </c>
      <c r="B13" s="1" t="s">
        <v>89</v>
      </c>
      <c r="C13" s="1" t="s">
        <v>29</v>
      </c>
      <c r="D13" s="1" t="s">
        <v>28</v>
      </c>
      <c r="F13" s="1" t="s">
        <v>99</v>
      </c>
      <c r="G13" s="1" t="s">
        <v>129</v>
      </c>
      <c r="H13" s="1" t="s">
        <v>107</v>
      </c>
      <c r="I13" s="1" t="s">
        <v>106</v>
      </c>
      <c r="K13" s="23">
        <v>0.32</v>
      </c>
      <c r="L13" s="23">
        <v>3.07</v>
      </c>
      <c r="M13" s="23">
        <v>21.51</v>
      </c>
      <c r="N13" s="23">
        <v>153.65</v>
      </c>
    </row>
    <row r="14" spans="1:14">
      <c r="A14" s="1" t="s">
        <v>30</v>
      </c>
      <c r="B14" s="1" t="s">
        <v>89</v>
      </c>
      <c r="C14" s="1" t="s">
        <v>32</v>
      </c>
      <c r="D14" s="1" t="s">
        <v>31</v>
      </c>
      <c r="F14" s="1" t="s">
        <v>100</v>
      </c>
      <c r="G14" s="1" t="s">
        <v>129</v>
      </c>
      <c r="H14" s="1" t="s">
        <v>110</v>
      </c>
      <c r="I14" s="1" t="s">
        <v>111</v>
      </c>
      <c r="K14" s="23">
        <v>0.26</v>
      </c>
      <c r="L14" s="23">
        <v>2.48</v>
      </c>
      <c r="M14" s="23">
        <v>17.16</v>
      </c>
      <c r="N14" s="23">
        <v>118.8</v>
      </c>
    </row>
    <row r="15" spans="1:14">
      <c r="A15" s="1" t="s">
        <v>33</v>
      </c>
      <c r="B15" s="1" t="s">
        <v>90</v>
      </c>
      <c r="C15" s="1" t="s">
        <v>35</v>
      </c>
      <c r="D15" s="1" t="s">
        <v>34</v>
      </c>
      <c r="E15" s="1" t="s">
        <v>141</v>
      </c>
      <c r="F15" s="1" t="s">
        <v>91</v>
      </c>
      <c r="G15" s="1" t="s">
        <v>144</v>
      </c>
      <c r="H15" s="1" t="s">
        <v>85</v>
      </c>
      <c r="I15" s="1" t="s">
        <v>86</v>
      </c>
      <c r="K15" s="23" t="s">
        <v>145</v>
      </c>
      <c r="L15" s="23">
        <v>0.97</v>
      </c>
      <c r="M15" s="23" t="s">
        <v>145</v>
      </c>
      <c r="N15" s="23">
        <v>20.36</v>
      </c>
    </row>
    <row r="16" spans="1:14">
      <c r="A16" s="1" t="s">
        <v>36</v>
      </c>
      <c r="B16" s="1" t="s">
        <v>90</v>
      </c>
      <c r="C16" s="1" t="s">
        <v>35</v>
      </c>
      <c r="D16" s="1" t="s">
        <v>34</v>
      </c>
      <c r="E16" s="1" t="s">
        <v>141</v>
      </c>
      <c r="F16" s="1" t="s">
        <v>91</v>
      </c>
      <c r="G16" s="1" t="s">
        <v>144</v>
      </c>
      <c r="H16" s="1" t="s">
        <v>85</v>
      </c>
      <c r="I16" s="1" t="s">
        <v>86</v>
      </c>
      <c r="K16" s="23" t="s">
        <v>145</v>
      </c>
      <c r="L16" s="23">
        <v>0.97</v>
      </c>
      <c r="M16" s="23" t="s">
        <v>145</v>
      </c>
      <c r="N16" s="23">
        <v>20.36</v>
      </c>
    </row>
    <row r="17" spans="1:14">
      <c r="A17" s="1" t="s">
        <v>37</v>
      </c>
      <c r="B17" s="1" t="s">
        <v>90</v>
      </c>
      <c r="C17" s="1" t="s">
        <v>35</v>
      </c>
      <c r="D17" s="1" t="s">
        <v>34</v>
      </c>
      <c r="E17" s="1" t="s">
        <v>141</v>
      </c>
      <c r="F17" s="1" t="s">
        <v>91</v>
      </c>
      <c r="G17" s="1" t="s">
        <v>144</v>
      </c>
      <c r="H17" s="1" t="s">
        <v>85</v>
      </c>
      <c r="I17" s="1" t="s">
        <v>86</v>
      </c>
      <c r="K17" s="23" t="s">
        <v>145</v>
      </c>
      <c r="L17" s="23">
        <v>0.97</v>
      </c>
      <c r="M17" s="23" t="s">
        <v>145</v>
      </c>
      <c r="N17" s="23">
        <v>20.36</v>
      </c>
    </row>
    <row r="18" spans="1:14">
      <c r="A18" s="1" t="s">
        <v>38</v>
      </c>
      <c r="B18" s="1" t="s">
        <v>90</v>
      </c>
      <c r="C18" s="1" t="s">
        <v>35</v>
      </c>
      <c r="D18" s="1" t="s">
        <v>39</v>
      </c>
      <c r="E18" s="1" t="s">
        <v>141</v>
      </c>
      <c r="F18" s="1" t="s">
        <v>91</v>
      </c>
      <c r="G18" s="1" t="s">
        <v>146</v>
      </c>
      <c r="H18" s="1" t="s">
        <v>87</v>
      </c>
      <c r="I18" s="1" t="s">
        <v>88</v>
      </c>
      <c r="K18" s="23">
        <v>0.1</v>
      </c>
      <c r="L18" s="23" t="s">
        <v>145</v>
      </c>
      <c r="M18" s="23">
        <v>2.19</v>
      </c>
      <c r="N18" s="23">
        <v>8</v>
      </c>
    </row>
    <row r="19" spans="1:14">
      <c r="A19" s="1" t="s">
        <v>40</v>
      </c>
      <c r="B19" s="1" t="s">
        <v>90</v>
      </c>
      <c r="C19" s="1" t="s">
        <v>35</v>
      </c>
      <c r="D19" s="1">
        <v>150</v>
      </c>
      <c r="E19" s="1" t="s">
        <v>141</v>
      </c>
      <c r="F19" s="1" t="s">
        <v>91</v>
      </c>
      <c r="G19" s="1" t="s">
        <v>144</v>
      </c>
      <c r="H19" s="1" t="s">
        <v>142</v>
      </c>
      <c r="I19" s="1" t="s">
        <v>143</v>
      </c>
      <c r="K19" s="23" t="s">
        <v>145</v>
      </c>
      <c r="L19" s="23">
        <v>0.97</v>
      </c>
      <c r="M19" s="23" t="s">
        <v>145</v>
      </c>
      <c r="N19" s="23">
        <v>20.36</v>
      </c>
    </row>
    <row r="20" spans="1:14">
      <c r="A20" s="1" t="s">
        <v>41</v>
      </c>
      <c r="B20" s="1" t="s">
        <v>90</v>
      </c>
      <c r="C20" s="1" t="s">
        <v>35</v>
      </c>
      <c r="D20" s="1">
        <v>33</v>
      </c>
      <c r="E20" s="1" t="s">
        <v>141</v>
      </c>
      <c r="F20" s="1" t="s">
        <v>91</v>
      </c>
      <c r="G20" s="1" t="s">
        <v>144</v>
      </c>
      <c r="H20" s="1" t="s">
        <v>139</v>
      </c>
      <c r="I20" s="1" t="s">
        <v>140</v>
      </c>
      <c r="K20" s="23" t="s">
        <v>145</v>
      </c>
      <c r="L20" s="23">
        <v>0.97</v>
      </c>
      <c r="M20" s="23" t="s">
        <v>145</v>
      </c>
      <c r="N20" s="23">
        <v>20.36</v>
      </c>
    </row>
    <row r="21" spans="1:14">
      <c r="A21" s="1" t="s">
        <v>42</v>
      </c>
      <c r="B21" s="1" t="s">
        <v>90</v>
      </c>
      <c r="C21" s="1" t="s">
        <v>35</v>
      </c>
      <c r="D21" s="1">
        <v>33</v>
      </c>
      <c r="E21" s="1" t="s">
        <v>141</v>
      </c>
      <c r="F21" s="1" t="s">
        <v>91</v>
      </c>
      <c r="G21" s="1" t="s">
        <v>144</v>
      </c>
      <c r="H21" s="1" t="s">
        <v>139</v>
      </c>
      <c r="I21" s="1" t="s">
        <v>140</v>
      </c>
      <c r="K21" s="23" t="s">
        <v>145</v>
      </c>
      <c r="L21" s="23">
        <v>0.97</v>
      </c>
      <c r="M21" s="23" t="s">
        <v>145</v>
      </c>
      <c r="N21" s="23">
        <v>20.36</v>
      </c>
    </row>
    <row r="22" spans="1:14">
      <c r="A22" s="1" t="s">
        <v>43</v>
      </c>
      <c r="B22" s="1" t="s">
        <v>90</v>
      </c>
      <c r="C22" s="1" t="s">
        <v>35</v>
      </c>
      <c r="D22" s="1" t="s">
        <v>34</v>
      </c>
      <c r="E22" s="1" t="s">
        <v>141</v>
      </c>
      <c r="F22" s="1" t="s">
        <v>91</v>
      </c>
      <c r="G22" s="1" t="s">
        <v>144</v>
      </c>
      <c r="H22" s="1" t="s">
        <v>85</v>
      </c>
      <c r="I22" s="1" t="s">
        <v>86</v>
      </c>
      <c r="K22" s="23" t="s">
        <v>145</v>
      </c>
      <c r="L22" s="23">
        <v>0.97</v>
      </c>
      <c r="M22" s="23" t="s">
        <v>145</v>
      </c>
      <c r="N22" s="23">
        <v>20.36</v>
      </c>
    </row>
    <row r="23" spans="1:14">
      <c r="A23" s="1" t="s">
        <v>44</v>
      </c>
      <c r="B23" s="1" t="s">
        <v>90</v>
      </c>
      <c r="C23" s="1" t="s">
        <v>35</v>
      </c>
      <c r="D23" s="1" t="s">
        <v>45</v>
      </c>
      <c r="E23" s="1" t="s">
        <v>141</v>
      </c>
      <c r="F23" s="1" t="s">
        <v>91</v>
      </c>
      <c r="G23" s="1" t="s">
        <v>146</v>
      </c>
      <c r="H23" s="1" t="s">
        <v>148</v>
      </c>
      <c r="I23" s="1" t="s">
        <v>147</v>
      </c>
      <c r="K23" s="23">
        <v>0.1</v>
      </c>
      <c r="L23" s="23" t="s">
        <v>145</v>
      </c>
      <c r="M23" s="23">
        <v>1.49</v>
      </c>
      <c r="N23" s="23">
        <v>5.44</v>
      </c>
    </row>
    <row r="24" spans="1:14">
      <c r="A24" s="1" t="s">
        <v>46</v>
      </c>
      <c r="B24" s="1" t="s">
        <v>90</v>
      </c>
      <c r="C24" s="1" t="s">
        <v>35</v>
      </c>
      <c r="D24" s="1" t="s">
        <v>45</v>
      </c>
      <c r="E24" s="1" t="s">
        <v>141</v>
      </c>
      <c r="F24" s="1" t="s">
        <v>91</v>
      </c>
      <c r="G24" s="1" t="s">
        <v>146</v>
      </c>
      <c r="H24" s="1" t="s">
        <v>148</v>
      </c>
      <c r="I24" s="1" t="s">
        <v>147</v>
      </c>
      <c r="K24" s="23">
        <v>0.1</v>
      </c>
      <c r="L24" s="23" t="s">
        <v>145</v>
      </c>
      <c r="M24" s="23">
        <v>1.49</v>
      </c>
      <c r="N24" s="23">
        <v>5.44</v>
      </c>
    </row>
    <row r="25" spans="1:14">
      <c r="A25" s="1" t="s">
        <v>47</v>
      </c>
      <c r="B25" s="1" t="s">
        <v>90</v>
      </c>
      <c r="C25" s="1" t="s">
        <v>35</v>
      </c>
      <c r="D25" s="1" t="s">
        <v>34</v>
      </c>
      <c r="E25" s="1" t="s">
        <v>141</v>
      </c>
      <c r="F25" s="1" t="s">
        <v>91</v>
      </c>
      <c r="G25" s="1" t="s">
        <v>144</v>
      </c>
      <c r="H25" s="1" t="s">
        <v>85</v>
      </c>
      <c r="I25" s="1" t="s">
        <v>86</v>
      </c>
      <c r="K25" s="23" t="s">
        <v>145</v>
      </c>
      <c r="L25" s="23">
        <v>0.97</v>
      </c>
      <c r="M25" s="23" t="s">
        <v>145</v>
      </c>
      <c r="N25" s="23">
        <v>20.36</v>
      </c>
    </row>
    <row r="26" spans="1:14">
      <c r="A26" s="1" t="s">
        <v>48</v>
      </c>
      <c r="B26" s="1" t="s">
        <v>90</v>
      </c>
      <c r="C26" s="1" t="s">
        <v>35</v>
      </c>
      <c r="D26" s="1" t="s">
        <v>101</v>
      </c>
      <c r="F26" s="1" t="s">
        <v>91</v>
      </c>
      <c r="K26" s="23"/>
      <c r="L26" s="23"/>
      <c r="M26" s="23"/>
      <c r="N26" s="23"/>
    </row>
    <row r="27" spans="1:14">
      <c r="A27" s="1" t="s">
        <v>49</v>
      </c>
      <c r="B27" s="1" t="s">
        <v>50</v>
      </c>
      <c r="C27" s="1" t="s">
        <v>51</v>
      </c>
      <c r="D27" s="1" t="s">
        <v>50</v>
      </c>
      <c r="F27" s="1" t="s">
        <v>52</v>
      </c>
      <c r="G27" s="1" t="s">
        <v>68</v>
      </c>
      <c r="H27" s="1" t="s">
        <v>108</v>
      </c>
      <c r="I27" s="1" t="s">
        <v>109</v>
      </c>
      <c r="K27" s="23">
        <v>0.19</v>
      </c>
      <c r="L27" s="23">
        <v>1.73</v>
      </c>
      <c r="M27" s="23">
        <v>11.34</v>
      </c>
      <c r="N27" s="23">
        <v>37.799999999999997</v>
      </c>
    </row>
    <row r="28" spans="1:14">
      <c r="A28" s="1" t="s">
        <v>53</v>
      </c>
      <c r="B28" s="1" t="s">
        <v>50</v>
      </c>
      <c r="C28" s="1" t="s">
        <v>51</v>
      </c>
      <c r="D28" s="1" t="s">
        <v>50</v>
      </c>
      <c r="F28" s="1" t="s">
        <v>52</v>
      </c>
      <c r="G28" s="1" t="s">
        <v>68</v>
      </c>
      <c r="H28" s="1" t="s">
        <v>108</v>
      </c>
      <c r="I28" s="1" t="s">
        <v>109</v>
      </c>
      <c r="K28" s="23">
        <v>0.19</v>
      </c>
      <c r="L28" s="23">
        <v>1.73</v>
      </c>
      <c r="M28" s="23">
        <v>11.34</v>
      </c>
      <c r="N28" s="23">
        <v>37.799999999999997</v>
      </c>
    </row>
    <row r="29" spans="1:14">
      <c r="A29" s="1" t="s">
        <v>54</v>
      </c>
      <c r="B29" s="1" t="s">
        <v>50</v>
      </c>
      <c r="C29" s="1" t="s">
        <v>51</v>
      </c>
      <c r="D29" s="1" t="s">
        <v>50</v>
      </c>
      <c r="F29" s="1" t="s">
        <v>52</v>
      </c>
      <c r="G29" s="1" t="s">
        <v>68</v>
      </c>
      <c r="H29" s="1" t="s">
        <v>108</v>
      </c>
      <c r="I29" s="1" t="s">
        <v>109</v>
      </c>
      <c r="K29" s="23">
        <v>0.19</v>
      </c>
      <c r="L29" s="23">
        <v>1.73</v>
      </c>
      <c r="M29" s="23">
        <v>11.34</v>
      </c>
      <c r="N29" s="23">
        <v>37.799999999999997</v>
      </c>
    </row>
    <row r="30" spans="1:14">
      <c r="A30" s="1" t="s">
        <v>55</v>
      </c>
      <c r="B30" s="1" t="s">
        <v>56</v>
      </c>
      <c r="C30" s="1" t="s">
        <v>57</v>
      </c>
      <c r="D30" s="1" t="s">
        <v>56</v>
      </c>
      <c r="F30" s="1" t="s">
        <v>58</v>
      </c>
      <c r="G30" s="1" t="s">
        <v>138</v>
      </c>
      <c r="H30" s="1" t="s">
        <v>126</v>
      </c>
      <c r="I30" s="1" t="s">
        <v>137</v>
      </c>
      <c r="K30" s="23">
        <v>3.74</v>
      </c>
      <c r="L30" s="23">
        <v>33.380000000000003</v>
      </c>
      <c r="M30" s="23">
        <v>273.74</v>
      </c>
      <c r="N30" s="23">
        <v>1869.45</v>
      </c>
    </row>
    <row r="31" spans="1:14">
      <c r="A31" s="1" t="s">
        <v>59</v>
      </c>
      <c r="B31" s="1" t="s">
        <v>60</v>
      </c>
      <c r="C31" s="1" t="s">
        <v>61</v>
      </c>
      <c r="D31" s="1" t="s">
        <v>60</v>
      </c>
      <c r="F31" s="1" t="s">
        <v>62</v>
      </c>
      <c r="G31" s="1" t="s">
        <v>130</v>
      </c>
      <c r="H31" s="1" t="s">
        <v>131</v>
      </c>
      <c r="I31" s="1" t="s">
        <v>63</v>
      </c>
      <c r="K31" s="23">
        <v>1.02</v>
      </c>
      <c r="L31" s="23">
        <v>8.92</v>
      </c>
      <c r="M31" s="23">
        <v>68.67</v>
      </c>
      <c r="N31" s="23">
        <v>407.55</v>
      </c>
    </row>
    <row r="32" spans="1:14">
      <c r="A32" s="1" t="s">
        <v>64</v>
      </c>
      <c r="B32" s="1" t="s">
        <v>65</v>
      </c>
      <c r="C32" s="1" t="s">
        <v>65</v>
      </c>
      <c r="D32" s="1" t="s">
        <v>65</v>
      </c>
      <c r="F32" s="1" t="s">
        <v>133</v>
      </c>
      <c r="G32" s="1" t="s">
        <v>102</v>
      </c>
      <c r="H32" s="1" t="s">
        <v>103</v>
      </c>
      <c r="I32" s="1" t="s">
        <v>132</v>
      </c>
      <c r="K32" s="23">
        <v>1</v>
      </c>
      <c r="L32" s="23">
        <v>7</v>
      </c>
      <c r="M32" s="23">
        <v>47</v>
      </c>
      <c r="N32" s="23">
        <v>340</v>
      </c>
    </row>
    <row r="33" spans="1:14">
      <c r="A33" s="1" t="s">
        <v>66</v>
      </c>
      <c r="B33" s="1" t="s">
        <v>134</v>
      </c>
      <c r="C33" s="1" t="s">
        <v>67</v>
      </c>
      <c r="D33" s="1" t="s">
        <v>134</v>
      </c>
      <c r="F33" s="1" t="s">
        <v>135</v>
      </c>
      <c r="G33" s="1" t="s">
        <v>68</v>
      </c>
      <c r="H33" s="1" t="s">
        <v>134</v>
      </c>
      <c r="I33" s="1" t="s">
        <v>136</v>
      </c>
      <c r="K33" s="23">
        <v>0.96</v>
      </c>
      <c r="L33" s="23">
        <v>8.52</v>
      </c>
      <c r="M33" s="23">
        <v>67.349999999999994</v>
      </c>
      <c r="N33" s="23">
        <v>412.35</v>
      </c>
    </row>
    <row r="34" spans="1:14">
      <c r="A34" s="1" t="s">
        <v>69</v>
      </c>
      <c r="B34" s="1" t="s">
        <v>70</v>
      </c>
      <c r="C34" s="1" t="s">
        <v>92</v>
      </c>
      <c r="D34" s="1" t="s">
        <v>70</v>
      </c>
      <c r="F34" s="1" t="s">
        <v>71</v>
      </c>
      <c r="G34" s="1" t="s">
        <v>129</v>
      </c>
      <c r="H34" s="1" t="s">
        <v>127</v>
      </c>
      <c r="I34" s="1" t="s">
        <v>128</v>
      </c>
      <c r="K34" s="23">
        <v>0.56999999999999995</v>
      </c>
      <c r="L34" s="23">
        <v>5.35</v>
      </c>
      <c r="M34" s="23">
        <v>41.01</v>
      </c>
      <c r="N34" s="23">
        <v>294.2</v>
      </c>
    </row>
    <row r="35" spans="1:14">
      <c r="B35" s="1" t="s">
        <v>120</v>
      </c>
      <c r="C35" s="1" t="s">
        <v>121</v>
      </c>
      <c r="D35" s="1" t="s">
        <v>120</v>
      </c>
      <c r="F35" s="1" t="s">
        <v>122</v>
      </c>
      <c r="G35" s="1" t="s">
        <v>123</v>
      </c>
      <c r="H35" s="1" t="s">
        <v>124</v>
      </c>
      <c r="I35" t="s">
        <v>125</v>
      </c>
      <c r="J35"/>
      <c r="K35" s="23">
        <v>0.49</v>
      </c>
      <c r="L35" s="23">
        <v>3.83</v>
      </c>
      <c r="M35" s="23">
        <v>26.35</v>
      </c>
      <c r="N35" s="23">
        <v>135.05000000000001</v>
      </c>
    </row>
    <row r="36" spans="1:14">
      <c r="B36" s="1" t="s">
        <v>149</v>
      </c>
      <c r="C36" s="1" t="s">
        <v>150</v>
      </c>
      <c r="F36" s="1" t="s">
        <v>151</v>
      </c>
      <c r="G36" s="1" t="s">
        <v>152</v>
      </c>
      <c r="H36" s="1" t="s">
        <v>153</v>
      </c>
      <c r="I36" t="s">
        <v>154</v>
      </c>
      <c r="J36"/>
      <c r="K36" s="23">
        <v>0.35</v>
      </c>
      <c r="L36" s="23">
        <v>3.33</v>
      </c>
      <c r="M36" s="23">
        <v>23.28</v>
      </c>
      <c r="N36" s="23">
        <v>166.25</v>
      </c>
    </row>
    <row r="37" spans="1:14">
      <c r="B37" s="1" t="s">
        <v>155</v>
      </c>
      <c r="C37" s="1" t="s">
        <v>57</v>
      </c>
      <c r="F37" s="1" t="s">
        <v>156</v>
      </c>
      <c r="G37" s="1" t="s">
        <v>159</v>
      </c>
      <c r="H37" s="1" t="s">
        <v>158</v>
      </c>
      <c r="I37" s="1" t="s">
        <v>157</v>
      </c>
      <c r="K37" s="23">
        <v>0.43</v>
      </c>
      <c r="L37" s="23">
        <v>3.99</v>
      </c>
      <c r="M37" s="23">
        <v>30.59</v>
      </c>
      <c r="N37" s="23">
        <v>219.45</v>
      </c>
    </row>
    <row r="38" spans="1:14">
      <c r="B38" s="1" t="s">
        <v>163</v>
      </c>
      <c r="E38" s="1" t="s">
        <v>162</v>
      </c>
      <c r="F38" s="1" t="s">
        <v>160</v>
      </c>
      <c r="J38" s="1">
        <v>1512</v>
      </c>
      <c r="K38" s="23">
        <v>14.95</v>
      </c>
      <c r="L38" s="23">
        <v>13.46</v>
      </c>
      <c r="M38" s="23">
        <v>11.96</v>
      </c>
      <c r="N38" s="23"/>
    </row>
    <row r="39" spans="1:14">
      <c r="B39" s="1" t="s">
        <v>164</v>
      </c>
      <c r="F39" s="1" t="s">
        <v>165</v>
      </c>
      <c r="G39" s="1" t="s">
        <v>166</v>
      </c>
      <c r="H39" s="1" t="s">
        <v>145</v>
      </c>
      <c r="I39" s="1" t="s">
        <v>145</v>
      </c>
      <c r="J39" s="1" t="s">
        <v>145</v>
      </c>
      <c r="K39" s="23">
        <v>7</v>
      </c>
      <c r="L39" s="23"/>
      <c r="M39" s="23"/>
      <c r="N39" s="23"/>
    </row>
    <row r="40" spans="1:14">
      <c r="B40" s="1" t="s">
        <v>28</v>
      </c>
      <c r="F40" s="1" t="s">
        <v>172</v>
      </c>
      <c r="G40" s="1" t="s">
        <v>173</v>
      </c>
      <c r="H40" s="1" t="s">
        <v>175</v>
      </c>
      <c r="I40" t="s">
        <v>174</v>
      </c>
      <c r="J40" s="1" t="s">
        <v>145</v>
      </c>
      <c r="K40" s="23">
        <v>12</v>
      </c>
      <c r="L40" s="23">
        <v>105.6</v>
      </c>
      <c r="M40" s="23">
        <v>948</v>
      </c>
      <c r="N40" s="23">
        <f>2*4437.5</f>
        <v>8875</v>
      </c>
    </row>
    <row r="41" spans="1:14">
      <c r="B41" s="1" t="s">
        <v>176</v>
      </c>
      <c r="F41" s="1" t="s">
        <v>177</v>
      </c>
      <c r="G41" s="1" t="s">
        <v>178</v>
      </c>
      <c r="K41" s="1">
        <f>38.3/3</f>
        <v>12.766666666666666</v>
      </c>
      <c r="L41" s="1" t="s">
        <v>145</v>
      </c>
      <c r="M41" s="1" t="s">
        <v>145</v>
      </c>
      <c r="N41" s="1" t="s">
        <v>145</v>
      </c>
    </row>
    <row r="42" spans="1:14">
      <c r="B42" s="1" t="s">
        <v>180</v>
      </c>
      <c r="F42" s="1" t="s">
        <v>179</v>
      </c>
      <c r="G42" s="1" t="s">
        <v>178</v>
      </c>
      <c r="K42" s="1">
        <f>26.6/3</f>
        <v>8.8666666666666671</v>
      </c>
      <c r="L42" s="1" t="s">
        <v>145</v>
      </c>
      <c r="M42" s="1" t="s">
        <v>145</v>
      </c>
      <c r="N42" s="1" t="s">
        <v>145</v>
      </c>
    </row>
  </sheetData>
  <mergeCells count="11">
    <mergeCell ref="K1:N1"/>
    <mergeCell ref="I1:I2"/>
    <mergeCell ref="A1:A2"/>
    <mergeCell ref="D1:D2"/>
    <mergeCell ref="E1:E2"/>
    <mergeCell ref="B1:B2"/>
    <mergeCell ref="C1:C2"/>
    <mergeCell ref="F1:F2"/>
    <mergeCell ref="H1:H2"/>
    <mergeCell ref="G1:G2"/>
    <mergeCell ref="J1:J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A7" sqref="A7"/>
    </sheetView>
    <sheetView tabSelected="1" workbookViewId="1">
      <selection activeCell="H2" sqref="H2:K3"/>
    </sheetView>
  </sheetViews>
  <sheetFormatPr baseColWidth="10" defaultColWidth="8.83203125" defaultRowHeight="14" x14ac:dyDescent="0"/>
  <cols>
    <col min="3" max="4" width="13.5" bestFit="1" customWidth="1"/>
    <col min="5" max="5" width="13.5" customWidth="1"/>
  </cols>
  <sheetData>
    <row r="1" spans="2:11" ht="15" thickBot="1"/>
    <row r="2" spans="2:11">
      <c r="B2" s="3" t="s">
        <v>167</v>
      </c>
      <c r="C2" s="4" t="s">
        <v>171</v>
      </c>
      <c r="D2" s="4" t="s">
        <v>1</v>
      </c>
      <c r="E2" s="21" t="s">
        <v>96</v>
      </c>
      <c r="H2" s="3" t="s">
        <v>167</v>
      </c>
      <c r="I2" s="4" t="s">
        <v>171</v>
      </c>
      <c r="J2" s="4" t="s">
        <v>1</v>
      </c>
      <c r="K2" s="21" t="s">
        <v>96</v>
      </c>
    </row>
    <row r="3" spans="2:11" ht="15" thickBot="1">
      <c r="B3" s="7"/>
      <c r="C3" s="8"/>
      <c r="D3" s="8"/>
      <c r="E3" s="22"/>
      <c r="H3" s="7"/>
      <c r="I3" s="8"/>
      <c r="J3" s="8"/>
      <c r="K3" s="22"/>
    </row>
    <row r="4" spans="2:11">
      <c r="B4" s="15">
        <v>1</v>
      </c>
      <c r="C4" s="16" t="str">
        <f>T06_LockBox_Bom1!B30</f>
        <v>ATMEGA328</v>
      </c>
      <c r="D4" s="16" t="s">
        <v>56</v>
      </c>
      <c r="E4" s="17"/>
    </row>
    <row r="5" spans="2:11">
      <c r="B5" s="18">
        <v>1</v>
      </c>
      <c r="C5" s="19" t="s">
        <v>7</v>
      </c>
      <c r="D5" s="19" t="s">
        <v>6</v>
      </c>
      <c r="E5" s="20" t="s">
        <v>74</v>
      </c>
    </row>
    <row r="6" spans="2:11">
      <c r="B6" s="18">
        <v>1</v>
      </c>
      <c r="C6" s="19" t="s">
        <v>7</v>
      </c>
      <c r="D6" s="19" t="s">
        <v>10</v>
      </c>
      <c r="E6" s="20" t="s">
        <v>74</v>
      </c>
    </row>
    <row r="7" spans="2:11">
      <c r="B7" s="18">
        <v>1</v>
      </c>
      <c r="C7" s="19" t="s">
        <v>7</v>
      </c>
      <c r="D7" s="19" t="s">
        <v>12</v>
      </c>
      <c r="E7" s="20" t="s">
        <v>74</v>
      </c>
    </row>
    <row r="8" spans="2:11">
      <c r="B8" s="18">
        <v>3</v>
      </c>
      <c r="C8" s="19" t="s">
        <v>7</v>
      </c>
      <c r="D8" s="19" t="s">
        <v>12</v>
      </c>
      <c r="E8" s="20" t="s">
        <v>73</v>
      </c>
    </row>
    <row r="9" spans="2:11">
      <c r="B9" s="18">
        <v>1</v>
      </c>
      <c r="C9" s="19" t="s">
        <v>89</v>
      </c>
      <c r="D9" s="19" t="s">
        <v>23</v>
      </c>
      <c r="E9" s="20" t="s">
        <v>22</v>
      </c>
    </row>
    <row r="10" spans="2:11">
      <c r="B10" s="18">
        <v>1</v>
      </c>
      <c r="C10" s="19" t="s">
        <v>89</v>
      </c>
      <c r="D10" s="19" t="s">
        <v>26</v>
      </c>
      <c r="E10" s="20" t="s">
        <v>25</v>
      </c>
    </row>
    <row r="11" spans="2:11">
      <c r="B11" s="18">
        <v>1</v>
      </c>
      <c r="C11" s="19" t="s">
        <v>89</v>
      </c>
      <c r="D11" s="19" t="s">
        <v>29</v>
      </c>
      <c r="E11" s="20" t="s">
        <v>28</v>
      </c>
    </row>
    <row r="12" spans="2:11">
      <c r="B12" s="18">
        <v>1</v>
      </c>
      <c r="C12" s="19" t="s">
        <v>89</v>
      </c>
      <c r="D12" s="19" t="s">
        <v>32</v>
      </c>
      <c r="E12" s="20" t="s">
        <v>31</v>
      </c>
    </row>
    <row r="13" spans="2:11">
      <c r="B13" s="18">
        <v>4</v>
      </c>
      <c r="C13" s="19" t="s">
        <v>90</v>
      </c>
      <c r="D13" s="19" t="s">
        <v>168</v>
      </c>
      <c r="E13" s="20" t="s">
        <v>141</v>
      </c>
    </row>
    <row r="14" spans="2:11">
      <c r="B14" s="18">
        <v>2</v>
      </c>
      <c r="C14" s="19" t="s">
        <v>90</v>
      </c>
      <c r="D14" s="19" t="s">
        <v>169</v>
      </c>
      <c r="E14" s="20" t="s">
        <v>141</v>
      </c>
    </row>
    <row r="15" spans="2:11">
      <c r="B15" s="18">
        <v>1</v>
      </c>
      <c r="C15" s="19" t="s">
        <v>90</v>
      </c>
      <c r="D15" s="19" t="s">
        <v>170</v>
      </c>
      <c r="E15" s="20" t="s">
        <v>141</v>
      </c>
    </row>
    <row r="16" spans="2:11">
      <c r="B16" s="18">
        <v>1</v>
      </c>
      <c r="C16" s="19" t="s">
        <v>90</v>
      </c>
      <c r="D16" s="19">
        <v>150</v>
      </c>
      <c r="E16" s="20" t="s">
        <v>141</v>
      </c>
    </row>
    <row r="17" spans="2:5">
      <c r="B17" s="18">
        <v>1</v>
      </c>
      <c r="C17" s="19" t="s">
        <v>90</v>
      </c>
      <c r="D17" s="19">
        <v>33</v>
      </c>
      <c r="E17" s="20" t="s">
        <v>141</v>
      </c>
    </row>
    <row r="18" spans="2:5">
      <c r="B18" s="18">
        <v>3</v>
      </c>
      <c r="C18" s="19" t="s">
        <v>50</v>
      </c>
      <c r="D18" s="19" t="s">
        <v>50</v>
      </c>
      <c r="E18" s="20"/>
    </row>
    <row r="19" spans="2:5">
      <c r="B19" s="18">
        <v>1</v>
      </c>
      <c r="C19" s="19" t="s">
        <v>60</v>
      </c>
      <c r="D19" s="19" t="s">
        <v>60</v>
      </c>
      <c r="E19" s="20"/>
    </row>
    <row r="20" spans="2:5">
      <c r="B20" s="18">
        <v>1</v>
      </c>
      <c r="C20" s="19" t="s">
        <v>65</v>
      </c>
      <c r="D20" s="19" t="s">
        <v>65</v>
      </c>
      <c r="E20" s="20"/>
    </row>
    <row r="21" spans="2:5">
      <c r="B21" s="18">
        <v>1</v>
      </c>
      <c r="C21" s="19" t="s">
        <v>134</v>
      </c>
      <c r="D21" s="19" t="s">
        <v>134</v>
      </c>
      <c r="E21" s="20"/>
    </row>
    <row r="22" spans="2:5">
      <c r="B22" s="18">
        <v>1</v>
      </c>
      <c r="C22" s="19" t="s">
        <v>70</v>
      </c>
      <c r="D22" s="19" t="s">
        <v>70</v>
      </c>
      <c r="E22" s="20"/>
    </row>
    <row r="23" spans="2:5" ht="15" thickBot="1">
      <c r="B23" s="12">
        <v>1</v>
      </c>
      <c r="C23" s="13" t="s">
        <v>155</v>
      </c>
      <c r="D23" s="13" t="s">
        <v>155</v>
      </c>
      <c r="E23" s="14"/>
    </row>
    <row r="24" spans="2:5">
      <c r="B24" s="1"/>
      <c r="C24" s="1"/>
      <c r="D24" s="1"/>
      <c r="E24" s="1"/>
    </row>
  </sheetData>
  <mergeCells count="8">
    <mergeCell ref="H2:H3"/>
    <mergeCell ref="I2:I3"/>
    <mergeCell ref="J2:J3"/>
    <mergeCell ref="K2:K3"/>
    <mergeCell ref="C2:C3"/>
    <mergeCell ref="B2:B3"/>
    <mergeCell ref="E2:E3"/>
    <mergeCell ref="D2:D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T06_LockBox_Bom1</vt:lpstr>
      <vt:lpstr>Main_Board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dcterms:created xsi:type="dcterms:W3CDTF">2014-11-12T04:23:54Z</dcterms:created>
  <dcterms:modified xsi:type="dcterms:W3CDTF">2014-11-16T22:31:30Z</dcterms:modified>
</cp:coreProperties>
</file>