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25" windowHeight="7905" activeTab="1"/>
  </bookViews>
  <sheets>
    <sheet name="WBS" sheetId="1" r:id="rId1"/>
    <sheet name="Features" sheetId="3" r:id="rId2"/>
    <sheet name="Sheet2" sheetId="4" r:id="rId3"/>
  </sheets>
  <definedNames>
    <definedName name="prevWBS" localSheetId="0">WBS!$A1048576</definedName>
    <definedName name="_xlnm.Print_Area" localSheetId="0">WBS!$A$1:$BN$27</definedName>
    <definedName name="_xlnm.Print_Titles" localSheetId="0">WBS!$4:$7</definedName>
    <definedName name="valuevx">42.314159</definedName>
    <definedName name="vertex42_copyright" hidden="1">"© 2006-2018 Vertex42 LLC"</definedName>
    <definedName name="vertex42_id" hidden="1">"gantt-chart_L2.xlsx"</definedName>
    <definedName name="vertex42_title" hidden="1">"Gantt Chart Template"</definedName>
    <definedName name="prevWBS" localSheetId="1">Features!$A1048576</definedName>
  </definedNames>
  <calcPr calcId="144525"/>
</workbook>
</file>

<file path=xl/comments1.xml><?xml version="1.0" encoding="utf-8"?>
<comments xmlns="http://schemas.openxmlformats.org/spreadsheetml/2006/main">
  <authors>
    <author>Vertex42</author>
    <author>Vertex42.com Templates</author>
  </authors>
  <commentList>
    <comment ref="A7" authorId="0">
      <text>
        <r>
          <rPr>
            <b/>
            <sz val="9"/>
            <rFont val="Tahoma"/>
            <charset val="134"/>
          </rPr>
          <t>Vertex42:</t>
        </r>
        <r>
          <rPr>
            <sz val="9"/>
            <rFont val="Tahoma"/>
            <charset val="134"/>
          </rPr>
          <t xml:space="preserve">
Work Breakdown Structure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text>
        <r>
          <rPr>
            <b/>
            <sz val="9"/>
            <rFont val="Tahoma"/>
            <charset val="134"/>
          </rPr>
          <t>Vertex42:</t>
        </r>
        <r>
          <rPr>
            <sz val="9"/>
            <rFont val="Tahoma"/>
            <charset val="134"/>
          </rPr>
          <t xml:space="preserve">
Task Description
Enter the name of each task and sub-task. Use indents for sub-tasks.</t>
        </r>
      </text>
    </comment>
    <comment ref="C7" authorId="0">
      <text>
        <r>
          <rPr>
            <b/>
            <sz val="9"/>
            <rFont val="Tahoma"/>
            <charset val="134"/>
          </rPr>
          <t>Vertex42:</t>
        </r>
        <r>
          <rPr>
            <sz val="9"/>
            <rFont val="Tahoma"/>
            <charset val="134"/>
          </rPr>
          <t xml:space="preserve">
Task Lead
Enter the name of the Task Lead in this column.</t>
        </r>
      </text>
    </comment>
    <comment ref="D7" authorId="0">
      <text>
        <r>
          <rPr>
            <b/>
            <sz val="9"/>
            <rFont val="Tahoma"/>
            <charset val="134"/>
          </rPr>
          <t>Vertex42:</t>
        </r>
        <r>
          <rPr>
            <sz val="9"/>
            <rFont val="Tahoma"/>
            <charset val="134"/>
          </rPr>
          <t xml:space="preserve">
Predecessor Tasks:
You can use this column to enter the WBS of a predecessor for reference. The PRO version uses formulas to automatically calculate the Start Date based on the Predecessor.</t>
        </r>
      </text>
    </comment>
    <comment ref="E7" authorId="0">
      <text>
        <r>
          <rPr>
            <b/>
            <sz val="9"/>
            <rFont val="Tahoma"/>
            <charset val="134"/>
          </rPr>
          <t>Vertex42:</t>
        </r>
        <r>
          <rPr>
            <sz val="9"/>
            <rFont val="Tahoma"/>
            <charset val="134"/>
          </rPr>
          <t xml:space="preserve">
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r>
      </text>
    </comment>
    <comment ref="F7" authorId="1">
      <text>
        <r>
          <rPr>
            <b/>
            <sz val="9"/>
            <rFont val="Tahoma"/>
            <charset val="134"/>
          </rPr>
          <t>Vertex42.com Templates:</t>
        </r>
        <r>
          <rPr>
            <sz val="9"/>
            <rFont val="Tahoma"/>
            <charset val="134"/>
          </rPr>
          <t xml:space="preserve">
End Date:
The End Date is calculated based on the Start Date and the Calendar Days columns.</t>
        </r>
      </text>
    </comment>
    <comment ref="G7" authorId="0">
      <text>
        <r>
          <rPr>
            <b/>
            <sz val="9"/>
            <rFont val="Tahoma"/>
            <charset val="134"/>
          </rPr>
          <t>Vertex42:</t>
        </r>
        <r>
          <rPr>
            <sz val="9"/>
            <rFont val="Tahoma"/>
            <charset val="134"/>
          </rPr>
          <t xml:space="preserve">
Duration (Calendar Days)
The duration is the number of calendar days for the given task. The duration is calculated as the End Date minus the Start Date plus 1 day, so that a task starting and ending on the same day has a duration of 1 day.
Note: The conditional formatting used to create the gantt chart references this column.</t>
        </r>
      </text>
    </comment>
    <comment ref="H7" authorId="0">
      <text>
        <r>
          <rPr>
            <b/>
            <sz val="9"/>
            <rFont val="Tahoma"/>
            <charset val="134"/>
          </rPr>
          <t>Vertex42:</t>
        </r>
        <r>
          <rPr>
            <sz val="9"/>
            <rFont val="Tahoma"/>
            <charset val="134"/>
          </rPr>
          <t xml:space="preserve">
Percent Complete
Update the status of this task by entering the percent complete (between 0% and 100%).</t>
        </r>
      </text>
    </comment>
    <comment ref="I7" authorId="0">
      <text>
        <r>
          <rPr>
            <b/>
            <sz val="9"/>
            <rFont val="Tahoma"/>
            <charset val="134"/>
          </rPr>
          <t>Vertex42:</t>
        </r>
        <r>
          <rPr>
            <sz val="9"/>
            <rFont val="Tahoma"/>
            <charset val="134"/>
          </rPr>
          <t xml:space="preserve">
Work Days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authors>
    <author>Vertex42</author>
  </authors>
  <commentList>
    <comment ref="A1" authorId="0">
      <text>
        <r>
          <rPr>
            <b/>
            <sz val="9"/>
            <rFont val="Tahoma"/>
            <charset val="134"/>
          </rPr>
          <t>Vertex42:</t>
        </r>
        <r>
          <rPr>
            <sz val="9"/>
            <rFont val="Tahoma"/>
            <charset val="134"/>
          </rPr>
          <t xml:space="preserve">
Work Breakdown Structure
Level 1: 1, 2, 3, ...
Level 2: 1.1, 1.2, 1.3, ...
Level 3: 1.1.1, 1.1.2, 1.1.3, …
 - The WBS uses a formula to control the numbering, but the formulas are different for different levels. Copy and Paste the cells in the WBS column from the examples at the bottom of the worksheet.</t>
        </r>
      </text>
    </comment>
    <comment ref="B1" authorId="0">
      <text>
        <r>
          <rPr>
            <b/>
            <sz val="9"/>
            <rFont val="Tahoma"/>
            <charset val="134"/>
          </rPr>
          <t>Vertex42:</t>
        </r>
        <r>
          <rPr>
            <sz val="9"/>
            <rFont val="Tahoma"/>
            <charset val="134"/>
          </rPr>
          <t xml:space="preserve">
Task Description
Enter the name of each task and sub-task. Use indents for sub-tasks.</t>
        </r>
      </text>
    </comment>
  </commentList>
</comments>
</file>

<file path=xl/sharedStrings.xml><?xml version="1.0" encoding="utf-8"?>
<sst xmlns="http://schemas.openxmlformats.org/spreadsheetml/2006/main" count="38" uniqueCount="36">
  <si>
    <t>Hairnerds</t>
  </si>
  <si>
    <t>Project Start Date</t>
  </si>
  <si>
    <t>Display Week</t>
  </si>
  <si>
    <t>Project Lead</t>
  </si>
  <si>
    <t>Haikal</t>
  </si>
  <si>
    <t>WBS</t>
  </si>
  <si>
    <t>TASK</t>
  </si>
  <si>
    <t>LEAD</t>
  </si>
  <si>
    <t>PREDECESSOR</t>
  </si>
  <si>
    <t>START</t>
  </si>
  <si>
    <t>END</t>
  </si>
  <si>
    <t>DAYS</t>
  </si>
  <si>
    <t>% DONE</t>
  </si>
  <si>
    <t>WORK DAYS</t>
  </si>
  <si>
    <t>Management Acount Administrator</t>
  </si>
  <si>
    <t>TIME(S)</t>
  </si>
  <si>
    <t>PPL</t>
  </si>
  <si>
    <t>BASE PRICE</t>
  </si>
  <si>
    <t>SUBTOTAL</t>
  </si>
  <si>
    <t>Analysis</t>
  </si>
  <si>
    <t>Analisis Requirement dan Proses Bisnis</t>
  </si>
  <si>
    <t>Diskusi dengan Tim Teknis</t>
  </si>
  <si>
    <t>Designing</t>
  </si>
  <si>
    <t>Membuat Desain Database</t>
  </si>
  <si>
    <t>Membuat Desain UI</t>
  </si>
  <si>
    <t>Programming</t>
  </si>
  <si>
    <t>Front-end</t>
  </si>
  <si>
    <t>Back-end</t>
  </si>
  <si>
    <t>Testing</t>
  </si>
  <si>
    <t>Melakukan Test pada Aplikasi</t>
  </si>
  <si>
    <t>Bug Fixing</t>
  </si>
  <si>
    <t>Deployment</t>
  </si>
  <si>
    <t>Mempublish Aplikasi ke Server</t>
  </si>
  <si>
    <t>User Training</t>
  </si>
  <si>
    <t>Melakukan Pelatihan dan Test pada User</t>
  </si>
  <si>
    <t>Total</t>
  </si>
</sst>
</file>

<file path=xl/styles.xml><?xml version="1.0" encoding="utf-8"?>
<styleSheet xmlns="http://schemas.openxmlformats.org/spreadsheetml/2006/main">
  <numFmts count="8">
    <numFmt numFmtId="176" formatCode="_(* #,##0_);_(* \(#,##0\);_(* &quot;-&quot;_);_(@_)"/>
    <numFmt numFmtId="177" formatCode="_(* #,##0.00_);_(* \(#,##0.00\);_(* &quot;-&quot;??_);_(@_)"/>
    <numFmt numFmtId="178" formatCode="_-&quot;Rp&quot;* #,##0.00_-;\-&quot;Rp&quot;* #,##0.00_-;_-&quot;Rp&quot;* &quot;-&quot;??_-;_-@_-"/>
    <numFmt numFmtId="179" formatCode="_-&quot;Rp&quot;* #,##0_-;\-&quot;Rp&quot;* #,##0_-;_-&quot;Rp&quot;* &quot;-&quot;??_-;_-@_-"/>
    <numFmt numFmtId="180" formatCode="m/d/yyyy\ \(dddd\)"/>
    <numFmt numFmtId="181" formatCode="ddd\ m/dd/yy"/>
    <numFmt numFmtId="182" formatCode="d\ mmm\ yyyy"/>
    <numFmt numFmtId="183" formatCode="d"/>
  </numFmts>
  <fonts count="61">
    <font>
      <sz val="10"/>
      <color theme="1"/>
      <name val="Arial"/>
      <charset val="134"/>
    </font>
    <font>
      <b/>
      <sz val="10"/>
      <color theme="1"/>
      <name val="Arial"/>
      <charset val="134"/>
    </font>
    <font>
      <b/>
      <sz val="9"/>
      <color theme="0"/>
      <name val="Arial"/>
      <charset val="134"/>
      <scheme val="minor"/>
    </font>
    <font>
      <b/>
      <sz val="9"/>
      <color theme="1" tint="0.349986266670736"/>
      <name val="Arial"/>
      <charset val="134"/>
      <scheme val="minor"/>
    </font>
    <font>
      <b/>
      <sz val="9"/>
      <name val="Arial"/>
      <charset val="134"/>
      <scheme val="minor"/>
    </font>
    <font>
      <sz val="9"/>
      <name val="Arial"/>
      <charset val="134"/>
      <scheme val="minor"/>
    </font>
    <font>
      <b/>
      <sz val="10"/>
      <color theme="0"/>
      <name val="Arial"/>
      <charset val="134"/>
      <scheme val="minor"/>
    </font>
    <font>
      <sz val="12"/>
      <name val="Arial"/>
      <charset val="134"/>
      <scheme val="minor"/>
    </font>
    <font>
      <sz val="8"/>
      <name val="Arial"/>
      <charset val="134"/>
      <scheme val="minor"/>
    </font>
    <font>
      <sz val="12"/>
      <color theme="4" tint="-0.249977111117893"/>
      <name val="Arial"/>
      <charset val="134"/>
      <scheme val="minor"/>
    </font>
    <font>
      <b/>
      <sz val="10"/>
      <color theme="4" tint="-0.249977111117893"/>
      <name val="Arial"/>
      <charset val="134"/>
      <scheme val="minor"/>
    </font>
    <font>
      <b/>
      <sz val="10"/>
      <color theme="4"/>
      <name val="Arial"/>
      <charset val="134"/>
      <scheme val="minor"/>
    </font>
    <font>
      <sz val="8"/>
      <color theme="0"/>
      <name val="Arial"/>
      <charset val="134"/>
      <scheme val="minor"/>
    </font>
    <font>
      <sz val="10"/>
      <name val="Arial"/>
      <charset val="134"/>
      <scheme val="minor"/>
    </font>
    <font>
      <sz val="18"/>
      <color theme="0"/>
      <name val="Arial"/>
      <charset val="134"/>
      <scheme val="minor"/>
    </font>
    <font>
      <b/>
      <sz val="14"/>
      <color theme="0"/>
      <name val="Arial"/>
      <charset val="134"/>
      <scheme val="minor"/>
    </font>
    <font>
      <sz val="11"/>
      <color theme="4" tint="-0.499984740745262"/>
      <name val="Arial"/>
      <charset val="134"/>
      <scheme val="minor"/>
    </font>
    <font>
      <b/>
      <sz val="14"/>
      <color theme="4" tint="-0.499984740745262"/>
      <name val="Arial"/>
      <charset val="134"/>
      <scheme val="minor"/>
    </font>
    <font>
      <b/>
      <u/>
      <sz val="14"/>
      <color theme="4" tint="-0.499984740745262"/>
      <name val="Arial"/>
      <charset val="134"/>
      <scheme val="minor"/>
    </font>
    <font>
      <sz val="12"/>
      <color theme="4" tint="-0.499984740745262"/>
      <name val="Arial"/>
      <charset val="134"/>
      <scheme val="minor"/>
    </font>
    <font>
      <b/>
      <sz val="8"/>
      <color theme="4" tint="-0.249977111117893"/>
      <name val="Arial"/>
      <charset val="134"/>
      <scheme val="minor"/>
    </font>
    <font>
      <b/>
      <sz val="8"/>
      <color theme="4" tint="-0.499984740745262"/>
      <name val="Arial"/>
      <charset val="134"/>
      <scheme val="minor"/>
    </font>
    <font>
      <b/>
      <u/>
      <sz val="8"/>
      <color theme="4" tint="-0.499984740745262"/>
      <name val="Arial"/>
      <charset val="134"/>
      <scheme val="minor"/>
    </font>
    <font>
      <sz val="8"/>
      <color theme="4" tint="-0.499984740745262"/>
      <name val="Arial"/>
      <charset val="134"/>
      <scheme val="minor"/>
    </font>
    <font>
      <sz val="11"/>
      <color theme="4" tint="-0.249977111117893"/>
      <name val="Arial"/>
      <charset val="134"/>
      <scheme val="minor"/>
    </font>
    <font>
      <sz val="10"/>
      <color theme="4" tint="-0.249977111117893"/>
      <name val="Arial"/>
      <charset val="134"/>
      <scheme val="minor"/>
    </font>
    <font>
      <b/>
      <sz val="8"/>
      <color theme="0"/>
      <name val="Arial"/>
      <charset val="134"/>
      <scheme val="minor"/>
    </font>
    <font>
      <b/>
      <sz val="11"/>
      <color theme="1" tint="0.349986266670736"/>
      <name val="Arial"/>
      <charset val="134"/>
      <scheme val="minor"/>
    </font>
    <font>
      <b/>
      <sz val="11"/>
      <name val="Arial"/>
      <charset val="134"/>
      <scheme val="minor"/>
    </font>
    <font>
      <b/>
      <sz val="8"/>
      <color theme="1" tint="0.349986266670736"/>
      <name val="Arial"/>
      <charset val="134"/>
      <scheme val="minor"/>
    </font>
    <font>
      <sz val="9"/>
      <color theme="1" tint="0.249977111117893"/>
      <name val="Arial"/>
      <charset val="134"/>
      <scheme val="minor"/>
    </font>
    <font>
      <sz val="9"/>
      <color theme="0" tint="-0.499984740745262"/>
      <name val="Arial"/>
      <charset val="134"/>
      <scheme val="minor"/>
    </font>
    <font>
      <b/>
      <i/>
      <sz val="8"/>
      <color theme="0"/>
      <name val="Arial"/>
      <charset val="134"/>
      <scheme val="minor"/>
    </font>
    <font>
      <sz val="8"/>
      <color theme="4" tint="-0.249977111117893"/>
      <name val="Arial"/>
      <charset val="134"/>
      <scheme val="minor"/>
    </font>
    <font>
      <b/>
      <sz val="9"/>
      <color theme="4" tint="-0.249977111117893"/>
      <name val="Arial"/>
      <charset val="134"/>
      <scheme val="minor"/>
    </font>
    <font>
      <b/>
      <sz val="8"/>
      <color theme="4"/>
      <name val="Arial"/>
      <charset val="134"/>
      <scheme val="minor"/>
    </font>
    <font>
      <sz val="14"/>
      <name val="Arial"/>
      <charset val="134"/>
      <scheme val="minor"/>
    </font>
    <font>
      <i/>
      <sz val="10"/>
      <color theme="0"/>
      <name val="Arial"/>
      <charset val="134"/>
    </font>
    <font>
      <b/>
      <sz val="11"/>
      <color rgb="FFFA7D00"/>
      <name val="Arial"/>
      <charset val="0"/>
      <scheme val="minor"/>
    </font>
    <font>
      <sz val="11"/>
      <color theme="0"/>
      <name val="Arial"/>
      <charset val="0"/>
      <scheme val="minor"/>
    </font>
    <font>
      <sz val="11"/>
      <color rgb="FF006500"/>
      <name val="Calibri"/>
      <charset val="134"/>
    </font>
    <font>
      <sz val="11"/>
      <color theme="1"/>
      <name val="Arial"/>
      <charset val="0"/>
      <scheme val="minor"/>
    </font>
    <font>
      <b/>
      <sz val="11"/>
      <color theme="1"/>
      <name val="Arial"/>
      <charset val="0"/>
      <scheme val="minor"/>
    </font>
    <font>
      <sz val="11"/>
      <color theme="1"/>
      <name val="Arial"/>
      <charset val="134"/>
      <scheme val="minor"/>
    </font>
    <font>
      <u/>
      <sz val="10"/>
      <color indexed="4"/>
      <name val="Arial"/>
      <charset val="134"/>
    </font>
    <font>
      <sz val="10"/>
      <name val="Arial"/>
      <charset val="134"/>
    </font>
    <font>
      <u/>
      <sz val="11"/>
      <color rgb="FF800080"/>
      <name val="Arial"/>
      <charset val="0"/>
      <scheme val="minor"/>
    </font>
    <font>
      <b/>
      <sz val="11"/>
      <color rgb="FFFFFFFF"/>
      <name val="Arial"/>
      <charset val="0"/>
      <scheme val="minor"/>
    </font>
    <font>
      <b/>
      <sz val="13"/>
      <color theme="3"/>
      <name val="Arial"/>
      <charset val="134"/>
      <scheme val="minor"/>
    </font>
    <font>
      <b/>
      <sz val="15"/>
      <color theme="3"/>
      <name val="Arial"/>
      <charset val="134"/>
      <scheme val="minor"/>
    </font>
    <font>
      <sz val="11"/>
      <color rgb="FF3F3F76"/>
      <name val="Arial"/>
      <charset val="0"/>
      <scheme val="minor"/>
    </font>
    <font>
      <sz val="11"/>
      <color rgb="FFFF0000"/>
      <name val="Arial"/>
      <charset val="0"/>
      <scheme val="minor"/>
    </font>
    <font>
      <sz val="11"/>
      <color rgb="FFFA7D00"/>
      <name val="Arial"/>
      <charset val="0"/>
      <scheme val="minor"/>
    </font>
    <font>
      <b/>
      <sz val="18"/>
      <color theme="3"/>
      <name val="Arial"/>
      <charset val="134"/>
      <scheme val="minor"/>
    </font>
    <font>
      <b/>
      <sz val="11"/>
      <color theme="3"/>
      <name val="Arial"/>
      <charset val="134"/>
      <scheme val="minor"/>
    </font>
    <font>
      <i/>
      <sz val="11"/>
      <color rgb="FF7F7F7F"/>
      <name val="Arial"/>
      <charset val="0"/>
      <scheme val="minor"/>
    </font>
    <font>
      <b/>
      <sz val="11"/>
      <color rgb="FF3F3F3F"/>
      <name val="Arial"/>
      <charset val="0"/>
      <scheme val="minor"/>
    </font>
    <font>
      <sz val="11"/>
      <color rgb="FF9C0006"/>
      <name val="Arial"/>
      <charset val="0"/>
      <scheme val="minor"/>
    </font>
    <font>
      <sz val="11"/>
      <color rgb="FF9C6500"/>
      <name val="Arial"/>
      <charset val="0"/>
      <scheme val="minor"/>
    </font>
    <font>
      <b/>
      <sz val="9"/>
      <name val="Tahoma"/>
      <charset val="134"/>
    </font>
    <font>
      <sz val="9"/>
      <name val="Tahoma"/>
      <charset val="134"/>
    </font>
  </fonts>
  <fills count="45">
    <fill>
      <patternFill patternType="none"/>
    </fill>
    <fill>
      <patternFill patternType="gray125"/>
    </fill>
    <fill>
      <patternFill patternType="solid">
        <fgColor theme="1"/>
        <bgColor indexed="64"/>
      </patternFill>
    </fill>
    <fill>
      <patternFill patternType="solid">
        <fgColor theme="1"/>
        <bgColor indexed="64"/>
      </patternFill>
    </fill>
    <fill>
      <patternFill patternType="solid">
        <fgColor theme="0" tint="-0.15"/>
        <bgColor indexed="64"/>
      </patternFill>
    </fill>
    <fill>
      <patternFill patternType="solid">
        <fgColor theme="0" tint="-0.15"/>
        <bgColor indexed="64"/>
      </patternFill>
    </fill>
    <fill>
      <patternFill patternType="solid">
        <fgColor theme="0" tint="-0.0499893185216834"/>
        <bgColor indexed="64"/>
      </patternFill>
    </fill>
    <fill>
      <patternFill patternType="solid">
        <fgColor theme="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0" tint="-0.149998474074526"/>
        <bgColor indexed="64"/>
      </patternFill>
    </fill>
    <fill>
      <patternFill patternType="solid">
        <fgColor theme="0"/>
        <bgColor indexed="64"/>
      </patternFill>
    </fill>
    <fill>
      <patternFill patternType="solid">
        <fgColor theme="0" tint="-0.349986266670736"/>
        <bgColor indexed="64"/>
      </patternFill>
    </fill>
    <fill>
      <patternFill patternType="solid">
        <fgColor theme="0" tint="-0.249977111117893"/>
        <bgColor indexed="64"/>
      </patternFill>
    </fill>
    <fill>
      <patternFill patternType="solid">
        <fgColor rgb="FFF2F2F2"/>
        <bgColor indexed="64"/>
      </patternFill>
    </fill>
    <fill>
      <patternFill patternType="solid">
        <fgColor theme="6" tint="0.399975585192419"/>
        <bgColor indexed="64"/>
      </patternFill>
    </fill>
    <fill>
      <patternFill patternType="solid">
        <fgColor rgb="FFD6F4D9"/>
        <bgColor rgb="FFD6F4D9"/>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ck">
        <color theme="0" tint="-0.349986266670736"/>
      </bottom>
      <diagonal/>
    </border>
    <border>
      <left/>
      <right/>
      <top/>
      <bottom style="thin">
        <color rgb="FFEAEAEA"/>
      </bottom>
      <diagonal/>
    </border>
    <border>
      <left/>
      <right/>
      <top style="thin">
        <color rgb="FFEAEAEA"/>
      </top>
      <bottom style="thin">
        <color rgb="FFEAEAEA"/>
      </bottom>
      <diagonal/>
    </border>
    <border>
      <left style="medium">
        <color theme="4" tint="0.799951170384838"/>
      </left>
      <right/>
      <top style="medium">
        <color theme="4" tint="0.799951170384838"/>
      </top>
      <bottom style="medium">
        <color theme="4" tint="0.799951170384838"/>
      </bottom>
      <diagonal/>
    </border>
    <border>
      <left/>
      <right/>
      <top style="medium">
        <color theme="4" tint="0.799951170384838"/>
      </top>
      <bottom style="medium">
        <color theme="4" tint="0.799951170384838"/>
      </bottom>
      <diagonal/>
    </border>
    <border>
      <left/>
      <right style="medium">
        <color theme="4" tint="0.799951170384838"/>
      </right>
      <top style="medium">
        <color theme="4" tint="0.799951170384838"/>
      </top>
      <bottom style="medium">
        <color theme="4" tint="0.799951170384838"/>
      </bottom>
      <diagonal/>
    </border>
    <border>
      <left/>
      <right/>
      <top style="thin">
        <color rgb="FFEFEFEF"/>
      </top>
      <bottom style="thin">
        <color rgb="FFEFEFEF"/>
      </bottom>
      <diagonal/>
    </border>
    <border>
      <left style="medium">
        <color theme="4" tint="0.399945066682943"/>
      </left>
      <right/>
      <top/>
      <bottom/>
      <diagonal/>
    </border>
    <border>
      <left style="medium">
        <color theme="4" tint="0.799951170384838"/>
      </left>
      <right style="medium">
        <color theme="4" tint="0.799951170384838"/>
      </right>
      <top style="medium">
        <color theme="4" tint="0.799951170384838"/>
      </top>
      <bottom style="medium">
        <color theme="4" tint="0.799951170384838"/>
      </bottom>
      <diagonal/>
    </border>
    <border>
      <left style="medium">
        <color theme="4" tint="0.399945066682943"/>
      </left>
      <right style="thin">
        <color theme="0" tint="-0.349986266670736"/>
      </right>
      <top/>
      <bottom/>
      <diagonal/>
    </border>
    <border>
      <left style="thin">
        <color theme="0" tint="-0.349986266670736"/>
      </left>
      <right style="thin">
        <color theme="0" tint="-0.349986266670736"/>
      </right>
      <top/>
      <bottom/>
      <diagonal/>
    </border>
    <border>
      <left style="medium">
        <color theme="0" tint="-0.349986266670736"/>
      </left>
      <right style="thin">
        <color theme="0" tint="-0.349986266670736"/>
      </right>
      <top/>
      <bottom style="thick">
        <color theme="0" tint="-0.349986266670736"/>
      </bottom>
      <diagonal/>
    </border>
    <border>
      <left style="thin">
        <color theme="0" tint="-0.349986266670736"/>
      </left>
      <right style="thin">
        <color theme="0" tint="-0.349986266670736"/>
      </right>
      <top/>
      <bottom style="thick">
        <color theme="0" tint="-0.349986266670736"/>
      </bottom>
      <diagonal/>
    </border>
    <border>
      <left/>
      <right style="medium">
        <color theme="4" tint="0.399945066682943"/>
      </right>
      <top/>
      <bottom/>
      <diagonal/>
    </border>
    <border>
      <left style="thin">
        <color theme="0" tint="-0.349986266670736"/>
      </left>
      <right style="medium">
        <color theme="4" tint="0.399945066682943"/>
      </right>
      <top/>
      <bottom/>
      <diagonal/>
    </border>
    <border>
      <left style="thin">
        <color theme="0" tint="-0.349986266670736"/>
      </left>
      <right style="medium">
        <color theme="4" tint="0.399914548173467"/>
      </right>
      <top/>
      <bottom/>
      <diagonal/>
    </border>
    <border>
      <left style="thin">
        <color theme="0" tint="-0.349986266670736"/>
      </left>
      <right style="medium">
        <color theme="0" tint="-0.349986266670736"/>
      </right>
      <top/>
      <bottom style="thick">
        <color theme="0" tint="-0.349986266670736"/>
      </bottom>
      <diagonal/>
    </border>
    <border>
      <left style="medium">
        <color theme="4" tint="0.399914548173467"/>
      </left>
      <right style="thin">
        <color theme="0" tint="-0.349986266670736"/>
      </right>
      <top/>
      <bottom/>
      <diagonal/>
    </border>
    <border>
      <left style="thin">
        <color theme="0" tint="-0.349986266670736"/>
      </left>
      <right style="medium">
        <color theme="4" tint="0.399884029663991"/>
      </right>
      <top/>
      <bottom/>
      <diagonal/>
    </border>
    <border>
      <left style="medium">
        <color theme="4" tint="0.399884029663991"/>
      </left>
      <right style="thin">
        <color theme="0" tint="-0.349986266670736"/>
      </right>
      <top/>
      <bottom/>
      <diagonal/>
    </border>
    <border>
      <left/>
      <right style="thin">
        <color theme="0" tint="-0.349986266670736"/>
      </right>
      <top/>
      <bottom style="thick">
        <color theme="0" tint="-0.349986266670736"/>
      </bottom>
      <diagonal/>
    </border>
    <border>
      <left style="thin">
        <color theme="0" tint="-0.349986266670736"/>
      </left>
      <right/>
      <top/>
      <bottom style="thick">
        <color theme="0" tint="-0.349986266670736"/>
      </bottom>
      <diagonal/>
    </border>
    <border>
      <left style="thin">
        <color theme="0" tint="-0.349986266670736"/>
      </left>
      <right style="medium">
        <color theme="4" tint="0.399853511154515"/>
      </right>
      <top/>
      <bottom/>
      <diagonal/>
    </border>
    <border>
      <left style="medium">
        <color theme="4" tint="0.399853511154515"/>
      </left>
      <right style="thin">
        <color theme="0" tint="-0.349986266670736"/>
      </right>
      <top/>
      <bottom/>
      <diagonal/>
    </border>
    <border>
      <left style="thin">
        <color theme="0" tint="-0.349986266670736"/>
      </left>
      <right style="medium">
        <color theme="4" tint="0.399822992645039"/>
      </right>
      <top/>
      <bottom/>
      <diagonal/>
    </border>
    <border>
      <left style="medium">
        <color theme="4" tint="0.399822992645039"/>
      </left>
      <right style="thin">
        <color theme="0" tint="-0.349986266670736"/>
      </right>
      <top/>
      <bottom/>
      <diagonal/>
    </border>
    <border>
      <left style="thin">
        <color theme="0" tint="-0.349986266670736"/>
      </left>
      <right style="medium">
        <color theme="4" tint="0.399792474135563"/>
      </right>
      <top/>
      <bottom/>
      <diagonal/>
    </border>
    <border>
      <left style="medium">
        <color theme="4" tint="0.399792474135563"/>
      </left>
      <right style="thin">
        <color theme="0" tint="-0.349986266670736"/>
      </right>
      <top/>
      <bottom/>
      <diagonal/>
    </border>
    <border>
      <left style="thin">
        <color theme="0" tint="-0.349986266670736"/>
      </left>
      <right style="medium">
        <color theme="4" tint="0.399761955626087"/>
      </right>
      <top/>
      <bottom/>
      <diagonal/>
    </border>
    <border>
      <left style="medium">
        <color theme="4" tint="0.399761955626087"/>
      </left>
      <right style="thin">
        <color theme="0" tint="-0.349986266670736"/>
      </right>
      <top/>
      <bottom/>
      <diagonal/>
    </border>
    <border>
      <left style="thin">
        <color theme="0" tint="-0.349986266670736"/>
      </left>
      <right style="medium">
        <color theme="4" tint="0.399731437116611"/>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1" fillId="17" borderId="0" applyNumberFormat="0" applyBorder="0" applyAlignment="0" applyProtection="0">
      <alignment vertical="center"/>
    </xf>
    <xf numFmtId="177" fontId="43" fillId="0" borderId="0" applyFont="0" applyFill="0" applyBorder="0" applyAlignment="0" applyProtection="0">
      <alignment vertical="center"/>
    </xf>
    <xf numFmtId="176" fontId="43" fillId="0" borderId="0" applyFont="0" applyFill="0" applyBorder="0" applyAlignment="0" applyProtection="0">
      <alignment vertical="center"/>
    </xf>
    <xf numFmtId="179" fontId="43" fillId="0" borderId="0" applyFont="0" applyFill="0" applyBorder="0" applyAlignment="0" applyProtection="0">
      <alignment vertical="center"/>
    </xf>
    <xf numFmtId="178" fontId="43" fillId="0" borderId="0" applyFont="0" applyFill="0" applyBorder="0" applyAlignment="0" applyProtection="0">
      <alignment vertical="center"/>
    </xf>
    <xf numFmtId="9" fontId="45" fillId="0" borderId="0" applyFont="0" applyFill="0" applyBorder="0"/>
    <xf numFmtId="0" fontId="44" fillId="0" borderId="0" applyNumberFormat="0" applyFill="0" applyBorder="0">
      <alignment vertical="top"/>
    </xf>
    <xf numFmtId="0" fontId="39" fillId="18" borderId="0" applyNumberFormat="0" applyBorder="0" applyAlignment="0" applyProtection="0">
      <alignment vertical="center"/>
    </xf>
    <xf numFmtId="0" fontId="46" fillId="0" borderId="0" applyNumberFormat="0" applyFill="0" applyBorder="0" applyAlignment="0" applyProtection="0">
      <alignment vertical="center"/>
    </xf>
    <xf numFmtId="0" fontId="47" fillId="21" borderId="38" applyNumberFormat="0" applyAlignment="0" applyProtection="0">
      <alignment vertical="center"/>
    </xf>
    <xf numFmtId="0" fontId="48" fillId="0" borderId="39" applyNumberFormat="0" applyFill="0" applyAlignment="0" applyProtection="0">
      <alignment vertical="center"/>
    </xf>
    <xf numFmtId="0" fontId="43" fillId="23" borderId="40" applyNumberFormat="0" applyFont="0" applyAlignment="0" applyProtection="0">
      <alignment vertical="center"/>
    </xf>
    <xf numFmtId="0" fontId="41" fillId="24" borderId="0" applyNumberFormat="0" applyBorder="0" applyAlignment="0" applyProtection="0">
      <alignment vertical="center"/>
    </xf>
    <xf numFmtId="0" fontId="51" fillId="0" borderId="0" applyNumberFormat="0" applyFill="0" applyBorder="0" applyAlignment="0" applyProtection="0">
      <alignment vertical="center"/>
    </xf>
    <xf numFmtId="0" fontId="41" fillId="27" borderId="0" applyNumberFormat="0" applyBorder="0" applyAlignment="0" applyProtection="0">
      <alignment vertical="center"/>
    </xf>
    <xf numFmtId="0" fontId="53"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9" fillId="0" borderId="39" applyNumberFormat="0" applyFill="0" applyAlignment="0" applyProtection="0">
      <alignment vertical="center"/>
    </xf>
    <xf numFmtId="0" fontId="54" fillId="0" borderId="42" applyNumberFormat="0" applyFill="0" applyAlignment="0" applyProtection="0">
      <alignment vertical="center"/>
    </xf>
    <xf numFmtId="0" fontId="54" fillId="0" borderId="0" applyNumberFormat="0" applyFill="0" applyBorder="0" applyAlignment="0" applyProtection="0">
      <alignment vertical="center"/>
    </xf>
    <xf numFmtId="0" fontId="50" fillId="26" borderId="36" applyNumberFormat="0" applyAlignment="0" applyProtection="0">
      <alignment vertical="center"/>
    </xf>
    <xf numFmtId="0" fontId="39" fillId="15" borderId="0" applyNumberFormat="0" applyBorder="0" applyAlignment="0" applyProtection="0">
      <alignment vertical="center"/>
    </xf>
    <xf numFmtId="0" fontId="40" fillId="16" borderId="0" applyNumberFormat="0" applyBorder="0"/>
    <xf numFmtId="0" fontId="56" fillId="14" borderId="43" applyNumberFormat="0" applyAlignment="0" applyProtection="0">
      <alignment vertical="center"/>
    </xf>
    <xf numFmtId="0" fontId="41" fillId="22" borderId="0" applyNumberFormat="0" applyBorder="0" applyAlignment="0" applyProtection="0">
      <alignment vertical="center"/>
    </xf>
    <xf numFmtId="0" fontId="38" fillId="14" borderId="36" applyNumberFormat="0" applyAlignment="0" applyProtection="0">
      <alignment vertical="center"/>
    </xf>
    <xf numFmtId="0" fontId="52" fillId="0" borderId="41" applyNumberFormat="0" applyFill="0" applyAlignment="0" applyProtection="0">
      <alignment vertical="center"/>
    </xf>
    <xf numFmtId="0" fontId="42" fillId="0" borderId="37" applyNumberFormat="0" applyFill="0" applyAlignment="0" applyProtection="0">
      <alignment vertical="center"/>
    </xf>
    <xf numFmtId="0" fontId="57" fillId="32" borderId="0" applyNumberFormat="0" applyBorder="0" applyAlignment="0" applyProtection="0">
      <alignment vertical="center"/>
    </xf>
    <xf numFmtId="0" fontId="58" fillId="33" borderId="0" applyNumberFormat="0" applyBorder="0" applyAlignment="0" applyProtection="0">
      <alignment vertical="center"/>
    </xf>
    <xf numFmtId="0" fontId="39" fillId="34" borderId="0" applyNumberFormat="0" applyBorder="0" applyAlignment="0" applyProtection="0">
      <alignment vertical="center"/>
    </xf>
    <xf numFmtId="0" fontId="41" fillId="35" borderId="0" applyNumberFormat="0" applyBorder="0" applyAlignment="0" applyProtection="0">
      <alignment vertical="center"/>
    </xf>
    <xf numFmtId="0" fontId="39" fillId="25" borderId="0" applyNumberFormat="0" applyBorder="0" applyAlignment="0" applyProtection="0">
      <alignment vertical="center"/>
    </xf>
    <xf numFmtId="0" fontId="39" fillId="36" borderId="0" applyNumberFormat="0" applyBorder="0" applyAlignment="0" applyProtection="0">
      <alignment vertical="center"/>
    </xf>
    <xf numFmtId="0" fontId="41" fillId="20" borderId="0" applyNumberFormat="0" applyBorder="0" applyAlignment="0" applyProtection="0">
      <alignment vertical="center"/>
    </xf>
    <xf numFmtId="0" fontId="41" fillId="37" borderId="0" applyNumberFormat="0" applyBorder="0" applyAlignment="0" applyProtection="0">
      <alignment vertical="center"/>
    </xf>
    <xf numFmtId="0" fontId="39" fillId="31" borderId="0" applyNumberFormat="0" applyBorder="0" applyAlignment="0" applyProtection="0">
      <alignment vertical="center"/>
    </xf>
    <xf numFmtId="0" fontId="39" fillId="29" borderId="0" applyNumberFormat="0" applyBorder="0" applyAlignment="0" applyProtection="0">
      <alignment vertical="center"/>
    </xf>
    <xf numFmtId="0" fontId="41" fillId="38" borderId="0" applyNumberFormat="0" applyBorder="0" applyAlignment="0" applyProtection="0">
      <alignment vertical="center"/>
    </xf>
    <xf numFmtId="0" fontId="39" fillId="30" borderId="0" applyNumberFormat="0" applyBorder="0" applyAlignment="0" applyProtection="0">
      <alignment vertical="center"/>
    </xf>
    <xf numFmtId="0" fontId="41" fillId="39" borderId="0" applyNumberFormat="0" applyBorder="0" applyAlignment="0" applyProtection="0">
      <alignment vertical="center"/>
    </xf>
    <xf numFmtId="0" fontId="41" fillId="28" borderId="0" applyNumberFormat="0" applyBorder="0" applyAlignment="0" applyProtection="0">
      <alignment vertical="center"/>
    </xf>
    <xf numFmtId="0" fontId="39" fillId="40" borderId="0" applyNumberFormat="0" applyBorder="0" applyAlignment="0" applyProtection="0">
      <alignment vertical="center"/>
    </xf>
    <xf numFmtId="0" fontId="41" fillId="41" borderId="0" applyNumberFormat="0" applyBorder="0" applyAlignment="0" applyProtection="0">
      <alignment vertical="center"/>
    </xf>
    <xf numFmtId="0" fontId="39" fillId="42" borderId="0" applyNumberFormat="0" applyBorder="0" applyAlignment="0" applyProtection="0">
      <alignment vertical="center"/>
    </xf>
    <xf numFmtId="0" fontId="39" fillId="43" borderId="0" applyNumberFormat="0" applyBorder="0" applyAlignment="0" applyProtection="0">
      <alignment vertical="center"/>
    </xf>
    <xf numFmtId="0" fontId="41" fillId="44" borderId="0" applyNumberFormat="0" applyBorder="0" applyAlignment="0" applyProtection="0">
      <alignment vertical="center"/>
    </xf>
    <xf numFmtId="0" fontId="39" fillId="19" borderId="0" applyNumberFormat="0" applyBorder="0" applyAlignment="0" applyProtection="0">
      <alignment vertical="center"/>
    </xf>
  </cellStyleXfs>
  <cellXfs count="143">
    <xf numFmtId="0" fontId="0" fillId="0" borderId="0" xfId="0"/>
    <xf numFmtId="0" fontId="0" fillId="0" borderId="0" xfId="0" applyFill="1" applyBorder="1"/>
    <xf numFmtId="0" fontId="1" fillId="0" borderId="0" xfId="0" applyFont="1" applyFill="1" applyBorder="1"/>
    <xf numFmtId="0" fontId="0" fillId="0" borderId="0" xfId="0" applyFill="1" applyBorder="1"/>
    <xf numFmtId="177" fontId="0" fillId="0" borderId="0" xfId="2"/>
    <xf numFmtId="0" fontId="2" fillId="2" borderId="1" xfId="0" applyFont="1" applyFill="1" applyBorder="1" applyAlignment="1">
      <alignment horizontal="center" vertical="center"/>
    </xf>
    <xf numFmtId="0" fontId="0" fillId="3" borderId="1" xfId="0" applyFill="1" applyBorder="1" applyAlignment="1">
      <alignment vertical="center"/>
    </xf>
    <xf numFmtId="177" fontId="0" fillId="3" borderId="1" xfId="2" applyFill="1" applyBorder="1" applyAlignment="1">
      <alignment vertical="center"/>
    </xf>
    <xf numFmtId="0" fontId="3" fillId="4" borderId="1" xfId="0" applyFont="1" applyFill="1" applyBorder="1" applyAlignment="1">
      <alignment horizontal="lef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4" borderId="4" xfId="0" applyFont="1" applyFill="1" applyBorder="1" applyAlignment="1">
      <alignment horizontal="left" vertical="center"/>
    </xf>
    <xf numFmtId="177" fontId="1" fillId="5" borderId="1" xfId="2" applyFont="1" applyFill="1" applyBorder="1" applyAlignment="1">
      <alignment vertical="center"/>
    </xf>
    <xf numFmtId="0" fontId="3" fillId="6" borderId="1" xfId="0" applyFont="1" applyFill="1" applyBorder="1" applyAlignment="1">
      <alignment horizontal="left" vertical="center"/>
    </xf>
    <xf numFmtId="0" fontId="5" fillId="0" borderId="1" xfId="0" applyFont="1" applyBorder="1" applyAlignment="1">
      <alignment horizontal="left" vertical="center" wrapText="1"/>
    </xf>
    <xf numFmtId="0" fontId="0" fillId="0" borderId="1" xfId="0" applyBorder="1" applyAlignment="1">
      <alignment vertical="center"/>
    </xf>
    <xf numFmtId="177" fontId="0" fillId="0" borderId="1" xfId="2" applyBorder="1" applyAlignment="1">
      <alignment vertical="center"/>
    </xf>
    <xf numFmtId="0" fontId="4" fillId="4" borderId="1" xfId="0" applyFont="1" applyFill="1" applyBorder="1" applyAlignment="1">
      <alignment horizontal="left" vertical="center"/>
    </xf>
    <xf numFmtId="0" fontId="1" fillId="5" borderId="1" xfId="0" applyFont="1" applyFill="1" applyBorder="1" applyAlignment="1">
      <alignment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6" fillId="7" borderId="0" xfId="0" applyFont="1" applyFill="1"/>
    <xf numFmtId="0" fontId="7" fillId="8" borderId="0" xfId="0" applyFont="1" applyFill="1" applyAlignment="1">
      <alignment vertical="center"/>
    </xf>
    <xf numFmtId="0" fontId="8" fillId="9" borderId="0" xfId="0" applyFont="1" applyFill="1" applyAlignment="1">
      <alignment vertical="center"/>
    </xf>
    <xf numFmtId="0" fontId="9" fillId="9" borderId="0" xfId="0" applyFont="1" applyFill="1"/>
    <xf numFmtId="0" fontId="10" fillId="9" borderId="0" xfId="0" applyFont="1" applyFill="1" applyAlignment="1">
      <alignment vertical="center"/>
    </xf>
    <xf numFmtId="0" fontId="11" fillId="9" borderId="0" xfId="0" applyFont="1" applyFill="1"/>
    <xf numFmtId="0" fontId="12" fillId="9" borderId="5" xfId="0" applyFont="1" applyFill="1" applyBorder="1"/>
    <xf numFmtId="0" fontId="5" fillId="10" borderId="6" xfId="0" applyFont="1" applyFill="1" applyBorder="1" applyAlignment="1">
      <alignment vertical="center"/>
    </xf>
    <xf numFmtId="0" fontId="5" fillId="0" borderId="7" xfId="0" applyFont="1" applyBorder="1" applyAlignment="1">
      <alignment vertical="center"/>
    </xf>
    <xf numFmtId="0" fontId="5" fillId="10" borderId="7" xfId="0" applyFont="1" applyFill="1" applyBorder="1" applyAlignment="1">
      <alignment vertical="center"/>
    </xf>
    <xf numFmtId="0" fontId="13" fillId="0" borderId="0" xfId="0" applyFont="1"/>
    <xf numFmtId="0" fontId="14" fillId="7" borderId="0" xfId="0" applyFont="1" applyFill="1" applyAlignment="1">
      <alignment horizontal="left" vertical="center" indent="1"/>
    </xf>
    <xf numFmtId="0" fontId="15" fillId="7" borderId="0" xfId="0" applyFont="1" applyFill="1" applyAlignment="1">
      <alignment vertical="center"/>
    </xf>
    <xf numFmtId="0" fontId="6" fillId="7" borderId="0" xfId="0" applyFont="1" applyFill="1" applyAlignment="1">
      <alignment horizontal="center" vertical="center"/>
    </xf>
    <xf numFmtId="0" fontId="16" fillId="8" borderId="0" xfId="0" applyFont="1" applyFill="1" applyAlignment="1">
      <alignment horizontal="left" vertical="center" indent="1"/>
    </xf>
    <xf numFmtId="0" fontId="17" fillId="8" borderId="0" xfId="0" applyFont="1" applyFill="1" applyAlignment="1">
      <alignment vertical="center"/>
    </xf>
    <xf numFmtId="0" fontId="18" fillId="8" borderId="0" xfId="7" applyFont="1" applyFill="1" applyAlignment="1">
      <alignment horizontal="right" vertical="center"/>
    </xf>
    <xf numFmtId="0" fontId="19" fillId="8" borderId="0" xfId="0" applyFont="1" applyFill="1" applyAlignment="1">
      <alignment vertical="center"/>
    </xf>
    <xf numFmtId="0" fontId="20" fillId="9" borderId="0" xfId="0" applyFont="1" applyFill="1"/>
    <xf numFmtId="0" fontId="21" fillId="9" borderId="0" xfId="0" applyFont="1" applyFill="1" applyAlignment="1">
      <alignment vertical="center"/>
    </xf>
    <xf numFmtId="0" fontId="22" fillId="9" borderId="0" xfId="7" applyFont="1" applyFill="1" applyAlignment="1">
      <alignment horizontal="right" vertical="center"/>
    </xf>
    <xf numFmtId="0" fontId="23" fillId="9" borderId="0" xfId="0" applyFont="1" applyFill="1" applyAlignment="1">
      <alignment vertical="center"/>
    </xf>
    <xf numFmtId="0" fontId="24" fillId="9" borderId="0" xfId="0" applyFont="1" applyFill="1" applyAlignment="1">
      <alignment horizontal="right" vertical="center" indent="1"/>
    </xf>
    <xf numFmtId="180" fontId="24" fillId="11" borderId="8" xfId="0" applyNumberFormat="1" applyFont="1" applyFill="1" applyBorder="1" applyAlignment="1">
      <alignment horizontal="center" vertical="center" shrinkToFit="1"/>
    </xf>
    <xf numFmtId="180" fontId="24" fillId="11" borderId="9" xfId="0" applyNumberFormat="1" applyFont="1" applyFill="1" applyBorder="1" applyAlignment="1">
      <alignment horizontal="center" vertical="center" shrinkToFit="1"/>
    </xf>
    <xf numFmtId="180" fontId="24" fillId="11" borderId="10" xfId="0" applyNumberFormat="1" applyFont="1" applyFill="1" applyBorder="1" applyAlignment="1">
      <alignment horizontal="center" vertical="center" shrinkToFit="1"/>
    </xf>
    <xf numFmtId="0" fontId="25" fillId="9" borderId="0" xfId="0" applyFont="1" applyFill="1" applyAlignment="1">
      <alignment vertical="center"/>
    </xf>
    <xf numFmtId="0" fontId="26" fillId="12" borderId="5" xfId="0" applyFont="1" applyFill="1" applyBorder="1" applyAlignment="1">
      <alignment horizontal="left" vertical="center"/>
    </xf>
    <xf numFmtId="0" fontId="26" fillId="12" borderId="5" xfId="0" applyFont="1" applyFill="1" applyBorder="1" applyAlignment="1">
      <alignment horizontal="center" vertical="center" wrapText="1"/>
    </xf>
    <xf numFmtId="0" fontId="26" fillId="12" borderId="5" xfId="0" applyFont="1" applyFill="1" applyBorder="1" applyAlignment="1">
      <alignment horizontal="center" vertical="center"/>
    </xf>
    <xf numFmtId="0" fontId="27" fillId="10" borderId="6" xfId="0" applyFont="1" applyFill="1" applyBorder="1" applyAlignment="1">
      <alignment horizontal="left" vertical="center"/>
    </xf>
    <xf numFmtId="0" fontId="28" fillId="10" borderId="6" xfId="0" applyFont="1" applyFill="1" applyBorder="1" applyAlignment="1">
      <alignment horizontal="left" vertical="center" indent="1"/>
    </xf>
    <xf numFmtId="0" fontId="5" fillId="10" borderId="6" xfId="0" applyFont="1" applyFill="1" applyBorder="1" applyAlignment="1">
      <alignment horizontal="center" vertical="center"/>
    </xf>
    <xf numFmtId="181" fontId="5" fillId="10" borderId="6" xfId="0" applyNumberFormat="1" applyFont="1" applyFill="1" applyBorder="1" applyAlignment="1">
      <alignment horizontal="right" vertical="center"/>
    </xf>
    <xf numFmtId="1" fontId="5" fillId="10" borderId="6" xfId="6" applyNumberFormat="1" applyFont="1" applyFill="1" applyBorder="1" applyAlignment="1">
      <alignment horizontal="center" vertical="center"/>
    </xf>
    <xf numFmtId="9" fontId="5" fillId="10" borderId="6" xfId="6" applyFont="1" applyFill="1" applyBorder="1" applyAlignment="1">
      <alignment horizontal="center" vertical="center"/>
    </xf>
    <xf numFmtId="0" fontId="29" fillId="6" borderId="7" xfId="0" applyFont="1" applyFill="1" applyBorder="1" applyAlignment="1">
      <alignment horizontal="left" vertical="center"/>
    </xf>
    <xf numFmtId="0" fontId="5" fillId="0" borderId="7" xfId="0" applyFont="1" applyBorder="1" applyAlignment="1">
      <alignment horizontal="left" vertical="center" wrapText="1" indent="1"/>
    </xf>
    <xf numFmtId="0" fontId="5" fillId="0" borderId="11" xfId="0" applyFont="1" applyBorder="1" applyAlignment="1">
      <alignment horizontal="center" vertical="center"/>
    </xf>
    <xf numFmtId="58" fontId="5" fillId="0" borderId="11" xfId="0" applyNumberFormat="1" applyFont="1" applyBorder="1" applyAlignment="1">
      <alignment horizontal="center" vertical="center"/>
    </xf>
    <xf numFmtId="58" fontId="30" fillId="6" borderId="11" xfId="0" applyNumberFormat="1" applyFont="1" applyFill="1" applyBorder="1" applyAlignment="1">
      <alignment horizontal="center" vertical="center"/>
    </xf>
    <xf numFmtId="1" fontId="5" fillId="11" borderId="11" xfId="0" applyNumberFormat="1" applyFont="1" applyFill="1" applyBorder="1" applyAlignment="1">
      <alignment horizontal="center" vertical="center"/>
    </xf>
    <xf numFmtId="9" fontId="5" fillId="11" borderId="11" xfId="6" applyFont="1" applyFill="1" applyBorder="1" applyAlignment="1">
      <alignment horizontal="center" vertical="center"/>
    </xf>
    <xf numFmtId="0" fontId="5" fillId="0" borderId="7" xfId="0" applyFont="1" applyBorder="1" applyAlignment="1">
      <alignment horizontal="left" vertical="center" wrapText="1" indent="2"/>
    </xf>
    <xf numFmtId="0" fontId="27" fillId="10" borderId="7" xfId="0" applyFont="1" applyFill="1" applyBorder="1" applyAlignment="1">
      <alignment horizontal="left" vertical="center"/>
    </xf>
    <xf numFmtId="0" fontId="28" fillId="10" borderId="7" xfId="0" applyFont="1" applyFill="1" applyBorder="1" applyAlignment="1">
      <alignment horizontal="left" vertical="center" indent="1"/>
    </xf>
    <xf numFmtId="0" fontId="5" fillId="10" borderId="7" xfId="0" applyFont="1" applyFill="1" applyBorder="1" applyAlignment="1">
      <alignment horizontal="center" vertical="center"/>
    </xf>
    <xf numFmtId="58" fontId="31" fillId="10" borderId="7" xfId="0" applyNumberFormat="1" applyFont="1" applyFill="1" applyBorder="1" applyAlignment="1">
      <alignment horizontal="right" vertical="center"/>
    </xf>
    <xf numFmtId="58" fontId="30" fillId="10" borderId="7" xfId="0" applyNumberFormat="1" applyFont="1" applyFill="1" applyBorder="1" applyAlignment="1">
      <alignment horizontal="right" vertical="center"/>
    </xf>
    <xf numFmtId="1" fontId="5" fillId="10" borderId="7" xfId="6" applyNumberFormat="1" applyFont="1" applyFill="1" applyBorder="1" applyAlignment="1">
      <alignment horizontal="center" vertical="center"/>
    </xf>
    <xf numFmtId="9" fontId="5" fillId="10" borderId="7" xfId="6" applyFont="1" applyFill="1" applyBorder="1" applyAlignment="1">
      <alignment horizontal="center" vertical="center"/>
    </xf>
    <xf numFmtId="0" fontId="32" fillId="7" borderId="0" xfId="0" applyFont="1" applyFill="1" applyAlignment="1">
      <alignment vertical="center"/>
    </xf>
    <xf numFmtId="0" fontId="33" fillId="9" borderId="12" xfId="0" applyFont="1" applyFill="1" applyBorder="1" applyAlignment="1">
      <alignment vertical="center"/>
    </xf>
    <xf numFmtId="0" fontId="33" fillId="9" borderId="0" xfId="0" applyFont="1" applyFill="1" applyAlignment="1">
      <alignment vertical="center"/>
    </xf>
    <xf numFmtId="0" fontId="24" fillId="11" borderId="13" xfId="0" applyFont="1" applyFill="1" applyBorder="1" applyAlignment="1">
      <alignment horizontal="center" vertical="center"/>
    </xf>
    <xf numFmtId="0" fontId="24" fillId="9" borderId="14" xfId="0" applyFont="1" applyFill="1" applyBorder="1" applyAlignment="1">
      <alignment horizontal="center" vertical="center"/>
    </xf>
    <xf numFmtId="0" fontId="24" fillId="9" borderId="15" xfId="0" applyFont="1" applyFill="1" applyBorder="1" applyAlignment="1">
      <alignment horizontal="center" vertical="center"/>
    </xf>
    <xf numFmtId="182" fontId="34" fillId="9" borderId="14" xfId="0" applyNumberFormat="1" applyFont="1" applyFill="1" applyBorder="1" applyAlignment="1">
      <alignment horizontal="center" vertical="center"/>
    </xf>
    <xf numFmtId="182" fontId="34" fillId="9" borderId="15" xfId="0" applyNumberFormat="1" applyFont="1" applyFill="1" applyBorder="1" applyAlignment="1">
      <alignment horizontal="center" vertical="center"/>
    </xf>
    <xf numFmtId="183" fontId="35" fillId="9" borderId="14" xfId="0" applyNumberFormat="1" applyFont="1" applyFill="1" applyBorder="1" applyAlignment="1">
      <alignment horizontal="center" vertical="center" shrinkToFit="1"/>
    </xf>
    <xf numFmtId="183" fontId="35" fillId="9" borderId="15" xfId="0" applyNumberFormat="1" applyFont="1" applyFill="1" applyBorder="1" applyAlignment="1">
      <alignment horizontal="center" vertical="center" shrinkToFit="1"/>
    </xf>
    <xf numFmtId="0" fontId="26" fillId="12" borderId="5" xfId="0" applyFont="1" applyFill="1" applyBorder="1" applyAlignment="1">
      <alignment horizontal="right" vertical="center" wrapText="1"/>
    </xf>
    <xf numFmtId="0" fontId="12" fillId="12" borderId="5" xfId="0" applyFont="1" applyFill="1" applyBorder="1" applyAlignment="1">
      <alignment horizontal="center" vertical="center" wrapText="1"/>
    </xf>
    <xf numFmtId="0" fontId="12" fillId="13" borderId="16" xfId="0" applyFont="1" applyFill="1" applyBorder="1" applyAlignment="1">
      <alignment horizontal="center" vertical="center" shrinkToFit="1"/>
    </xf>
    <xf numFmtId="0" fontId="12" fillId="13" borderId="17" xfId="0" applyFont="1" applyFill="1" applyBorder="1" applyAlignment="1">
      <alignment horizontal="center" vertical="center" shrinkToFit="1"/>
    </xf>
    <xf numFmtId="1" fontId="30" fillId="10" borderId="6" xfId="0" applyNumberFormat="1" applyFont="1" applyFill="1" applyBorder="1" applyAlignment="1">
      <alignment horizontal="center" vertical="center"/>
    </xf>
    <xf numFmtId="1" fontId="36" fillId="10" borderId="6" xfId="0" applyNumberFormat="1" applyFont="1" applyFill="1" applyBorder="1" applyAlignment="1">
      <alignment horizontal="center" vertical="center"/>
    </xf>
    <xf numFmtId="1" fontId="30" fillId="6" borderId="11" xfId="0" applyNumberFormat="1" applyFont="1" applyFill="1" applyBorder="1" applyAlignment="1">
      <alignment horizontal="right" vertical="center" indent="1"/>
    </xf>
    <xf numFmtId="1" fontId="36" fillId="6" borderId="11" xfId="0" applyNumberFormat="1" applyFont="1" applyFill="1" applyBorder="1" applyAlignment="1">
      <alignment horizontal="center" vertical="center"/>
    </xf>
    <xf numFmtId="0" fontId="5" fillId="0" borderId="7" xfId="0" applyFont="1" applyBorder="1" applyAlignment="1">
      <alignment horizontal="center" vertical="center"/>
    </xf>
    <xf numFmtId="1" fontId="30" fillId="10" borderId="7" xfId="0" applyNumberFormat="1" applyFont="1" applyFill="1" applyBorder="1" applyAlignment="1">
      <alignment horizontal="right" vertical="center" indent="1"/>
    </xf>
    <xf numFmtId="1" fontId="36" fillId="10" borderId="7" xfId="0" applyNumberFormat="1" applyFont="1" applyFill="1" applyBorder="1" applyAlignment="1">
      <alignment horizontal="center" vertical="center"/>
    </xf>
    <xf numFmtId="0" fontId="33" fillId="9" borderId="18" xfId="0" applyFont="1" applyFill="1" applyBorder="1" applyAlignment="1">
      <alignment vertical="center"/>
    </xf>
    <xf numFmtId="0" fontId="24" fillId="9" borderId="19" xfId="0" applyFont="1" applyFill="1" applyBorder="1" applyAlignment="1">
      <alignment horizontal="center" vertical="center"/>
    </xf>
    <xf numFmtId="0" fontId="24" fillId="9" borderId="20" xfId="0" applyFont="1" applyFill="1" applyBorder="1" applyAlignment="1">
      <alignment horizontal="center" vertical="center"/>
    </xf>
    <xf numFmtId="182" fontId="34" fillId="9" borderId="19" xfId="0" applyNumberFormat="1" applyFont="1" applyFill="1" applyBorder="1" applyAlignment="1">
      <alignment horizontal="center" vertical="center"/>
    </xf>
    <xf numFmtId="182" fontId="34" fillId="9" borderId="20" xfId="0" applyNumberFormat="1" applyFont="1" applyFill="1" applyBorder="1" applyAlignment="1">
      <alignment horizontal="center" vertical="center"/>
    </xf>
    <xf numFmtId="183" fontId="35" fillId="9" borderId="19" xfId="0" applyNumberFormat="1" applyFont="1" applyFill="1" applyBorder="1" applyAlignment="1">
      <alignment horizontal="center" vertical="center" shrinkToFit="1"/>
    </xf>
    <xf numFmtId="183" fontId="35" fillId="9" borderId="20" xfId="0" applyNumberFormat="1" applyFont="1" applyFill="1" applyBorder="1" applyAlignment="1">
      <alignment horizontal="center" vertical="center" shrinkToFit="1"/>
    </xf>
    <xf numFmtId="0" fontId="12" fillId="13" borderId="21" xfId="0" applyFont="1" applyFill="1" applyBorder="1" applyAlignment="1">
      <alignment horizontal="center" vertical="center" shrinkToFit="1"/>
    </xf>
    <xf numFmtId="0" fontId="5" fillId="11" borderId="7" xfId="0" applyFont="1" applyFill="1" applyBorder="1" applyAlignment="1">
      <alignment horizontal="center" vertical="center"/>
    </xf>
    <xf numFmtId="0" fontId="37" fillId="7" borderId="0" xfId="7" applyFont="1" applyFill="1" applyAlignment="1">
      <alignment horizontal="left" vertical="center"/>
    </xf>
    <xf numFmtId="0" fontId="24" fillId="9" borderId="22" xfId="0" applyFont="1" applyFill="1" applyBorder="1" applyAlignment="1">
      <alignment horizontal="center" vertical="center"/>
    </xf>
    <xf numFmtId="0" fontId="24" fillId="9" borderId="23" xfId="0" applyFont="1" applyFill="1" applyBorder="1" applyAlignment="1">
      <alignment horizontal="center" vertical="center"/>
    </xf>
    <xf numFmtId="0" fontId="24" fillId="9" borderId="24" xfId="0" applyFont="1" applyFill="1" applyBorder="1" applyAlignment="1">
      <alignment horizontal="center" vertical="center"/>
    </xf>
    <xf numFmtId="182" fontId="34" fillId="9" borderId="22" xfId="0" applyNumberFormat="1" applyFont="1" applyFill="1" applyBorder="1" applyAlignment="1">
      <alignment horizontal="center" vertical="center"/>
    </xf>
    <xf numFmtId="182" fontId="34" fillId="9" borderId="23" xfId="0" applyNumberFormat="1" applyFont="1" applyFill="1" applyBorder="1" applyAlignment="1">
      <alignment horizontal="center" vertical="center"/>
    </xf>
    <xf numFmtId="182" fontId="34" fillId="9" borderId="24" xfId="0" applyNumberFormat="1" applyFont="1" applyFill="1" applyBorder="1" applyAlignment="1">
      <alignment horizontal="center" vertical="center"/>
    </xf>
    <xf numFmtId="183" fontId="35" fillId="9" borderId="22" xfId="0" applyNumberFormat="1" applyFont="1" applyFill="1" applyBorder="1" applyAlignment="1">
      <alignment horizontal="center" vertical="center" shrinkToFit="1"/>
    </xf>
    <xf numFmtId="183" fontId="35" fillId="9" borderId="23" xfId="0" applyNumberFormat="1" applyFont="1" applyFill="1" applyBorder="1" applyAlignment="1">
      <alignment horizontal="center" vertical="center" shrinkToFit="1"/>
    </xf>
    <xf numFmtId="183" fontId="35" fillId="9" borderId="24" xfId="0" applyNumberFormat="1" applyFont="1" applyFill="1" applyBorder="1" applyAlignment="1">
      <alignment horizontal="center" vertical="center" shrinkToFit="1"/>
    </xf>
    <xf numFmtId="0" fontId="12" fillId="13" borderId="25" xfId="0" applyFont="1" applyFill="1" applyBorder="1" applyAlignment="1">
      <alignment horizontal="center" vertical="center" shrinkToFit="1"/>
    </xf>
    <xf numFmtId="0" fontId="12" fillId="13" borderId="26" xfId="0" applyFont="1" applyFill="1" applyBorder="1" applyAlignment="1">
      <alignment horizontal="center" vertical="center" shrinkToFit="1"/>
    </xf>
    <xf numFmtId="0" fontId="24" fillId="9" borderId="27" xfId="0" applyFont="1" applyFill="1" applyBorder="1" applyAlignment="1">
      <alignment horizontal="center" vertical="center"/>
    </xf>
    <xf numFmtId="0" fontId="24" fillId="9" borderId="28" xfId="0" applyFont="1" applyFill="1" applyBorder="1" applyAlignment="1">
      <alignment horizontal="center" vertical="center"/>
    </xf>
    <xf numFmtId="182" fontId="34" fillId="9" borderId="27" xfId="0" applyNumberFormat="1" applyFont="1" applyFill="1" applyBorder="1" applyAlignment="1">
      <alignment horizontal="center" vertical="center"/>
    </xf>
    <xf numFmtId="182" fontId="34" fillId="9" borderId="28" xfId="0" applyNumberFormat="1" applyFont="1" applyFill="1" applyBorder="1" applyAlignment="1">
      <alignment horizontal="center" vertical="center"/>
    </xf>
    <xf numFmtId="183" fontId="35" fillId="9" borderId="27" xfId="0" applyNumberFormat="1" applyFont="1" applyFill="1" applyBorder="1" applyAlignment="1">
      <alignment horizontal="center" vertical="center" shrinkToFit="1"/>
    </xf>
    <xf numFmtId="183" fontId="35" fillId="9" borderId="28" xfId="0" applyNumberFormat="1" applyFont="1" applyFill="1" applyBorder="1" applyAlignment="1">
      <alignment horizontal="center" vertical="center" shrinkToFit="1"/>
    </xf>
    <xf numFmtId="0" fontId="24" fillId="9" borderId="29" xfId="0" applyFont="1" applyFill="1" applyBorder="1" applyAlignment="1">
      <alignment horizontal="center" vertical="center"/>
    </xf>
    <xf numFmtId="0" fontId="24" fillId="9" borderId="30" xfId="0" applyFont="1" applyFill="1" applyBorder="1" applyAlignment="1">
      <alignment horizontal="center" vertical="center"/>
    </xf>
    <xf numFmtId="182" fontId="34" fillId="9" borderId="29" xfId="0" applyNumberFormat="1" applyFont="1" applyFill="1" applyBorder="1" applyAlignment="1">
      <alignment horizontal="center" vertical="center"/>
    </xf>
    <xf numFmtId="182" fontId="34" fillId="9" borderId="30" xfId="0" applyNumberFormat="1" applyFont="1" applyFill="1" applyBorder="1" applyAlignment="1">
      <alignment horizontal="center" vertical="center"/>
    </xf>
    <xf numFmtId="183" fontId="35" fillId="9" borderId="29" xfId="0" applyNumberFormat="1" applyFont="1" applyFill="1" applyBorder="1" applyAlignment="1">
      <alignment horizontal="center" vertical="center" shrinkToFit="1"/>
    </xf>
    <xf numFmtId="183" fontId="35" fillId="9" borderId="30" xfId="0" applyNumberFormat="1" applyFont="1" applyFill="1" applyBorder="1" applyAlignment="1">
      <alignment horizontal="center" vertical="center" shrinkToFit="1"/>
    </xf>
    <xf numFmtId="0" fontId="24" fillId="9" borderId="31" xfId="0" applyFont="1" applyFill="1" applyBorder="1" applyAlignment="1">
      <alignment horizontal="center" vertical="center"/>
    </xf>
    <xf numFmtId="0" fontId="24" fillId="9" borderId="32" xfId="0" applyFont="1" applyFill="1" applyBorder="1" applyAlignment="1">
      <alignment horizontal="center" vertical="center"/>
    </xf>
    <xf numFmtId="182" fontId="34" fillId="9" borderId="31" xfId="0" applyNumberFormat="1" applyFont="1" applyFill="1" applyBorder="1" applyAlignment="1">
      <alignment horizontal="center" vertical="center"/>
    </xf>
    <xf numFmtId="182" fontId="34" fillId="9" borderId="32" xfId="0" applyNumberFormat="1" applyFont="1" applyFill="1" applyBorder="1" applyAlignment="1">
      <alignment horizontal="center" vertical="center"/>
    </xf>
    <xf numFmtId="183" fontId="35" fillId="9" borderId="31" xfId="0" applyNumberFormat="1" applyFont="1" applyFill="1" applyBorder="1" applyAlignment="1">
      <alignment horizontal="center" vertical="center" shrinkToFit="1"/>
    </xf>
    <xf numFmtId="183" fontId="35" fillId="9" borderId="32" xfId="0" applyNumberFormat="1" applyFont="1" applyFill="1" applyBorder="1" applyAlignment="1">
      <alignment horizontal="center" vertical="center" shrinkToFit="1"/>
    </xf>
    <xf numFmtId="0" fontId="24" fillId="9" borderId="33" xfId="0" applyFont="1" applyFill="1" applyBorder="1" applyAlignment="1">
      <alignment horizontal="center" vertical="center"/>
    </xf>
    <xf numFmtId="0" fontId="24" fillId="9" borderId="34" xfId="0" applyFont="1" applyFill="1" applyBorder="1" applyAlignment="1">
      <alignment horizontal="center" vertical="center"/>
    </xf>
    <xf numFmtId="182" fontId="34" fillId="9" borderId="33" xfId="0" applyNumberFormat="1" applyFont="1" applyFill="1" applyBorder="1" applyAlignment="1">
      <alignment horizontal="center" vertical="center"/>
    </xf>
    <xf numFmtId="182" fontId="34" fillId="9" borderId="34" xfId="0" applyNumberFormat="1" applyFont="1" applyFill="1" applyBorder="1" applyAlignment="1">
      <alignment horizontal="center" vertical="center"/>
    </xf>
    <xf numFmtId="183" fontId="35" fillId="9" borderId="33" xfId="0" applyNumberFormat="1" applyFont="1" applyFill="1" applyBorder="1" applyAlignment="1">
      <alignment horizontal="center" vertical="center" shrinkToFit="1"/>
    </xf>
    <xf numFmtId="183" fontId="35" fillId="9" borderId="34" xfId="0" applyNumberFormat="1" applyFont="1" applyFill="1" applyBorder="1" applyAlignment="1">
      <alignment horizontal="center" vertical="center" shrinkToFit="1"/>
    </xf>
    <xf numFmtId="0" fontId="24" fillId="9" borderId="35" xfId="0" applyFont="1" applyFill="1" applyBorder="1" applyAlignment="1">
      <alignment horizontal="center" vertical="center"/>
    </xf>
    <xf numFmtId="182" fontId="34" fillId="9" borderId="35" xfId="0" applyNumberFormat="1" applyFont="1" applyFill="1" applyBorder="1" applyAlignment="1">
      <alignment horizontal="center" vertical="center"/>
    </xf>
    <xf numFmtId="183" fontId="35" fillId="9" borderId="35" xfId="0" applyNumberFormat="1" applyFont="1" applyFill="1" applyBorder="1" applyAlignment="1">
      <alignment horizontal="center" vertical="center" shrinkToFit="1"/>
    </xf>
    <xf numFmtId="0" fontId="12" fillId="13" borderId="5" xfId="0" applyFont="1"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
    <dxf>
      <border>
        <left style="thin">
          <color theme="9" tint="-0.249946592608417"/>
        </left>
        <right style="thin">
          <color theme="9" tint="-0.249946592608417"/>
        </right>
        <top/>
        <bottom/>
      </border>
    </dxf>
    <dxf>
      <fill>
        <patternFill patternType="solid">
          <fgColor rgb="FF00B0F0"/>
          <bgColor rgb="FF00B0F0"/>
        </patternFill>
      </fill>
    </dxf>
    <dxf>
      <fill>
        <patternFill patternType="solid">
          <fgColor indexed="2"/>
          <bgColor indexed="2"/>
        </patternFill>
      </fill>
    </dxf>
    <dxf>
      <fill>
        <patternFill patternType="solid">
          <fgColor theme="0" tint="-0.499984740745262"/>
          <bgColor theme="0" tint="-0.499984740745262"/>
        </patternFill>
      </fill>
    </dxf>
    <dxf>
      <fill>
        <patternFill patternType="solid">
          <fgColor rgb="FF0070C0"/>
          <bgColor rgb="FF0070C0"/>
        </patternFill>
      </fill>
    </dxf>
    <dxf>
      <font>
        <color theme="0"/>
      </font>
      <fill>
        <patternFill patternType="solid">
          <fgColor theme="9" tint="-0.249946592608417"/>
          <bgColor theme="9" tint="-0.24994659260841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customXml" Target="../customXml/item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pageSetUpPr fitToPage="1"/>
  </sheetPr>
  <dimension ref="A1:ET27"/>
  <sheetViews>
    <sheetView showGridLines="0" zoomScale="115" zoomScaleNormal="115" workbookViewId="0">
      <pane ySplit="7" topLeftCell="A14" activePane="bottomLeft" state="frozen"/>
      <selection/>
      <selection pane="bottomLeft" activeCell="A7" sqref="A7:B18"/>
    </sheetView>
  </sheetViews>
  <sheetFormatPr defaultColWidth="9.1047619047619" defaultRowHeight="12.75"/>
  <cols>
    <col min="1" max="1" width="5.88571428571429" style="32" customWidth="1"/>
    <col min="2" max="2" width="21.1047619047619" style="32" customWidth="1"/>
    <col min="3" max="3" width="7.88571428571429" style="32" customWidth="1"/>
    <col min="4" max="4" width="6.88571428571429" style="32" hidden="1" customWidth="1"/>
    <col min="5" max="6" width="12" style="32" customWidth="1"/>
    <col min="7" max="7" width="6" style="32" customWidth="1"/>
    <col min="8" max="8" width="6.66666666666667" style="32" customWidth="1"/>
    <col min="9" max="9" width="5.88571428571429" style="32" customWidth="1"/>
    <col min="10" max="10" width="1.43809523809524" style="32" customWidth="1"/>
    <col min="11" max="66" width="2.43809523809524" style="32" customWidth="1"/>
    <col min="67" max="16384" width="9.1047619047619" style="32"/>
  </cols>
  <sheetData>
    <row r="1" s="22" customFormat="1" ht="33" customHeight="1" spans="1:44">
      <c r="A1" s="33" t="s">
        <v>0</v>
      </c>
      <c r="B1" s="34"/>
      <c r="C1" s="34"/>
      <c r="D1" s="34"/>
      <c r="E1" s="34"/>
      <c r="F1" s="34"/>
      <c r="G1" s="35"/>
      <c r="K1" s="73"/>
      <c r="AD1" s="103"/>
      <c r="AE1" s="103"/>
      <c r="AF1" s="103"/>
      <c r="AG1" s="103"/>
      <c r="AH1" s="103"/>
      <c r="AI1" s="103"/>
      <c r="AJ1" s="103"/>
      <c r="AK1" s="103"/>
      <c r="AL1" s="103"/>
      <c r="AM1" s="103"/>
      <c r="AN1" s="103"/>
      <c r="AO1" s="103"/>
      <c r="AP1" s="103"/>
      <c r="AQ1" s="103"/>
      <c r="AR1" s="103"/>
    </row>
    <row r="2" s="23" customFormat="1" ht="21" customHeight="1" spans="1:6">
      <c r="A2" s="36"/>
      <c r="B2" s="37"/>
      <c r="C2" s="37"/>
      <c r="D2" s="38"/>
      <c r="E2" s="37"/>
      <c r="F2" s="39"/>
    </row>
    <row r="3" s="24" customFormat="1" ht="6.75" customHeight="1" spans="1:66">
      <c r="A3" s="40"/>
      <c r="B3" s="41"/>
      <c r="C3" s="41"/>
      <c r="D3" s="42"/>
      <c r="E3" s="41"/>
      <c r="F3" s="43"/>
      <c r="K3" s="74"/>
      <c r="L3" s="75"/>
      <c r="M3" s="75"/>
      <c r="N3" s="75"/>
      <c r="O3" s="75"/>
      <c r="P3" s="75"/>
      <c r="Q3" s="94"/>
      <c r="R3" s="74"/>
      <c r="S3" s="75"/>
      <c r="T3" s="75"/>
      <c r="U3" s="75"/>
      <c r="V3" s="75"/>
      <c r="W3" s="75"/>
      <c r="X3" s="94"/>
      <c r="Y3" s="74"/>
      <c r="Z3" s="75"/>
      <c r="AA3" s="75"/>
      <c r="AB3" s="75"/>
      <c r="AC3" s="75"/>
      <c r="AD3" s="75"/>
      <c r="AE3" s="94"/>
      <c r="AF3" s="74"/>
      <c r="AG3" s="75"/>
      <c r="AH3" s="75"/>
      <c r="AI3" s="75"/>
      <c r="AJ3" s="75"/>
      <c r="AK3" s="75"/>
      <c r="AL3" s="94"/>
      <c r="AM3" s="74"/>
      <c r="AN3" s="75"/>
      <c r="AO3" s="75"/>
      <c r="AP3" s="75"/>
      <c r="AQ3" s="75"/>
      <c r="AR3" s="75"/>
      <c r="AS3" s="94"/>
      <c r="AT3" s="74"/>
      <c r="AU3" s="75"/>
      <c r="AV3" s="75"/>
      <c r="AW3" s="75"/>
      <c r="AX3" s="75"/>
      <c r="AY3" s="75"/>
      <c r="AZ3" s="94"/>
      <c r="BA3" s="74"/>
      <c r="BB3" s="75"/>
      <c r="BC3" s="75"/>
      <c r="BD3" s="75"/>
      <c r="BE3" s="75"/>
      <c r="BF3" s="75"/>
      <c r="BG3" s="94"/>
      <c r="BH3" s="74"/>
      <c r="BI3" s="75"/>
      <c r="BJ3" s="75"/>
      <c r="BK3" s="75"/>
      <c r="BL3" s="75"/>
      <c r="BM3" s="75"/>
      <c r="BN3" s="94"/>
    </row>
    <row r="4" s="25" customFormat="1" ht="19.5" customHeight="1" spans="2:66">
      <c r="B4" s="44" t="s">
        <v>1</v>
      </c>
      <c r="C4" s="45">
        <v>44840</v>
      </c>
      <c r="D4" s="46"/>
      <c r="E4" s="47"/>
      <c r="H4" s="44" t="s">
        <v>2</v>
      </c>
      <c r="I4" s="76">
        <v>1</v>
      </c>
      <c r="K4" s="77" t="str">
        <f>"Week "&amp;(K6-($C$4-WEEKDAY($C$4,1)+2))/7+1</f>
        <v>Week 1</v>
      </c>
      <c r="L4" s="78"/>
      <c r="M4" s="78"/>
      <c r="N4" s="78"/>
      <c r="O4" s="78"/>
      <c r="P4" s="78"/>
      <c r="Q4" s="95"/>
      <c r="R4" s="77" t="str">
        <f>"Week "&amp;(R6-($C$4-WEEKDAY($C$4,1)+2))/7+1</f>
        <v>Week 2</v>
      </c>
      <c r="S4" s="78"/>
      <c r="T4" s="78"/>
      <c r="U4" s="78"/>
      <c r="V4" s="78"/>
      <c r="W4" s="78"/>
      <c r="X4" s="96"/>
      <c r="Y4" s="104" t="str">
        <f>"Week "&amp;(Y6-($C$4-WEEKDAY($C$4,1)+2))/7+1</f>
        <v>Week 3</v>
      </c>
      <c r="Z4" s="78"/>
      <c r="AA4" s="78"/>
      <c r="AB4" s="78"/>
      <c r="AC4" s="78"/>
      <c r="AD4" s="78"/>
      <c r="AE4" s="105"/>
      <c r="AF4" s="106" t="str">
        <f>"Week "&amp;(AF6-($C$4-WEEKDAY($C$4,1)+2))/7+1</f>
        <v>Week 4</v>
      </c>
      <c r="AG4" s="78"/>
      <c r="AH4" s="78"/>
      <c r="AI4" s="78"/>
      <c r="AJ4" s="78"/>
      <c r="AK4" s="78"/>
      <c r="AL4" s="115"/>
      <c r="AM4" s="116" t="str">
        <f>"Week "&amp;(AM6-($C$4-WEEKDAY($C$4,1)+2))/7+1</f>
        <v>Week 5</v>
      </c>
      <c r="AN4" s="78"/>
      <c r="AO4" s="78"/>
      <c r="AP4" s="78"/>
      <c r="AQ4" s="78"/>
      <c r="AR4" s="78"/>
      <c r="AS4" s="121"/>
      <c r="AT4" s="122" t="str">
        <f>"Week "&amp;(AT6-($C$4-WEEKDAY($C$4,1)+2))/7+1</f>
        <v>Week 6</v>
      </c>
      <c r="AU4" s="78"/>
      <c r="AV4" s="78"/>
      <c r="AW4" s="78"/>
      <c r="AX4" s="78"/>
      <c r="AY4" s="78"/>
      <c r="AZ4" s="127"/>
      <c r="BA4" s="128" t="str">
        <f>"Week "&amp;(BA6-($C$4-WEEKDAY($C$4,1)+2))/7+1</f>
        <v>Week 7</v>
      </c>
      <c r="BB4" s="78"/>
      <c r="BC4" s="78"/>
      <c r="BD4" s="78"/>
      <c r="BE4" s="78"/>
      <c r="BF4" s="78"/>
      <c r="BG4" s="133"/>
      <c r="BH4" s="134" t="str">
        <f>"Week "&amp;(BH6-($C$4-WEEKDAY($C$4,1)+2))/7+1</f>
        <v>Week 8</v>
      </c>
      <c r="BI4" s="78"/>
      <c r="BJ4" s="78"/>
      <c r="BK4" s="78"/>
      <c r="BL4" s="78"/>
      <c r="BM4" s="78"/>
      <c r="BN4" s="139"/>
    </row>
    <row r="5" s="26" customFormat="1" ht="19.5" customHeight="1" spans="1:66">
      <c r="A5" s="48"/>
      <c r="B5" s="44" t="s">
        <v>3</v>
      </c>
      <c r="C5" s="45" t="s">
        <v>4</v>
      </c>
      <c r="D5" s="46"/>
      <c r="E5" s="47"/>
      <c r="F5" s="48"/>
      <c r="G5" s="48"/>
      <c r="H5" s="48"/>
      <c r="I5" s="48"/>
      <c r="K5" s="79">
        <f>K6</f>
        <v>44837</v>
      </c>
      <c r="L5" s="80"/>
      <c r="M5" s="80"/>
      <c r="N5" s="80"/>
      <c r="O5" s="80"/>
      <c r="P5" s="80"/>
      <c r="Q5" s="97"/>
      <c r="R5" s="79">
        <f>R6</f>
        <v>44844</v>
      </c>
      <c r="S5" s="80"/>
      <c r="T5" s="80"/>
      <c r="U5" s="80"/>
      <c r="V5" s="80"/>
      <c r="W5" s="80"/>
      <c r="X5" s="98"/>
      <c r="Y5" s="107">
        <f>Y6</f>
        <v>44851</v>
      </c>
      <c r="Z5" s="80"/>
      <c r="AA5" s="80"/>
      <c r="AB5" s="80"/>
      <c r="AC5" s="80"/>
      <c r="AD5" s="80"/>
      <c r="AE5" s="108"/>
      <c r="AF5" s="109">
        <f>AF6</f>
        <v>44858</v>
      </c>
      <c r="AG5" s="80"/>
      <c r="AH5" s="80"/>
      <c r="AI5" s="80"/>
      <c r="AJ5" s="80"/>
      <c r="AK5" s="80"/>
      <c r="AL5" s="117"/>
      <c r="AM5" s="118">
        <f>AM6</f>
        <v>44865</v>
      </c>
      <c r="AN5" s="80"/>
      <c r="AO5" s="80"/>
      <c r="AP5" s="80"/>
      <c r="AQ5" s="80"/>
      <c r="AR5" s="80"/>
      <c r="AS5" s="123"/>
      <c r="AT5" s="124">
        <f>AT6</f>
        <v>44872</v>
      </c>
      <c r="AU5" s="80"/>
      <c r="AV5" s="80"/>
      <c r="AW5" s="80"/>
      <c r="AX5" s="80"/>
      <c r="AY5" s="80"/>
      <c r="AZ5" s="129"/>
      <c r="BA5" s="130">
        <f>BA6</f>
        <v>44879</v>
      </c>
      <c r="BB5" s="80"/>
      <c r="BC5" s="80"/>
      <c r="BD5" s="80"/>
      <c r="BE5" s="80"/>
      <c r="BF5" s="80"/>
      <c r="BG5" s="135"/>
      <c r="BH5" s="136">
        <f>BH6</f>
        <v>44886</v>
      </c>
      <c r="BI5" s="80"/>
      <c r="BJ5" s="80"/>
      <c r="BK5" s="80"/>
      <c r="BL5" s="80"/>
      <c r="BM5" s="80"/>
      <c r="BN5" s="140"/>
    </row>
    <row r="6" s="27" customFormat="1" ht="14.25" customHeight="1" spans="11:66">
      <c r="K6" s="81">
        <f>C4-WEEKDAY(C4,1)+2+7*(I4-1)</f>
        <v>44837</v>
      </c>
      <c r="L6" s="82">
        <f t="shared" ref="L6:AQ6" si="0">K6+1</f>
        <v>44838</v>
      </c>
      <c r="M6" s="82">
        <f t="shared" si="0"/>
        <v>44839</v>
      </c>
      <c r="N6" s="82">
        <f t="shared" si="0"/>
        <v>44840</v>
      </c>
      <c r="O6" s="82">
        <f t="shared" si="0"/>
        <v>44841</v>
      </c>
      <c r="P6" s="82">
        <f t="shared" si="0"/>
        <v>44842</v>
      </c>
      <c r="Q6" s="99">
        <f t="shared" si="0"/>
        <v>44843</v>
      </c>
      <c r="R6" s="81">
        <f t="shared" si="0"/>
        <v>44844</v>
      </c>
      <c r="S6" s="82">
        <f t="shared" si="0"/>
        <v>44845</v>
      </c>
      <c r="T6" s="82">
        <f t="shared" si="0"/>
        <v>44846</v>
      </c>
      <c r="U6" s="82">
        <f t="shared" si="0"/>
        <v>44847</v>
      </c>
      <c r="V6" s="82">
        <f t="shared" si="0"/>
        <v>44848</v>
      </c>
      <c r="W6" s="82">
        <f t="shared" si="0"/>
        <v>44849</v>
      </c>
      <c r="X6" s="100">
        <f t="shared" si="0"/>
        <v>44850</v>
      </c>
      <c r="Y6" s="110">
        <f t="shared" si="0"/>
        <v>44851</v>
      </c>
      <c r="Z6" s="82">
        <f t="shared" si="0"/>
        <v>44852</v>
      </c>
      <c r="AA6" s="82">
        <f t="shared" si="0"/>
        <v>44853</v>
      </c>
      <c r="AB6" s="82">
        <f t="shared" si="0"/>
        <v>44854</v>
      </c>
      <c r="AC6" s="82">
        <f t="shared" si="0"/>
        <v>44855</v>
      </c>
      <c r="AD6" s="82">
        <f t="shared" si="0"/>
        <v>44856</v>
      </c>
      <c r="AE6" s="111">
        <f t="shared" si="0"/>
        <v>44857</v>
      </c>
      <c r="AF6" s="112">
        <f t="shared" si="0"/>
        <v>44858</v>
      </c>
      <c r="AG6" s="82">
        <f t="shared" si="0"/>
        <v>44859</v>
      </c>
      <c r="AH6" s="82">
        <f t="shared" si="0"/>
        <v>44860</v>
      </c>
      <c r="AI6" s="82">
        <f t="shared" si="0"/>
        <v>44861</v>
      </c>
      <c r="AJ6" s="82">
        <f t="shared" si="0"/>
        <v>44862</v>
      </c>
      <c r="AK6" s="82">
        <f t="shared" si="0"/>
        <v>44863</v>
      </c>
      <c r="AL6" s="119">
        <f t="shared" si="0"/>
        <v>44864</v>
      </c>
      <c r="AM6" s="120">
        <f t="shared" si="0"/>
        <v>44865</v>
      </c>
      <c r="AN6" s="82">
        <f t="shared" si="0"/>
        <v>44866</v>
      </c>
      <c r="AO6" s="82">
        <f t="shared" si="0"/>
        <v>44867</v>
      </c>
      <c r="AP6" s="82">
        <f t="shared" si="0"/>
        <v>44868</v>
      </c>
      <c r="AQ6" s="82">
        <f t="shared" si="0"/>
        <v>44869</v>
      </c>
      <c r="AR6" s="82">
        <f t="shared" ref="AR6:BN6" si="1">AQ6+1</f>
        <v>44870</v>
      </c>
      <c r="AS6" s="125">
        <f t="shared" si="1"/>
        <v>44871</v>
      </c>
      <c r="AT6" s="126">
        <f t="shared" si="1"/>
        <v>44872</v>
      </c>
      <c r="AU6" s="82">
        <f t="shared" si="1"/>
        <v>44873</v>
      </c>
      <c r="AV6" s="82">
        <f t="shared" si="1"/>
        <v>44874</v>
      </c>
      <c r="AW6" s="82">
        <f t="shared" si="1"/>
        <v>44875</v>
      </c>
      <c r="AX6" s="82">
        <f t="shared" si="1"/>
        <v>44876</v>
      </c>
      <c r="AY6" s="82">
        <f t="shared" si="1"/>
        <v>44877</v>
      </c>
      <c r="AZ6" s="131">
        <f t="shared" si="1"/>
        <v>44878</v>
      </c>
      <c r="BA6" s="132">
        <f t="shared" si="1"/>
        <v>44879</v>
      </c>
      <c r="BB6" s="82">
        <f t="shared" si="1"/>
        <v>44880</v>
      </c>
      <c r="BC6" s="82">
        <f t="shared" si="1"/>
        <v>44881</v>
      </c>
      <c r="BD6" s="82">
        <f t="shared" si="1"/>
        <v>44882</v>
      </c>
      <c r="BE6" s="82">
        <f t="shared" si="1"/>
        <v>44883</v>
      </c>
      <c r="BF6" s="82">
        <f t="shared" si="1"/>
        <v>44884</v>
      </c>
      <c r="BG6" s="137">
        <f t="shared" si="1"/>
        <v>44885</v>
      </c>
      <c r="BH6" s="138">
        <f t="shared" si="1"/>
        <v>44886</v>
      </c>
      <c r="BI6" s="82">
        <f t="shared" si="1"/>
        <v>44887</v>
      </c>
      <c r="BJ6" s="82">
        <f t="shared" si="1"/>
        <v>44888</v>
      </c>
      <c r="BK6" s="82">
        <f t="shared" si="1"/>
        <v>44889</v>
      </c>
      <c r="BL6" s="82">
        <f t="shared" si="1"/>
        <v>44890</v>
      </c>
      <c r="BM6" s="82">
        <f t="shared" si="1"/>
        <v>44891</v>
      </c>
      <c r="BN6" s="141">
        <f t="shared" si="1"/>
        <v>44892</v>
      </c>
    </row>
    <row r="7" s="28" customFormat="1" ht="30" customHeight="1" spans="1:150">
      <c r="A7" s="49" t="s">
        <v>5</v>
      </c>
      <c r="B7" s="49" t="s">
        <v>6</v>
      </c>
      <c r="C7" s="50" t="s">
        <v>7</v>
      </c>
      <c r="D7" s="50" t="s">
        <v>8</v>
      </c>
      <c r="E7" s="51" t="s">
        <v>9</v>
      </c>
      <c r="F7" s="51" t="s">
        <v>10</v>
      </c>
      <c r="G7" s="50" t="s">
        <v>11</v>
      </c>
      <c r="H7" s="50" t="s">
        <v>12</v>
      </c>
      <c r="I7" s="83" t="s">
        <v>13</v>
      </c>
      <c r="J7" s="84"/>
      <c r="K7" s="85" t="str">
        <f t="shared" ref="K7:AP7" si="2">CHOOSE(WEEKDAY(K6,1),"S","M","T","W","T","F","S")</f>
        <v>M</v>
      </c>
      <c r="L7" s="86" t="str">
        <f t="shared" si="2"/>
        <v>T</v>
      </c>
      <c r="M7" s="86" t="str">
        <f t="shared" si="2"/>
        <v>W</v>
      </c>
      <c r="N7" s="86" t="str">
        <f t="shared" si="2"/>
        <v>T</v>
      </c>
      <c r="O7" s="86" t="str">
        <f t="shared" si="2"/>
        <v>F</v>
      </c>
      <c r="P7" s="86" t="str">
        <f t="shared" si="2"/>
        <v>S</v>
      </c>
      <c r="Q7" s="101" t="str">
        <f t="shared" si="2"/>
        <v>S</v>
      </c>
      <c r="R7" s="85" t="str">
        <f t="shared" si="2"/>
        <v>M</v>
      </c>
      <c r="S7" s="86" t="str">
        <f t="shared" si="2"/>
        <v>T</v>
      </c>
      <c r="T7" s="86" t="str">
        <f t="shared" si="2"/>
        <v>W</v>
      </c>
      <c r="U7" s="86" t="str">
        <f t="shared" ref="U7:W7" si="3">CHOOSE(WEEKDAY(U6,1),"S","M","T","W","T","F","S")</f>
        <v>T</v>
      </c>
      <c r="V7" s="86" t="str">
        <f t="shared" si="3"/>
        <v>F</v>
      </c>
      <c r="W7" s="86" t="str">
        <f t="shared" si="3"/>
        <v>S</v>
      </c>
      <c r="X7" s="101" t="str">
        <f t="shared" si="2"/>
        <v>S</v>
      </c>
      <c r="Y7" s="113" t="str">
        <f t="shared" si="2"/>
        <v>M</v>
      </c>
      <c r="Z7" s="86" t="str">
        <f t="shared" si="2"/>
        <v>T</v>
      </c>
      <c r="AA7" s="86" t="str">
        <f t="shared" si="2"/>
        <v>W</v>
      </c>
      <c r="AB7" s="86" t="str">
        <f t="shared" si="2"/>
        <v>T</v>
      </c>
      <c r="AC7" s="86" t="str">
        <f t="shared" si="2"/>
        <v>F</v>
      </c>
      <c r="AD7" s="86" t="str">
        <f t="shared" si="2"/>
        <v>S</v>
      </c>
      <c r="AE7" s="114" t="str">
        <f t="shared" si="2"/>
        <v>S</v>
      </c>
      <c r="AF7" s="85" t="str">
        <f t="shared" si="2"/>
        <v>M</v>
      </c>
      <c r="AG7" s="86" t="str">
        <f t="shared" si="2"/>
        <v>T</v>
      </c>
      <c r="AH7" s="86" t="str">
        <f t="shared" si="2"/>
        <v>W</v>
      </c>
      <c r="AI7" s="86" t="str">
        <f t="shared" si="2"/>
        <v>T</v>
      </c>
      <c r="AJ7" s="86" t="str">
        <f t="shared" si="2"/>
        <v>F</v>
      </c>
      <c r="AK7" s="86" t="str">
        <f t="shared" si="2"/>
        <v>S</v>
      </c>
      <c r="AL7" s="101" t="str">
        <f t="shared" si="2"/>
        <v>S</v>
      </c>
      <c r="AM7" s="85" t="str">
        <f t="shared" si="2"/>
        <v>M</v>
      </c>
      <c r="AN7" s="86" t="str">
        <f t="shared" si="2"/>
        <v>T</v>
      </c>
      <c r="AO7" s="86" t="str">
        <f t="shared" si="2"/>
        <v>W</v>
      </c>
      <c r="AP7" s="86" t="str">
        <f t="shared" si="2"/>
        <v>T</v>
      </c>
      <c r="AQ7" s="86" t="str">
        <f t="shared" ref="AQ7:BN7" si="4">CHOOSE(WEEKDAY(AQ6,1),"S","M","T","W","T","F","S")</f>
        <v>F</v>
      </c>
      <c r="AR7" s="86" t="str">
        <f t="shared" si="4"/>
        <v>S</v>
      </c>
      <c r="AS7" s="101" t="str">
        <f t="shared" si="4"/>
        <v>S</v>
      </c>
      <c r="AT7" s="85" t="str">
        <f t="shared" si="4"/>
        <v>M</v>
      </c>
      <c r="AU7" s="86" t="str">
        <f t="shared" si="4"/>
        <v>T</v>
      </c>
      <c r="AV7" s="86" t="str">
        <f t="shared" si="4"/>
        <v>W</v>
      </c>
      <c r="AW7" s="86" t="str">
        <f t="shared" si="4"/>
        <v>T</v>
      </c>
      <c r="AX7" s="86" t="str">
        <f t="shared" si="4"/>
        <v>F</v>
      </c>
      <c r="AY7" s="86" t="str">
        <f t="shared" si="4"/>
        <v>S</v>
      </c>
      <c r="AZ7" s="101" t="str">
        <f t="shared" si="4"/>
        <v>S</v>
      </c>
      <c r="BA7" s="85" t="str">
        <f t="shared" si="4"/>
        <v>M</v>
      </c>
      <c r="BB7" s="86" t="str">
        <f t="shared" si="4"/>
        <v>T</v>
      </c>
      <c r="BC7" s="86" t="str">
        <f t="shared" si="4"/>
        <v>W</v>
      </c>
      <c r="BD7" s="86" t="str">
        <f t="shared" si="4"/>
        <v>T</v>
      </c>
      <c r="BE7" s="86" t="str">
        <f t="shared" si="4"/>
        <v>F</v>
      </c>
      <c r="BF7" s="86" t="str">
        <f t="shared" si="4"/>
        <v>S</v>
      </c>
      <c r="BG7" s="101" t="str">
        <f t="shared" si="4"/>
        <v>S</v>
      </c>
      <c r="BH7" s="85" t="str">
        <f t="shared" si="4"/>
        <v>M</v>
      </c>
      <c r="BI7" s="86" t="str">
        <f t="shared" si="4"/>
        <v>T</v>
      </c>
      <c r="BJ7" s="86" t="str">
        <f t="shared" si="4"/>
        <v>W</v>
      </c>
      <c r="BK7" s="86" t="str">
        <f t="shared" si="4"/>
        <v>T</v>
      </c>
      <c r="BL7" s="86" t="str">
        <f t="shared" si="4"/>
        <v>F</v>
      </c>
      <c r="BM7" s="86" t="str">
        <f t="shared" si="4"/>
        <v>S</v>
      </c>
      <c r="BN7" s="101" t="str">
        <f t="shared" si="4"/>
        <v>S</v>
      </c>
      <c r="BO7" s="142"/>
      <c r="BP7" s="142"/>
      <c r="BQ7" s="142"/>
      <c r="BR7" s="142"/>
      <c r="BS7" s="142"/>
      <c r="BT7" s="142"/>
      <c r="BU7" s="142"/>
      <c r="BV7" s="142"/>
      <c r="BW7" s="142"/>
      <c r="BX7" s="142"/>
      <c r="BY7" s="142"/>
      <c r="BZ7" s="142"/>
      <c r="CA7" s="142"/>
      <c r="CB7" s="142"/>
      <c r="CC7" s="142"/>
      <c r="CD7" s="142"/>
      <c r="CE7" s="142"/>
      <c r="CF7" s="142"/>
      <c r="CG7" s="142"/>
      <c r="CH7" s="142"/>
      <c r="CI7" s="142"/>
      <c r="CJ7" s="142"/>
      <c r="CK7" s="142"/>
      <c r="CL7" s="142"/>
      <c r="CM7" s="142"/>
      <c r="CN7" s="142"/>
      <c r="CO7" s="142"/>
      <c r="CP7" s="142"/>
      <c r="CQ7" s="142"/>
      <c r="CR7" s="142"/>
      <c r="CS7" s="142"/>
      <c r="CT7" s="142"/>
      <c r="CU7" s="142"/>
      <c r="CV7" s="142"/>
      <c r="CW7" s="142"/>
      <c r="CX7" s="142"/>
      <c r="CY7" s="142"/>
      <c r="CZ7" s="142"/>
      <c r="DA7" s="142"/>
      <c r="DB7" s="142"/>
      <c r="DC7" s="142"/>
      <c r="DD7" s="142"/>
      <c r="DE7" s="142"/>
      <c r="DF7" s="142"/>
      <c r="DG7" s="142"/>
      <c r="DH7" s="142"/>
      <c r="DI7" s="142"/>
      <c r="DJ7" s="142"/>
      <c r="DK7" s="142"/>
      <c r="DL7" s="142"/>
      <c r="DM7" s="142"/>
      <c r="DN7" s="142"/>
      <c r="DO7" s="142"/>
      <c r="DP7" s="142"/>
      <c r="DQ7" s="142"/>
      <c r="DR7" s="142"/>
      <c r="DS7" s="142"/>
      <c r="DT7" s="142"/>
      <c r="DU7" s="142"/>
      <c r="DV7" s="142"/>
      <c r="DW7" s="142"/>
      <c r="DX7" s="142"/>
      <c r="DY7" s="142"/>
      <c r="DZ7" s="142"/>
      <c r="EA7" s="142"/>
      <c r="EB7" s="142"/>
      <c r="EC7" s="142"/>
      <c r="ED7" s="142"/>
      <c r="EE7" s="142"/>
      <c r="EF7" s="142"/>
      <c r="EG7" s="142"/>
      <c r="EH7" s="142"/>
      <c r="EI7" s="142"/>
      <c r="EJ7" s="142"/>
      <c r="EK7" s="142"/>
      <c r="EL7" s="142"/>
      <c r="EM7" s="142"/>
      <c r="EN7" s="142"/>
      <c r="EO7" s="142"/>
      <c r="EP7" s="142"/>
      <c r="EQ7" s="142"/>
      <c r="ER7" s="142"/>
      <c r="ES7" s="142"/>
      <c r="ET7" s="142"/>
    </row>
    <row r="8" s="29" customFormat="1" ht="18.75" spans="1:66">
      <c r="A8" s="52" t="str">
        <f>IF(ISERROR(VALUE(SUBSTITUTE(prevWBS,".",""))),"1",IF(ISERROR(FIND("`",SUBSTITUTE(prevWBS,".","`",1))),TEXT(VALUE(prevWBS)+1,"#"),TEXT(VALUE(LEFT(prevWBS,FIND("`",SUBSTITUTE(prevWBS,".","`",1))-1))+1,"#")))</f>
        <v>1</v>
      </c>
      <c r="B8" s="53" t="s">
        <v>14</v>
      </c>
      <c r="D8" s="54"/>
      <c r="E8" s="55"/>
      <c r="F8" s="55"/>
      <c r="G8" s="56"/>
      <c r="H8" s="57"/>
      <c r="I8" s="87"/>
      <c r="J8" s="88"/>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row>
    <row r="9" s="30" customFormat="1" ht="18" spans="1:66">
      <c r="A9" s="58" t="str">
        <f t="shared" ref="A9:A17"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59"/>
      <c r="D9" s="60"/>
      <c r="E9" s="61"/>
      <c r="F9" s="62" t="str">
        <f>IF(ISBLANK(E9)," - ",IF(G9=0,E9,E9+G9-1))</f>
        <v> - </v>
      </c>
      <c r="G9" s="63"/>
      <c r="H9" s="64"/>
      <c r="I9" s="89">
        <f>IF(OR(F9=0,E9=0),0,NETWORKDAYS(E9,F9))</f>
        <v>0</v>
      </c>
      <c r="J9" s="90"/>
      <c r="K9" s="91"/>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row>
    <row r="10" s="30" customFormat="1" ht="18" spans="1:66">
      <c r="A10" s="58" t="str">
        <f t="shared" si="5"/>
        <v>1.2</v>
      </c>
      <c r="B10" s="59"/>
      <c r="D10" s="60"/>
      <c r="E10" s="61"/>
      <c r="F10" s="62" t="str">
        <f>IF(ISBLANK(E10)," - ",IF(G10=0,E10,E10+G10-1))</f>
        <v> - </v>
      </c>
      <c r="G10" s="63"/>
      <c r="H10" s="64"/>
      <c r="I10" s="89">
        <f>IF(OR(F10=0,E10=0),0,NETWORKDAYS(E10,F10))</f>
        <v>0</v>
      </c>
      <c r="J10" s="90"/>
      <c r="K10" s="91"/>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row>
    <row r="11" s="30" customFormat="1" ht="18" spans="1:66">
      <c r="A11" s="58" t="str">
        <f t="shared" si="5"/>
        <v>1.3</v>
      </c>
      <c r="B11" s="59"/>
      <c r="D11" s="60"/>
      <c r="E11" s="61"/>
      <c r="F11" s="62" t="str">
        <f>IF(ISBLANK(E11)," - ",IF(G11=0,E11,E11+G11-1))</f>
        <v> - </v>
      </c>
      <c r="G11" s="63"/>
      <c r="H11" s="64"/>
      <c r="I11" s="89">
        <f>IF(OR(F11=0,E11=0),0,NETWORKDAYS(E11,F11))</f>
        <v>0</v>
      </c>
      <c r="J11" s="90"/>
      <c r="K11" s="91"/>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row>
    <row r="12" s="30" customFormat="1" ht="18" spans="1:66">
      <c r="A12" s="58" t="str">
        <f t="shared" si="5"/>
        <v>1.4</v>
      </c>
      <c r="B12" s="59"/>
      <c r="D12" s="60"/>
      <c r="E12" s="61"/>
      <c r="F12" s="62" t="str">
        <f>IF(ISBLANK(E12)," - ",IF(G12=0,E12,E12+G12-1))</f>
        <v> - </v>
      </c>
      <c r="G12" s="63"/>
      <c r="H12" s="64"/>
      <c r="I12" s="89">
        <f>IF(OR(F12=0,E12=0),0,NETWORKDAYS(E12,F12))</f>
        <v>0</v>
      </c>
      <c r="J12" s="90"/>
      <c r="K12" s="91"/>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row>
    <row r="13" s="30" customFormat="1" ht="18" spans="1:66">
      <c r="A13" s="58"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3" s="65"/>
      <c r="D13" s="60"/>
      <c r="E13" s="61"/>
      <c r="F13" s="62" t="str">
        <f>IF(ISBLANK(E13)," - ",IF(G13=0,E13,E13+G13-1))</f>
        <v> - </v>
      </c>
      <c r="G13" s="63"/>
      <c r="H13" s="64"/>
      <c r="I13" s="89">
        <f>IF(OR(F13=0,E13=0),0,NETWORKDAYS(E13,F13))</f>
        <v>0</v>
      </c>
      <c r="J13" s="90"/>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row>
    <row r="14" s="30" customFormat="1" ht="18" spans="1:66">
      <c r="A14" s="58" t="str">
        <f t="shared" si="5"/>
        <v>1.5</v>
      </c>
      <c r="B14" s="59"/>
      <c r="D14" s="60"/>
      <c r="E14" s="61"/>
      <c r="F14" s="62" t="str">
        <f t="shared" ref="F14:F17" si="6">IF(ISBLANK(E14)," - ",IF(G14=0,E14,E14+G14-1))</f>
        <v> - </v>
      </c>
      <c r="G14" s="63"/>
      <c r="H14" s="64"/>
      <c r="I14" s="89">
        <f t="shared" ref="I14:I17" si="7">IF(OR(F14=0,E14=0),0,NETWORKDAYS(E14,F14))</f>
        <v>0</v>
      </c>
      <c r="J14" s="90"/>
      <c r="K14" s="91"/>
      <c r="L14" s="91"/>
      <c r="M14" s="91"/>
      <c r="N14" s="91"/>
      <c r="O14" s="91"/>
      <c r="P14" s="91"/>
      <c r="Q14" s="91"/>
      <c r="R14" s="91"/>
      <c r="S14" s="91"/>
      <c r="T14" s="91"/>
      <c r="U14" s="91"/>
      <c r="V14" s="91"/>
      <c r="W14" s="91"/>
      <c r="X14" s="91"/>
      <c r="Y14" s="91"/>
      <c r="Z14" s="91"/>
      <c r="AA14" s="91"/>
      <c r="AB14" s="91"/>
      <c r="AC14" s="91"/>
      <c r="AD14" s="91"/>
      <c r="AE14" s="91"/>
      <c r="AF14" s="91"/>
      <c r="AG14" s="91"/>
      <c r="AH14" s="91"/>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row>
    <row r="15" s="30" customFormat="1" ht="18" spans="1:66">
      <c r="A15" s="58" t="str">
        <f t="shared" si="5"/>
        <v>1.6</v>
      </c>
      <c r="B15" s="59"/>
      <c r="D15" s="60"/>
      <c r="E15" s="61"/>
      <c r="F15" s="62" t="str">
        <f t="shared" si="6"/>
        <v> - </v>
      </c>
      <c r="G15" s="63"/>
      <c r="H15" s="64"/>
      <c r="I15" s="89">
        <f t="shared" si="7"/>
        <v>0</v>
      </c>
      <c r="J15" s="90"/>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row>
    <row r="16" s="30" customFormat="1" ht="18" spans="1:66">
      <c r="A16" s="58" t="str">
        <f t="shared" si="5"/>
        <v>1.7</v>
      </c>
      <c r="B16" s="59"/>
      <c r="D16" s="60"/>
      <c r="E16" s="61"/>
      <c r="F16" s="62" t="str">
        <f t="shared" si="6"/>
        <v> - </v>
      </c>
      <c r="G16" s="63"/>
      <c r="H16" s="64"/>
      <c r="I16" s="89">
        <f t="shared" si="7"/>
        <v>0</v>
      </c>
      <c r="J16" s="90"/>
      <c r="K16" s="91"/>
      <c r="L16" s="91"/>
      <c r="M16" s="91"/>
      <c r="N16" s="91"/>
      <c r="O16" s="91"/>
      <c r="P16" s="91"/>
      <c r="Q16" s="91"/>
      <c r="R16" s="91"/>
      <c r="S16" s="91"/>
      <c r="T16" s="91"/>
      <c r="U16" s="91"/>
      <c r="V16" s="91"/>
      <c r="W16" s="91"/>
      <c r="X16" s="91"/>
      <c r="Y16" s="91"/>
      <c r="Z16" s="91"/>
      <c r="AA16" s="91"/>
      <c r="AB16" s="91"/>
      <c r="AC16" s="91"/>
      <c r="AD16" s="91"/>
      <c r="AE16" s="91"/>
      <c r="AF16" s="91"/>
      <c r="AG16" s="91"/>
      <c r="AH16" s="91"/>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row>
    <row r="17" s="30" customFormat="1" ht="18" spans="1:66">
      <c r="A17"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1.8</v>
      </c>
      <c r="B17" s="59"/>
      <c r="D17" s="60"/>
      <c r="E17" s="61"/>
      <c r="F17" s="62" t="str">
        <f t="shared" si="6"/>
        <v> - </v>
      </c>
      <c r="G17" s="63"/>
      <c r="H17" s="64"/>
      <c r="I17" s="89">
        <f t="shared" si="7"/>
        <v>0</v>
      </c>
      <c r="J17" s="90"/>
      <c r="K17" s="91"/>
      <c r="L17" s="91"/>
      <c r="M17" s="91"/>
      <c r="N17" s="91"/>
      <c r="O17" s="91"/>
      <c r="P17" s="91"/>
      <c r="Q17" s="91"/>
      <c r="R17" s="91"/>
      <c r="S17" s="91"/>
      <c r="T17" s="91"/>
      <c r="U17" s="91"/>
      <c r="V17" s="91"/>
      <c r="W17" s="91"/>
      <c r="X17" s="91"/>
      <c r="Y17" s="91"/>
      <c r="Z17" s="91"/>
      <c r="AA17" s="91"/>
      <c r="AB17" s="91"/>
      <c r="AC17" s="91"/>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row>
    <row r="18" s="30" customFormat="1" ht="18" spans="1:66">
      <c r="A18"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1.9</v>
      </c>
      <c r="B18" s="59"/>
      <c r="D18" s="60"/>
      <c r="E18" s="61"/>
      <c r="F18" s="62" t="str">
        <f>IF(ISBLANK(E18)," - ",IF(G18=0,E18,E18+G18-1))</f>
        <v> - </v>
      </c>
      <c r="G18" s="63"/>
      <c r="H18" s="64"/>
      <c r="I18" s="89">
        <f>IF(OR(F18=0,E18=0),0,NETWORKDAYS(E18,F18))</f>
        <v>0</v>
      </c>
      <c r="J18" s="90"/>
      <c r="K18" s="91"/>
      <c r="L18" s="91"/>
      <c r="M18" s="91"/>
      <c r="N18" s="91"/>
      <c r="O18" s="91"/>
      <c r="P18" s="91"/>
      <c r="Q18" s="91"/>
      <c r="R18" s="102"/>
      <c r="S18" s="102"/>
      <c r="T18" s="102"/>
      <c r="U18" s="102"/>
      <c r="V18" s="102"/>
      <c r="W18" s="91"/>
      <c r="X18" s="91"/>
      <c r="Y18" s="91"/>
      <c r="Z18" s="91"/>
      <c r="AA18" s="91"/>
      <c r="AB18" s="91"/>
      <c r="AC18" s="91"/>
      <c r="AD18" s="91"/>
      <c r="AE18" s="91"/>
      <c r="AF18" s="91"/>
      <c r="AG18" s="91"/>
      <c r="AH18" s="91"/>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row>
    <row r="19" s="31" customFormat="1" ht="18" spans="1:66">
      <c r="A19" s="66" t="str">
        <f>IF(ISERROR(VALUE(SUBSTITUTE(prevWBS,".",""))),"1",IF(ISERROR(FIND("`",SUBSTITUTE(prevWBS,".","`",1))),TEXT(VALUE(prevWBS)+1,"#"),TEXT(VALUE(LEFT(prevWBS,FIND("`",SUBSTITUTE(prevWBS,".","`",1))-1))+1,"#")))</f>
        <v>2</v>
      </c>
      <c r="B19" s="67"/>
      <c r="D19" s="68"/>
      <c r="E19" s="69"/>
      <c r="F19" s="70"/>
      <c r="G19" s="71"/>
      <c r="H19" s="72"/>
      <c r="I19" s="92"/>
      <c r="J19" s="93"/>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row>
    <row r="20" s="30" customFormat="1" ht="18" spans="1:66">
      <c r="A20" s="5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0" s="59"/>
      <c r="D20" s="60"/>
      <c r="E20" s="61"/>
      <c r="F20" s="62"/>
      <c r="G20" s="63"/>
      <c r="H20" s="64"/>
      <c r="I20" s="89">
        <f t="shared" ref="I20:I83" si="8">IF(OR(F20=0,E20=0),0,NETWORKDAYS(E20,F20))</f>
        <v>0</v>
      </c>
      <c r="J20" s="90"/>
      <c r="K20" s="91"/>
      <c r="L20" s="91"/>
      <c r="M20" s="91"/>
      <c r="N20" s="91"/>
      <c r="O20" s="91"/>
      <c r="P20" s="91"/>
      <c r="Q20" s="91"/>
      <c r="R20" s="91"/>
      <c r="S20" s="91"/>
      <c r="T20" s="91"/>
      <c r="U20" s="91"/>
      <c r="V20" s="91"/>
      <c r="W20" s="91"/>
      <c r="X20" s="91"/>
      <c r="Y20" s="91"/>
      <c r="Z20" s="91"/>
      <c r="AA20" s="91"/>
      <c r="AB20" s="91"/>
      <c r="AC20" s="91"/>
      <c r="AD20" s="91"/>
      <c r="AE20" s="91"/>
      <c r="AF20" s="91"/>
      <c r="AG20" s="91"/>
      <c r="AH20" s="91"/>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row>
    <row r="21" s="30" customFormat="1" ht="18" spans="1:66">
      <c r="A21" s="58" t="str">
        <f t="shared" ref="A21:A23" si="9">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2.1.1</v>
      </c>
      <c r="B21" s="65"/>
      <c r="D21" s="60"/>
      <c r="E21" s="61"/>
      <c r="F21" s="62"/>
      <c r="G21" s="63"/>
      <c r="H21" s="64"/>
      <c r="I21" s="89">
        <f t="shared" si="8"/>
        <v>0</v>
      </c>
      <c r="J21" s="90"/>
      <c r="K21" s="91"/>
      <c r="L21" s="91"/>
      <c r="M21" s="91"/>
      <c r="N21" s="91"/>
      <c r="O21" s="91"/>
      <c r="P21" s="91"/>
      <c r="Q21" s="91"/>
      <c r="R21" s="91"/>
      <c r="S21" s="91"/>
      <c r="T21" s="91"/>
      <c r="U21" s="91"/>
      <c r="V21" s="91"/>
      <c r="W21" s="91"/>
      <c r="X21" s="91"/>
      <c r="Y21" s="91"/>
      <c r="Z21" s="91"/>
      <c r="AA21" s="91"/>
      <c r="AB21" s="91"/>
      <c r="AC21" s="91"/>
      <c r="AD21" s="91"/>
      <c r="AE21" s="91"/>
      <c r="AF21" s="91"/>
      <c r="AG21" s="91"/>
      <c r="AH21" s="91"/>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row>
    <row r="22" s="30" customFormat="1" ht="18" spans="1:66">
      <c r="A22" s="58" t="str">
        <f t="shared" si="9"/>
        <v>2.1.2</v>
      </c>
      <c r="B22" s="65"/>
      <c r="D22" s="60"/>
      <c r="E22" s="61"/>
      <c r="F22" s="62"/>
      <c r="G22" s="63"/>
      <c r="H22" s="64"/>
      <c r="I22" s="89">
        <f t="shared" si="8"/>
        <v>0</v>
      </c>
      <c r="J22" s="90"/>
      <c r="K22" s="91"/>
      <c r="L22" s="91"/>
      <c r="M22" s="91"/>
      <c r="N22" s="91"/>
      <c r="O22" s="91"/>
      <c r="P22" s="91"/>
      <c r="Q22" s="91"/>
      <c r="R22" s="91"/>
      <c r="S22" s="91"/>
      <c r="T22" s="91"/>
      <c r="U22" s="91"/>
      <c r="V22" s="91"/>
      <c r="W22" s="91"/>
      <c r="X22" s="91"/>
      <c r="Y22" s="91"/>
      <c r="Z22" s="91"/>
      <c r="AA22" s="91"/>
      <c r="AB22" s="91"/>
      <c r="AC22" s="91"/>
      <c r="AD22" s="91"/>
      <c r="AE22" s="91"/>
      <c r="AF22" s="91"/>
      <c r="AG22" s="91"/>
      <c r="AH22" s="91"/>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row>
    <row r="23" s="30" customFormat="1" ht="18" spans="1:66">
      <c r="A23" s="58" t="str">
        <f t="shared" si="9"/>
        <v>2.1.3</v>
      </c>
      <c r="B23" s="65"/>
      <c r="D23" s="60"/>
      <c r="E23" s="61"/>
      <c r="F23" s="62"/>
      <c r="G23" s="63"/>
      <c r="H23" s="64"/>
      <c r="I23" s="89">
        <f t="shared" si="8"/>
        <v>0</v>
      </c>
      <c r="J23" s="90"/>
      <c r="K23" s="91"/>
      <c r="L23" s="91"/>
      <c r="M23" s="91"/>
      <c r="N23" s="91"/>
      <c r="O23" s="91"/>
      <c r="P23" s="91"/>
      <c r="Q23" s="91"/>
      <c r="R23" s="91"/>
      <c r="S23" s="91"/>
      <c r="T23" s="91"/>
      <c r="U23" s="91"/>
      <c r="V23" s="91"/>
      <c r="W23" s="91"/>
      <c r="X23" s="91"/>
      <c r="Y23" s="91"/>
      <c r="Z23" s="91"/>
      <c r="AA23" s="91"/>
      <c r="AB23" s="91"/>
      <c r="AC23" s="91"/>
      <c r="AD23" s="91"/>
      <c r="AE23" s="91"/>
      <c r="AF23" s="91"/>
      <c r="AG23" s="91"/>
      <c r="AH23" s="91"/>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row>
    <row r="24" s="30" customFormat="1" ht="18" spans="1:66">
      <c r="A24" s="58" t="str">
        <f t="shared" ref="A24:A27" si="10">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4" s="59"/>
      <c r="D24" s="60"/>
      <c r="E24" s="61"/>
      <c r="F24" s="62"/>
      <c r="G24" s="63"/>
      <c r="H24" s="64"/>
      <c r="I24" s="89">
        <f t="shared" si="8"/>
        <v>0</v>
      </c>
      <c r="J24" s="90"/>
      <c r="K24" s="91"/>
      <c r="L24" s="91"/>
      <c r="M24" s="91"/>
      <c r="N24" s="91"/>
      <c r="O24" s="91"/>
      <c r="P24" s="91"/>
      <c r="Q24" s="91"/>
      <c r="R24" s="91"/>
      <c r="S24" s="91"/>
      <c r="T24" s="91"/>
      <c r="U24" s="91"/>
      <c r="V24" s="91"/>
      <c r="W24" s="91"/>
      <c r="X24" s="91"/>
      <c r="Y24" s="91"/>
      <c r="Z24" s="91"/>
      <c r="AA24" s="91"/>
      <c r="AB24" s="91"/>
      <c r="AC24" s="91"/>
      <c r="AD24" s="91"/>
      <c r="AE24" s="91"/>
      <c r="AF24" s="91"/>
      <c r="AG24" s="91"/>
      <c r="AH24" s="91"/>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row>
    <row r="25" s="30" customFormat="1" ht="18" spans="1:66">
      <c r="A25" s="58" t="str">
        <f t="shared" si="10"/>
        <v>2.3</v>
      </c>
      <c r="B25" s="59"/>
      <c r="D25" s="60"/>
      <c r="E25" s="61"/>
      <c r="F25" s="62"/>
      <c r="G25" s="63"/>
      <c r="H25" s="64"/>
      <c r="I25" s="89">
        <f t="shared" si="8"/>
        <v>0</v>
      </c>
      <c r="J25" s="90"/>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row>
    <row r="26" s="30" customFormat="1" ht="18" spans="1:66">
      <c r="A26" s="58" t="str">
        <f t="shared" si="10"/>
        <v>2.4</v>
      </c>
      <c r="B26" s="59"/>
      <c r="D26" s="60"/>
      <c r="E26" s="61"/>
      <c r="F26" s="62"/>
      <c r="G26" s="63"/>
      <c r="H26" s="64"/>
      <c r="I26" s="89">
        <f t="shared" si="8"/>
        <v>0</v>
      </c>
      <c r="J26" s="90"/>
      <c r="K26" s="91"/>
      <c r="L26" s="91"/>
      <c r="M26" s="91"/>
      <c r="N26" s="91"/>
      <c r="O26" s="91"/>
      <c r="P26" s="91"/>
      <c r="Q26" s="91"/>
      <c r="R26" s="91"/>
      <c r="S26" s="91"/>
      <c r="T26" s="91"/>
      <c r="U26" s="91"/>
      <c r="V26" s="91"/>
      <c r="W26" s="91"/>
      <c r="X26" s="91"/>
      <c r="Y26" s="91"/>
      <c r="Z26" s="91"/>
      <c r="AA26" s="91"/>
      <c r="AB26" s="91"/>
      <c r="AC26" s="91"/>
      <c r="AD26" s="91"/>
      <c r="AE26" s="91"/>
      <c r="AF26" s="91"/>
      <c r="AG26" s="91"/>
      <c r="AH26" s="91"/>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row>
    <row r="27" s="30" customFormat="1" ht="18" spans="1:66">
      <c r="A27" s="58" t="str">
        <f t="shared" si="10"/>
        <v>2.5</v>
      </c>
      <c r="B27" s="59"/>
      <c r="D27" s="60"/>
      <c r="E27" s="61"/>
      <c r="F27" s="62"/>
      <c r="G27" s="63"/>
      <c r="H27" s="64"/>
      <c r="I27" s="89">
        <f t="shared" si="8"/>
        <v>0</v>
      </c>
      <c r="J27" s="90"/>
      <c r="K27" s="91"/>
      <c r="L27" s="91"/>
      <c r="M27" s="91"/>
      <c r="N27" s="91"/>
      <c r="O27" s="91"/>
      <c r="P27" s="91"/>
      <c r="Q27" s="91"/>
      <c r="R27" s="91"/>
      <c r="S27" s="91"/>
      <c r="T27" s="91"/>
      <c r="U27" s="91"/>
      <c r="V27" s="91"/>
      <c r="W27" s="91"/>
      <c r="X27" s="91"/>
      <c r="Y27" s="91"/>
      <c r="Z27" s="91"/>
      <c r="AA27" s="91"/>
      <c r="AB27" s="91"/>
      <c r="AC27" s="91"/>
      <c r="AD27" s="91"/>
      <c r="AE27" s="91"/>
      <c r="AF27" s="91"/>
      <c r="AG27" s="91"/>
      <c r="AH27" s="91"/>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row>
  </sheetData>
  <mergeCells count="19">
    <mergeCell ref="AD1:AR1"/>
    <mergeCell ref="C4:E4"/>
    <mergeCell ref="K4:Q4"/>
    <mergeCell ref="R4:X4"/>
    <mergeCell ref="Y4:AE4"/>
    <mergeCell ref="AF4:AL4"/>
    <mergeCell ref="AM4:AS4"/>
    <mergeCell ref="AT4:AZ4"/>
    <mergeCell ref="BA4:BG4"/>
    <mergeCell ref="BH4:BN4"/>
    <mergeCell ref="C5:E5"/>
    <mergeCell ref="K5:Q5"/>
    <mergeCell ref="R5:X5"/>
    <mergeCell ref="Y5:AE5"/>
    <mergeCell ref="AF5:AL5"/>
    <mergeCell ref="AM5:AS5"/>
    <mergeCell ref="AT5:AZ5"/>
    <mergeCell ref="BA5:BG5"/>
    <mergeCell ref="BH5:BN5"/>
  </mergeCells>
  <conditionalFormatting sqref="K14:BN14">
    <cfRule type="expression" dxfId="0" priority="173">
      <formula>K$6=TODAY()</formula>
    </cfRule>
    <cfRule type="expression" dxfId="1" priority="175">
      <formula>AND($E14&lt;=K$6,ROUNDDOWN(($F14-$E14+1)*$H14,0)+$E14-1&gt;=K$6)</formula>
    </cfRule>
    <cfRule type="expression" dxfId="2" priority="176">
      <formula>AND(NOT(ISBLANK($E14)),$E14&lt;=K$6,$F14&gt;=K$6)</formula>
    </cfRule>
  </conditionalFormatting>
  <conditionalFormatting sqref="K15:BN15">
    <cfRule type="expression" dxfId="0" priority="169">
      <formula>K$6=TODAY()</formula>
    </cfRule>
    <cfRule type="expression" dxfId="3" priority="171">
      <formula>AND($E15&lt;=K$6,ROUNDDOWN(($F15-$E15+1)*$H15,0)+$E15-1&gt;=K$6)</formula>
    </cfRule>
    <cfRule type="expression" dxfId="4" priority="172">
      <formula>AND(NOT(ISBLANK($E15)),$E15&lt;=K$6,$F15&gt;=K$6)</formula>
    </cfRule>
  </conditionalFormatting>
  <conditionalFormatting sqref="K16:BN16">
    <cfRule type="expression" dxfId="0" priority="165">
      <formula>K$6=TODAY()</formula>
    </cfRule>
    <cfRule type="expression" dxfId="1" priority="167">
      <formula>AND($E16&lt;=K$6,ROUNDDOWN(($F16-$E16+1)*$H16,0)+$E16-1&gt;=K$6)</formula>
    </cfRule>
    <cfRule type="expression" dxfId="2" priority="168">
      <formula>AND(NOT(ISBLANK($E16)),$E16&lt;=K$6,$F16&gt;=K$6)</formula>
    </cfRule>
  </conditionalFormatting>
  <conditionalFormatting sqref="H17">
    <cfRule type="dataBar" priority="2">
      <dataBar>
        <cfvo type="num" val="0"/>
        <cfvo type="num" val="1"/>
        <color theme="3" tint="0.599993896298105"/>
      </dataBar>
      <extLst>
        <ext xmlns:x14="http://schemas.microsoft.com/office/spreadsheetml/2009/9/main" uri="{B025F937-C7B1-47D3-B67F-A62EFF666E3E}">
          <x14:id>{513c4b36-d7f3-4ff5-92f0-7cbb6bf4ccd5}</x14:id>
        </ext>
      </extLst>
    </cfRule>
  </conditionalFormatting>
  <conditionalFormatting sqref="K17:BN17">
    <cfRule type="expression" dxfId="0" priority="1">
      <formula>K$6=TODAY()</formula>
    </cfRule>
    <cfRule type="expression" dxfId="1" priority="3">
      <formula>AND($E17&lt;=K$6,ROUNDDOWN(($F17-$E17+1)*$H17,0)+$E17-1&gt;=K$6)</formula>
    </cfRule>
    <cfRule type="expression" dxfId="2" priority="4">
      <formula>AND(NOT(ISBLANK($E17)),$E17&lt;=K$6,$F17&gt;=K$6)</formula>
    </cfRule>
  </conditionalFormatting>
  <conditionalFormatting sqref="K21:BN21">
    <cfRule type="expression" dxfId="0" priority="214">
      <formula>K$6=TODAY()</formula>
    </cfRule>
    <cfRule type="expression" dxfId="1" priority="216">
      <formula>AND($E21&lt;=K$6,ROUNDDOWN(($F21-$E21+1)*$H21,0)+$E21-1&gt;=K$6)</formula>
    </cfRule>
    <cfRule type="expression" dxfId="2" priority="217">
      <formula>AND(NOT(ISBLANK($E21)),$E21&lt;=K$6,$F21&gt;=K$6)</formula>
    </cfRule>
  </conditionalFormatting>
  <conditionalFormatting sqref="K22:BN22">
    <cfRule type="expression" dxfId="0" priority="210">
      <formula>K$6=TODAY()</formula>
    </cfRule>
    <cfRule type="expression" dxfId="1" priority="212">
      <formula>AND($E22&lt;=K$6,ROUNDDOWN(($F22-$E22+1)*$H22,0)+$E22-1&gt;=K$6)</formula>
    </cfRule>
    <cfRule type="expression" dxfId="2" priority="213">
      <formula>AND(NOT(ISBLANK($E22)),$E22&lt;=K$6,$F22&gt;=K$6)</formula>
    </cfRule>
  </conditionalFormatting>
  <conditionalFormatting sqref="K23:BN23">
    <cfRule type="expression" dxfId="0" priority="151">
      <formula>K$6=TODAY()</formula>
    </cfRule>
    <cfRule type="expression" dxfId="1" priority="153">
      <formula>AND($E23&lt;=K$6,ROUNDDOWN(($F23-$E23+1)*$H23,0)+$E23-1&gt;=K$6)</formula>
    </cfRule>
    <cfRule type="expression" dxfId="2" priority="154">
      <formula>AND(NOT(ISBLANK($E23)),$E23&lt;=K$6,$F23&gt;=K$6)</formula>
    </cfRule>
  </conditionalFormatting>
  <conditionalFormatting sqref="K27:BN27">
    <cfRule type="expression" dxfId="0" priority="140">
      <formula>K$6=TODAY()</formula>
    </cfRule>
    <cfRule type="expression" dxfId="1" priority="142">
      <formula>AND($E27&lt;=K$6,ROUNDDOWN(($F27-$E27+1)*$H27,0)+$E27-1&gt;=K$6)</formula>
    </cfRule>
    <cfRule type="expression" dxfId="2" priority="143">
      <formula>AND(NOT(ISBLANK($E27)),$E27&lt;=K$6,$F27&gt;=K$6)</formula>
    </cfRule>
  </conditionalFormatting>
  <conditionalFormatting sqref="K6:BM7">
    <cfRule type="expression" dxfId="5" priority="263">
      <formula>K$6=TODAY()</formula>
    </cfRule>
  </conditionalFormatting>
  <conditionalFormatting sqref="K6:BN13;K24:BN26;K18:BN20">
    <cfRule type="expression" dxfId="0" priority="220">
      <formula>K$6=TODAY()</formula>
    </cfRule>
  </conditionalFormatting>
  <conditionalFormatting sqref="H8:H16;H18:H27">
    <cfRule type="dataBar" priority="226">
      <dataBar>
        <cfvo type="num" val="0"/>
        <cfvo type="num" val="1"/>
        <color theme="3" tint="0.599993896298105"/>
      </dataBar>
      <extLst>
        <ext xmlns:x14="http://schemas.microsoft.com/office/spreadsheetml/2009/9/main" uri="{B025F937-C7B1-47D3-B67F-A62EFF666E3E}">
          <x14:id>{2cdd22fb-ce62-4791-bf94-8f73baaf101e}</x14:id>
        </ext>
      </extLst>
    </cfRule>
  </conditionalFormatting>
  <conditionalFormatting sqref="K8:BN13;K24:BN26;K18:BN20">
    <cfRule type="expression" dxfId="1" priority="266">
      <formula>AND($E8&lt;=K$6,ROUNDDOWN(($F8-$E8+1)*$H8,0)+$E8-1&gt;=K$6)</formula>
    </cfRule>
    <cfRule type="expression" dxfId="2" priority="267">
      <formula>AND(NOT(ISBLANK($E8)),$E8&lt;=K$6,$F8&gt;=K$6)</formula>
    </cfRule>
  </conditionalFormatting>
  <dataValidations count="1">
    <dataValidation allowBlank="1" showInputMessage="1" showErrorMessage="1" promptTitle="Display Week" prompt="Enter the week number to display first in the Gantt Chart. The weeks are numbered starting from the week containing the Start Date." sqref="I4"/>
  </dataValidations>
  <pageMargins left="0.25" right="0.25" top="0.5" bottom="0.5" header="0.5" footer="0.25"/>
  <pageSetup paperSize="9" scale="61" fitToHeight="0" orientation="landscape"/>
  <headerFooter alignWithMargins="0"/>
  <legacyDrawing r:id="rId2"/>
  <extLst>
    <ext xmlns:x14="http://schemas.microsoft.com/office/spreadsheetml/2009/9/main" uri="{78C0D931-6437-407d-A8EE-F0AAD7539E65}">
      <x14:conditionalFormattings>
        <x14:conditionalFormatting xmlns:xm="http://schemas.microsoft.com/office/excel/2006/main">
          <x14:cfRule type="dataBar" id="{513c4b36-d7f3-4ff5-92f0-7cbb6bf4ccd5}">
            <x14:dataBar minLength="0" maxLength="100" gradient="0">
              <x14:cfvo type="num">
                <xm:f>0</xm:f>
              </x14:cfvo>
              <x14:cfvo type="num">
                <xm:f>1</xm:f>
              </x14:cfvo>
              <x14:negativeFillColor indexed="65"/>
              <x14:axisColor indexed="65"/>
            </x14:dataBar>
          </x14:cfRule>
          <xm:sqref>H17</xm:sqref>
        </x14:conditionalFormatting>
        <x14:conditionalFormatting xmlns:xm="http://schemas.microsoft.com/office/excel/2006/main">
          <x14:cfRule type="dataBar" id="{2cdd22fb-ce62-4791-bf94-8f73baaf101e}">
            <x14:dataBar minLength="0" maxLength="100" gradient="0">
              <x14:cfvo type="num">
                <xm:f>0</xm:f>
              </x14:cfvo>
              <x14:cfvo type="num">
                <xm:f>1</xm:f>
              </x14:cfvo>
              <x14:negativeFillColor indexed="65"/>
              <x14:axisColor indexed="65"/>
            </x14:dataBar>
          </x14:cfRule>
          <xm:sqref>H8:H16;H18:H27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abSelected="1" workbookViewId="0">
      <selection activeCell="A1" sqref="A1:E17"/>
    </sheetView>
  </sheetViews>
  <sheetFormatPr defaultColWidth="9.14285714285714" defaultRowHeight="12.75" outlineLevelCol="5"/>
  <cols>
    <col min="1" max="1" width="5.71428571428571" customWidth="1"/>
    <col min="2" max="2" width="35.2857142857143" customWidth="1"/>
    <col min="5" max="5" width="17.1428571428571" style="4" customWidth="1"/>
    <col min="6" max="6" width="15" style="4"/>
  </cols>
  <sheetData>
    <row r="1" s="1" customFormat="1" spans="1:6">
      <c r="A1" s="5" t="s">
        <v>5</v>
      </c>
      <c r="B1" s="5" t="s">
        <v>6</v>
      </c>
      <c r="C1" s="6" t="s">
        <v>15</v>
      </c>
      <c r="D1" s="6" t="s">
        <v>16</v>
      </c>
      <c r="E1" s="7" t="s">
        <v>17</v>
      </c>
      <c r="F1" s="7" t="s">
        <v>18</v>
      </c>
    </row>
    <row r="2" s="2" customFormat="1" spans="1:6">
      <c r="A2" s="8" t="str">
        <f>IF(ISERROR(VALUE(SUBSTITUTE(prevWBS,".",""))),"1",IF(ISERROR(FIND("`",SUBSTITUTE(prevWBS,".","`",1))),TEXT(VALUE(prevWBS)+1,"#"),TEXT(VALUE(LEFT(prevWBS,FIND("`",SUBSTITUTE(prevWBS,".","`",1))-1))+1,"#")))</f>
        <v>1</v>
      </c>
      <c r="B2" s="9" t="s">
        <v>19</v>
      </c>
      <c r="C2" s="10"/>
      <c r="D2" s="10"/>
      <c r="E2" s="11"/>
      <c r="F2" s="12">
        <f>F3+F4</f>
        <v>2800000</v>
      </c>
    </row>
    <row r="3" s="3" customFormat="1" spans="1:6">
      <c r="A3" s="1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3" s="14" t="s">
        <v>20</v>
      </c>
      <c r="C3" s="15">
        <v>7</v>
      </c>
      <c r="D3" s="15">
        <v>2</v>
      </c>
      <c r="E3" s="16">
        <v>100000</v>
      </c>
      <c r="F3" s="16">
        <f>E3*D3*C3</f>
        <v>1400000</v>
      </c>
    </row>
    <row r="4" s="3" customFormat="1" spans="1:6">
      <c r="A4" s="1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4" s="14" t="s">
        <v>21</v>
      </c>
      <c r="C4" s="15">
        <v>7</v>
      </c>
      <c r="D4" s="15">
        <v>4</v>
      </c>
      <c r="E4" s="16">
        <v>50000</v>
      </c>
      <c r="F4" s="16">
        <f>E4*D4*C4</f>
        <v>1400000</v>
      </c>
    </row>
    <row r="5" s="2" customFormat="1" spans="1:6">
      <c r="A5" s="8" t="str">
        <f>IF(ISERROR(VALUE(SUBSTITUTE(prevWBS,".",""))),"1",IF(ISERROR(FIND("`",SUBSTITUTE(prevWBS,".","`",1))),TEXT(VALUE(prevWBS)+1,"#"),TEXT(VALUE(LEFT(prevWBS,FIND("`",SUBSTITUTE(prevWBS,".","`",1))-1))+1,"#")))</f>
        <v>2</v>
      </c>
      <c r="B5" s="9" t="s">
        <v>22</v>
      </c>
      <c r="C5" s="10"/>
      <c r="D5" s="10"/>
      <c r="E5" s="11"/>
      <c r="F5" s="12">
        <f>F6+F7</f>
        <v>8400000</v>
      </c>
    </row>
    <row r="6" s="3" customFormat="1" spans="1:6">
      <c r="A6" s="1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6" s="15" t="s">
        <v>23</v>
      </c>
      <c r="C6" s="15">
        <v>14</v>
      </c>
      <c r="D6" s="15">
        <v>1</v>
      </c>
      <c r="E6" s="16">
        <v>300000</v>
      </c>
      <c r="F6" s="16">
        <f>E6*D6*C6</f>
        <v>4200000</v>
      </c>
    </row>
    <row r="7" s="3" customFormat="1" spans="1:6">
      <c r="A7" s="1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7" s="15" t="s">
        <v>24</v>
      </c>
      <c r="C7" s="15">
        <v>14</v>
      </c>
      <c r="D7" s="15">
        <v>1</v>
      </c>
      <c r="E7" s="16">
        <v>300000</v>
      </c>
      <c r="F7" s="16">
        <f t="shared" ref="F7:F17" si="0">E7*D7*C7</f>
        <v>4200000</v>
      </c>
    </row>
    <row r="8" s="2" customFormat="1" spans="1:6">
      <c r="A8" s="8" t="str">
        <f>IF(ISERROR(VALUE(SUBSTITUTE(prevWBS,".",""))),"1",IF(ISERROR(FIND("`",SUBSTITUTE(prevWBS,".","`",1))),TEXT(VALUE(prevWBS)+1,"#"),TEXT(VALUE(LEFT(prevWBS,FIND("`",SUBSTITUTE(prevWBS,".","`",1))-1))+1,"#")))</f>
        <v>3</v>
      </c>
      <c r="B8" s="17" t="s">
        <v>25</v>
      </c>
      <c r="C8" s="18"/>
      <c r="D8" s="18"/>
      <c r="E8" s="12"/>
      <c r="F8" s="12">
        <f>F9+F10</f>
        <v>9000000</v>
      </c>
    </row>
    <row r="9" s="3" customFormat="1" spans="1:6">
      <c r="A9" s="1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9" s="15" t="s">
        <v>26</v>
      </c>
      <c r="C9" s="15">
        <v>30</v>
      </c>
      <c r="D9" s="15">
        <v>1</v>
      </c>
      <c r="E9" s="16">
        <v>150000</v>
      </c>
      <c r="F9" s="16">
        <f t="shared" si="0"/>
        <v>4500000</v>
      </c>
    </row>
    <row r="10" s="3" customFormat="1" spans="1:6">
      <c r="A10" s="1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10" s="15" t="s">
        <v>27</v>
      </c>
      <c r="C10" s="15">
        <v>30</v>
      </c>
      <c r="D10" s="15">
        <v>1</v>
      </c>
      <c r="E10" s="16">
        <v>150000</v>
      </c>
      <c r="F10" s="16">
        <f t="shared" si="0"/>
        <v>4500000</v>
      </c>
    </row>
    <row r="11" s="2" customFormat="1" spans="1:6">
      <c r="A11" s="8" t="str">
        <f>IF(ISERROR(VALUE(SUBSTITUTE(prevWBS,".",""))),"1",IF(ISERROR(FIND("`",SUBSTITUTE(prevWBS,".","`",1))),TEXT(VALUE(prevWBS)+1,"#"),TEXT(VALUE(LEFT(prevWBS,FIND("`",SUBSTITUTE(prevWBS,".","`",1))-1))+1,"#")))</f>
        <v>4</v>
      </c>
      <c r="B11" s="9" t="s">
        <v>28</v>
      </c>
      <c r="C11" s="10"/>
      <c r="D11" s="10"/>
      <c r="E11" s="11"/>
      <c r="F11" s="12">
        <f>F12+F13</f>
        <v>1750000</v>
      </c>
    </row>
    <row r="12" s="3" customFormat="1" spans="1:6">
      <c r="A12" s="1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12" s="15" t="s">
        <v>29</v>
      </c>
      <c r="C12" s="15">
        <v>7</v>
      </c>
      <c r="D12" s="15">
        <v>1</v>
      </c>
      <c r="E12" s="16">
        <v>50000</v>
      </c>
      <c r="F12" s="16">
        <f t="shared" si="0"/>
        <v>350000</v>
      </c>
    </row>
    <row r="13" s="3" customFormat="1" spans="1:6">
      <c r="A13" s="1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13" s="15" t="s">
        <v>30</v>
      </c>
      <c r="C13" s="15">
        <v>7</v>
      </c>
      <c r="D13" s="15">
        <v>2</v>
      </c>
      <c r="E13" s="16">
        <v>100000</v>
      </c>
      <c r="F13" s="16">
        <f t="shared" si="0"/>
        <v>1400000</v>
      </c>
    </row>
    <row r="14" s="2" customFormat="1" spans="1:6">
      <c r="A14" s="8" t="str">
        <f>IF(ISERROR(VALUE(SUBSTITUTE(prevWBS,".",""))),"1",IF(ISERROR(FIND("`",SUBSTITUTE(prevWBS,".","`",1))),TEXT(VALUE(prevWBS)+1,"#"),TEXT(VALUE(LEFT(prevWBS,FIND("`",SUBSTITUTE(prevWBS,".","`",1))-1))+1,"#")))</f>
        <v>5</v>
      </c>
      <c r="B14" s="9" t="s">
        <v>31</v>
      </c>
      <c r="C14" s="10"/>
      <c r="D14" s="10"/>
      <c r="E14" s="11"/>
      <c r="F14" s="12">
        <f>F15</f>
        <v>1050000</v>
      </c>
    </row>
    <row r="15" s="3" customFormat="1" spans="1:6">
      <c r="A15" s="1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15" s="15" t="s">
        <v>32</v>
      </c>
      <c r="C15" s="15">
        <v>7</v>
      </c>
      <c r="D15" s="15">
        <v>1</v>
      </c>
      <c r="E15" s="16">
        <v>150000</v>
      </c>
      <c r="F15" s="16">
        <f t="shared" si="0"/>
        <v>1050000</v>
      </c>
    </row>
    <row r="16" s="2" customFormat="1" spans="1:6">
      <c r="A16" s="8" t="str">
        <f>IF(ISERROR(VALUE(SUBSTITUTE(prevWBS,".",""))),"1",IF(ISERROR(FIND("`",SUBSTITUTE(prevWBS,".","`",1))),TEXT(VALUE(prevWBS)+1,"#"),TEXT(VALUE(LEFT(prevWBS,FIND("`",SUBSTITUTE(prevWBS,".","`",1))-1))+1,"#")))</f>
        <v>6</v>
      </c>
      <c r="B16" s="9" t="s">
        <v>33</v>
      </c>
      <c r="C16" s="10"/>
      <c r="D16" s="10"/>
      <c r="E16" s="11"/>
      <c r="F16" s="12">
        <f>F17</f>
        <v>350000</v>
      </c>
    </row>
    <row r="17" spans="1:6">
      <c r="A17" s="1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17" s="15" t="s">
        <v>34</v>
      </c>
      <c r="C17" s="15">
        <v>7</v>
      </c>
      <c r="D17" s="15">
        <v>1</v>
      </c>
      <c r="E17" s="16">
        <v>50000</v>
      </c>
      <c r="F17" s="16">
        <f t="shared" si="0"/>
        <v>350000</v>
      </c>
    </row>
    <row r="18" spans="1:6">
      <c r="A18" s="19" t="s">
        <v>35</v>
      </c>
      <c r="B18" s="20"/>
      <c r="C18" s="20"/>
      <c r="D18" s="20"/>
      <c r="E18" s="21"/>
      <c r="F18" s="12">
        <f>F2+F5+F8+F11+F14+F16</f>
        <v>23350000</v>
      </c>
    </row>
  </sheetData>
  <mergeCells count="6">
    <mergeCell ref="B2:E2"/>
    <mergeCell ref="B5:E5"/>
    <mergeCell ref="B11:E11"/>
    <mergeCell ref="B14:E14"/>
    <mergeCell ref="B16:E16"/>
    <mergeCell ref="A18:E18"/>
  </mergeCells>
  <pageMargins left="0.75" right="0.75" top="1" bottom="1" header="0.5" footer="0.5"/>
  <headerFooter/>
  <ignoredErrors>
    <ignoredError sqref="F15;G16:XFD16" formula="1"/>
  </ignoredError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2.75"/>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3">
    <comment s:ref="A1" rgbClr="33C888"/>
    <comment s:ref="B1" rgbClr="33C888"/>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Company>Vertex42 LLC</Company>
  <Application>Microsoft Excel</Application>
  <HeadingPairs>
    <vt:vector size="2" baseType="variant">
      <vt:variant>
        <vt:lpstr>工作表</vt:lpstr>
      </vt:variant>
      <vt:variant>
        <vt:i4>3</vt:i4>
      </vt:variant>
    </vt:vector>
  </HeadingPairs>
  <TitlesOfParts>
    <vt:vector size="3" baseType="lpstr">
      <vt:lpstr>WBS</vt:lpstr>
      <vt:lpstr>Features</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FAIZAL</cp:lastModifiedBy>
  <cp:revision>3</cp:revision>
  <dcterms:created xsi:type="dcterms:W3CDTF">2010-06-09T16:05:00Z</dcterms:created>
  <dcterms:modified xsi:type="dcterms:W3CDTF">2022-10-13T03:01:39Z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y fmtid="{D5CDD505-2E9C-101B-9397-08002B2CF9AE}" pid="5" name="ICV">
    <vt:lpwstr>0024B2A1A48A48F2B259F0AB5B794E9E</vt:lpwstr>
  </property>
  <property fmtid="{D5CDD505-2E9C-101B-9397-08002B2CF9AE}" pid="6" name="KSOProductBuildVer">
    <vt:lpwstr>1033-11.2.0.11210</vt:lpwstr>
  </property>
</Properties>
</file>