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hp\Desktop\"/>
    </mc:Choice>
  </mc:AlternateContent>
  <bookViews>
    <workbookView xWindow="0" yWindow="0" windowWidth="20490" windowHeight="8445" activeTab="3"/>
  </bookViews>
  <sheets>
    <sheet name="DASHBOARD" sheetId="7" r:id="rId1"/>
    <sheet name="Sheet1" sheetId="1" r:id="rId2"/>
    <sheet name="Sheet2" sheetId="2" r:id="rId3"/>
    <sheet name="sheet3" sheetId="3" r:id="rId4"/>
  </sheets>
  <definedNames>
    <definedName name="_xlcn.LinkedTable_AnalysisbyState1" hidden="1">AnalysisbyState[]</definedName>
    <definedName name="_xlcn.LinkedTable_PartyAnalysis1" hidden="1">PartyAnalysis[]</definedName>
    <definedName name="_xlcn.WorksheetConnection_finaldatamodel.xlsxGENDER1" hidden="1">GENDER[]</definedName>
    <definedName name="_xlcn.WorksheetConnection_finaldatamodel.xlsxPartyResults1" hidden="1">PartyResults[]</definedName>
    <definedName name="Slicer_State">#N/A</definedName>
  </definedNames>
  <calcPr calcId="162913"/>
  <extLst>
    <ext xmlns:x14="http://schemas.microsoft.com/office/spreadsheetml/2009/9/main" uri="{876F7934-8845-4945-9796-88D515C7AA90}">
      <x14:pivotCaches>
        <pivotCache cacheId="0" r:id="rId5"/>
      </x14:pivotCaches>
    </ex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841E416B-1EF1-43b6-AB56-02D37102CBD5}">
      <x15:pivotCaches>
        <pivotCache cacheId="1" r:id="rId7"/>
        <pivotCache cacheId="2" r:id="rId8"/>
        <pivotCache cacheId="3" r:id="rId9"/>
        <pivotCache cacheId="104" r:id="rId10"/>
        <pivotCache cacheId="107" r:id="rId11"/>
      </x15:pivotCaches>
    </ext>
    <ext xmlns:x15="http://schemas.microsoft.com/office/spreadsheetml/2010/11/main" uri="{983426D0-5260-488c-9760-48F4B6AC55F4}">
      <x15:pivotTableReferences>
        <x15:pivotTableReference r:id="rId12"/>
        <x15:pivotTableReference r:id="rId13"/>
        <x15:pivotTableReference r:id="rId14"/>
        <x15:pivotTableReference r:id="rId15"/>
        <x15:pivotTableReference r:id="rId16"/>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artyAnalysis-e0d74860-8747-4276-a64a-5b45e41c75b0" name="PartyAnalysis" connection="LinkedTable_PartyAnalysis"/>
          <x15:modelTable id="AnalysisbyState-eaaedbef-1ddb-45b4-b5fc-5f011173cbca" name="AnalysisbyState" connection="LinkedTable_AnalysisbyState"/>
          <x15:modelTable id="GENDER-884c16a1-a165-4cc8-87d4-272e599987ad" name="GENDER" connection="WorksheetConnection_final data model.xlsx!GENDER"/>
          <x15:modelTable id="PartyResults-bdc8cd2c-4988-4b9d-9588-38b3b76a15fa" name="PartyResults" connection="WorksheetConnection_final data model.xlsx!PartyResults"/>
        </x15:modelTables>
      </x15:dataModel>
    </ext>
  </extLst>
</workbook>
</file>

<file path=xl/calcChain.xml><?xml version="1.0" encoding="utf-8"?>
<calcChain xmlns="http://schemas.openxmlformats.org/spreadsheetml/2006/main">
  <c r="I4" i="3" l="1"/>
  <c r="I3" i="3"/>
  <c r="L39" i="2" l="1"/>
  <c r="L38" i="2"/>
  <c r="L37" i="2"/>
  <c r="L36" i="2"/>
  <c r="L35" i="2"/>
  <c r="L34" i="2"/>
  <c r="L33" i="2"/>
  <c r="L32" i="2"/>
  <c r="L31" i="2"/>
  <c r="L30" i="2"/>
  <c r="L29" i="2"/>
  <c r="L28" i="2"/>
  <c r="L27" i="2"/>
  <c r="L26" i="2"/>
  <c r="L25" i="2"/>
  <c r="L24" i="2"/>
  <c r="L23" i="2"/>
  <c r="L22" i="2"/>
  <c r="L21" i="2"/>
  <c r="L20" i="2"/>
  <c r="L19" i="2"/>
  <c r="L18" i="2"/>
  <c r="L17" i="2"/>
  <c r="L16" i="2"/>
  <c r="L15" i="2"/>
  <c r="L14" i="2"/>
  <c r="L13" i="2"/>
  <c r="L12" i="2"/>
  <c r="L11" i="2"/>
  <c r="L10" i="2"/>
  <c r="L9" i="2"/>
  <c r="L8" i="2"/>
  <c r="L7" i="2"/>
  <c r="L6" i="2"/>
  <c r="L5" i="2"/>
  <c r="L4" i="2"/>
  <c r="L3" i="2"/>
  <c r="H40" i="1"/>
  <c r="F40" i="1"/>
  <c r="H39" i="1"/>
  <c r="F39" i="1"/>
  <c r="H38" i="1"/>
  <c r="F38" i="1"/>
  <c r="H37" i="1"/>
  <c r="F37" i="1"/>
  <c r="H36" i="1"/>
  <c r="F36" i="1"/>
  <c r="H35" i="1"/>
  <c r="F35" i="1"/>
  <c r="H34" i="1"/>
  <c r="F34" i="1"/>
  <c r="H33" i="1"/>
  <c r="F33" i="1"/>
  <c r="H32" i="1"/>
  <c r="F32" i="1"/>
  <c r="H31" i="1"/>
  <c r="F31" i="1"/>
  <c r="H30" i="1"/>
  <c r="F30" i="1"/>
  <c r="H29" i="1"/>
  <c r="F29" i="1"/>
  <c r="H28" i="1"/>
  <c r="F28" i="1"/>
  <c r="H27" i="1"/>
  <c r="F27" i="1"/>
  <c r="H26" i="1"/>
  <c r="F26" i="1"/>
  <c r="H25" i="1"/>
  <c r="F25" i="1"/>
  <c r="H24" i="1"/>
  <c r="F24" i="1"/>
  <c r="H23" i="1"/>
  <c r="F23" i="1"/>
  <c r="H22" i="1"/>
  <c r="F22" i="1"/>
  <c r="H21" i="1"/>
  <c r="F21" i="1"/>
  <c r="H20" i="1"/>
  <c r="F20" i="1"/>
  <c r="H19" i="1"/>
  <c r="F19" i="1"/>
  <c r="H18" i="1"/>
  <c r="F18" i="1"/>
  <c r="H17" i="1"/>
  <c r="F17" i="1"/>
  <c r="H16" i="1"/>
  <c r="F16" i="1"/>
  <c r="H15" i="1"/>
  <c r="F15" i="1"/>
  <c r="H14" i="1"/>
  <c r="F14" i="1"/>
  <c r="H13" i="1"/>
  <c r="F13" i="1"/>
  <c r="H12" i="1"/>
  <c r="F12" i="1"/>
  <c r="H11" i="1"/>
  <c r="F11" i="1"/>
  <c r="H10" i="1"/>
  <c r="F10" i="1"/>
  <c r="H9" i="1"/>
  <c r="F9" i="1"/>
  <c r="H8" i="1"/>
  <c r="F8" i="1"/>
  <c r="H7" i="1"/>
  <c r="F7" i="1"/>
  <c r="H6" i="1"/>
  <c r="F6" i="1"/>
  <c r="H5" i="1"/>
  <c r="F5" i="1"/>
  <c r="H4" i="1"/>
  <c r="F4" i="1"/>
</calcChain>
</file>

<file path=xl/connections.xml><?xml version="1.0" encoding="utf-8"?>
<connections xmlns="http://schemas.openxmlformats.org/spreadsheetml/2006/main">
  <connection id="1" name="LinkedTable_AnalysisbyState" type="102" refreshedVersion="5" minRefreshableVersion="5">
    <extLst>
      <ext xmlns:x15="http://schemas.microsoft.com/office/spreadsheetml/2010/11/main" uri="{DE250136-89BD-433C-8126-D09CA5730AF9}">
        <x15:connection id="AnalysisbyState-eaaedbef-1ddb-45b4-b5fc-5f011173cbca">
          <x15:rangePr sourceName="_xlcn.LinkedTable_AnalysisbyState1"/>
        </x15:connection>
      </ext>
    </extLst>
  </connection>
  <connection id="2" name="LinkedTable_PartyAnalysis" type="102" refreshedVersion="5" minRefreshableVersion="5">
    <extLst>
      <ext xmlns:x15="http://schemas.microsoft.com/office/spreadsheetml/2010/11/main" uri="{DE250136-89BD-433C-8126-D09CA5730AF9}">
        <x15:connection id="PartyAnalysis-e0d74860-8747-4276-a64a-5b45e41c75b0">
          <x15:rangePr sourceName="_xlcn.LinkedTable_PartyAnalysis1"/>
        </x15:connection>
      </ext>
    </extLst>
  </connection>
  <connection id="3"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name="WorksheetConnection_final data model.xlsx!GENDER" type="102" refreshedVersion="5" minRefreshableVersion="5">
    <extLst>
      <ext xmlns:x15="http://schemas.microsoft.com/office/spreadsheetml/2010/11/main" uri="{DE250136-89BD-433C-8126-D09CA5730AF9}">
        <x15:connection id="GENDER-884c16a1-a165-4cc8-87d4-272e599987ad" autoDelete="1">
          <x15:rangePr sourceName="_xlcn.WorksheetConnection_finaldatamodel.xlsxGENDER1"/>
        </x15:connection>
      </ext>
    </extLst>
  </connection>
  <connection id="5" name="WorksheetConnection_final data model.xlsx!PartyResults" type="102" refreshedVersion="5" minRefreshableVersion="5">
    <extLst>
      <ext xmlns:x15="http://schemas.microsoft.com/office/spreadsheetml/2010/11/main" uri="{DE250136-89BD-433C-8126-D09CA5730AF9}">
        <x15:connection id="PartyResults-bdc8cd2c-4988-4b9d-9588-38b3b76a15fa" autoDelete="1">
          <x15:rangePr sourceName="_xlcn.WorksheetConnection_finaldatamodel.xlsxPartyResults1"/>
        </x15:connection>
      </ext>
    </extLst>
  </connection>
</connections>
</file>

<file path=xl/sharedStrings.xml><?xml version="1.0" encoding="utf-8"?>
<sst xmlns="http://schemas.openxmlformats.org/spreadsheetml/2006/main" count="325" uniqueCount="251">
  <si>
    <t>State</t>
  </si>
  <si>
    <t>Registered voters (14.01.2019)</t>
  </si>
  <si>
    <t>registerd voters (23.02.2019)</t>
  </si>
  <si>
    <t>PVCs collected (2019)</t>
  </si>
  <si>
    <t xml:space="preserve">%PVC's collected </t>
  </si>
  <si>
    <t>accredited voters (23.02.2019)</t>
  </si>
  <si>
    <t>Voter's Turnout %</t>
  </si>
  <si>
    <t>Cancelled PUs (# of voters - 23.02.2019)</t>
  </si>
  <si>
    <t>ABIA</t>
  </si>
  <si>
    <t>ADAMAWA</t>
  </si>
  <si>
    <t>AKWA IBOM</t>
  </si>
  <si>
    <t>ANAMBRA</t>
  </si>
  <si>
    <t>BAUCHI</t>
  </si>
  <si>
    <t>BAYELSA</t>
  </si>
  <si>
    <t>BENUE</t>
  </si>
  <si>
    <t>BORNO</t>
  </si>
  <si>
    <t>CROSS RIVER</t>
  </si>
  <si>
    <t>DELTA</t>
  </si>
  <si>
    <t>EBONYI</t>
  </si>
  <si>
    <t>EDO</t>
  </si>
  <si>
    <t>EKITI</t>
  </si>
  <si>
    <t>ENUGU</t>
  </si>
  <si>
    <t>FCT</t>
  </si>
  <si>
    <t>GOMBE</t>
  </si>
  <si>
    <t>IMO</t>
  </si>
  <si>
    <t>JIGAWA</t>
  </si>
  <si>
    <t>KADUNA</t>
  </si>
  <si>
    <t>KANO</t>
  </si>
  <si>
    <t>KATSINA</t>
  </si>
  <si>
    <t>KEBBI</t>
  </si>
  <si>
    <t>KOGI</t>
  </si>
  <si>
    <t>KWARA</t>
  </si>
  <si>
    <t>LAGOS</t>
  </si>
  <si>
    <t>NASARAWA</t>
  </si>
  <si>
    <t>NIGER</t>
  </si>
  <si>
    <t>OGUN</t>
  </si>
  <si>
    <t>ONDO</t>
  </si>
  <si>
    <t>OSUN</t>
  </si>
  <si>
    <t>OYO</t>
  </si>
  <si>
    <t>PLATEAU</t>
  </si>
  <si>
    <t>RIVERS</t>
  </si>
  <si>
    <t>SOKOTO</t>
  </si>
  <si>
    <t>TARABA</t>
  </si>
  <si>
    <t>YOBE</t>
  </si>
  <si>
    <t>ZAMFARA</t>
  </si>
  <si>
    <r>
      <rPr>
        <b/>
        <sz val="9"/>
        <rFont val="Times New Roman"/>
        <family val="1"/>
      </rPr>
      <t>APC</t>
    </r>
  </si>
  <si>
    <t>APC%</t>
  </si>
  <si>
    <r>
      <rPr>
        <b/>
        <sz val="9"/>
        <rFont val="Times New Roman"/>
        <family val="1"/>
      </rPr>
      <t>PDP</t>
    </r>
  </si>
  <si>
    <t>PDP%2</t>
  </si>
  <si>
    <r>
      <rPr>
        <b/>
        <sz val="9"/>
        <rFont val="Times New Roman"/>
        <family val="1"/>
      </rPr>
      <t>Others</t>
    </r>
  </si>
  <si>
    <t>OTHERS%3</t>
  </si>
  <si>
    <r>
      <rPr>
        <b/>
        <sz val="9"/>
        <rFont val="Times New Roman"/>
        <family val="1"/>
      </rPr>
      <t>Total votes cast</t>
    </r>
  </si>
  <si>
    <t>Valid votes</t>
  </si>
  <si>
    <t>Invalid Votes</t>
  </si>
  <si>
    <t>%Valid votes</t>
  </si>
  <si>
    <r>
      <rPr>
        <sz val="9"/>
        <rFont val="Times New Roman"/>
        <family val="1"/>
      </rPr>
      <t>Abia</t>
    </r>
  </si>
  <si>
    <r>
      <rPr>
        <sz val="9"/>
        <rFont val="Times New Roman"/>
        <family val="1"/>
      </rPr>
      <t>Adamawa</t>
    </r>
  </si>
  <si>
    <r>
      <rPr>
        <sz val="9"/>
        <rFont val="Times New Roman"/>
        <family val="1"/>
      </rPr>
      <t>Akwa Ibom</t>
    </r>
  </si>
  <si>
    <r>
      <rPr>
        <sz val="9"/>
        <rFont val="Times New Roman"/>
        <family val="1"/>
      </rPr>
      <t>Anambra</t>
    </r>
  </si>
  <si>
    <r>
      <rPr>
        <sz val="9"/>
        <rFont val="Times New Roman"/>
        <family val="1"/>
      </rPr>
      <t>Bauchi</t>
    </r>
  </si>
  <si>
    <r>
      <rPr>
        <sz val="9"/>
        <rFont val="Times New Roman"/>
        <family val="1"/>
      </rPr>
      <t>Bayelsa</t>
    </r>
  </si>
  <si>
    <r>
      <rPr>
        <sz val="9"/>
        <rFont val="Times New Roman"/>
        <family val="1"/>
      </rPr>
      <t>Benue</t>
    </r>
  </si>
  <si>
    <r>
      <rPr>
        <sz val="9"/>
        <rFont val="Times New Roman"/>
        <family val="1"/>
      </rPr>
      <t>Borno</t>
    </r>
  </si>
  <si>
    <r>
      <rPr>
        <sz val="9"/>
        <rFont val="Times New Roman"/>
        <family val="1"/>
      </rPr>
      <t>Cross River</t>
    </r>
  </si>
  <si>
    <r>
      <rPr>
        <sz val="9"/>
        <rFont val="Times New Roman"/>
        <family val="1"/>
      </rPr>
      <t>Delta</t>
    </r>
  </si>
  <si>
    <r>
      <rPr>
        <sz val="9"/>
        <rFont val="Times New Roman"/>
        <family val="1"/>
      </rPr>
      <t>Ebonyi</t>
    </r>
  </si>
  <si>
    <r>
      <rPr>
        <sz val="9"/>
        <rFont val="Times New Roman"/>
        <family val="1"/>
      </rPr>
      <t>Edo</t>
    </r>
  </si>
  <si>
    <r>
      <rPr>
        <sz val="9"/>
        <rFont val="Times New Roman"/>
        <family val="1"/>
      </rPr>
      <t>Ekiti</t>
    </r>
  </si>
  <si>
    <r>
      <rPr>
        <sz val="9"/>
        <rFont val="Times New Roman"/>
        <family val="1"/>
      </rPr>
      <t>Enugu</t>
    </r>
  </si>
  <si>
    <r>
      <rPr>
        <sz val="9"/>
        <rFont val="Times New Roman"/>
        <family val="1"/>
      </rPr>
      <t>FCT</t>
    </r>
  </si>
  <si>
    <r>
      <rPr>
        <sz val="9"/>
        <rFont val="Times New Roman"/>
        <family val="1"/>
      </rPr>
      <t>Gombe</t>
    </r>
  </si>
  <si>
    <r>
      <rPr>
        <sz val="9"/>
        <rFont val="Times New Roman"/>
        <family val="1"/>
      </rPr>
      <t>Imo</t>
    </r>
  </si>
  <si>
    <r>
      <rPr>
        <sz val="9"/>
        <rFont val="Times New Roman"/>
        <family val="1"/>
      </rPr>
      <t>Jigawa</t>
    </r>
  </si>
  <si>
    <r>
      <rPr>
        <sz val="9"/>
        <rFont val="Times New Roman"/>
        <family val="1"/>
      </rPr>
      <t>Kaduna</t>
    </r>
  </si>
  <si>
    <r>
      <rPr>
        <sz val="9"/>
        <rFont val="Times New Roman"/>
        <family val="1"/>
      </rPr>
      <t>Kano</t>
    </r>
  </si>
  <si>
    <r>
      <rPr>
        <sz val="9"/>
        <rFont val="Times New Roman"/>
        <family val="1"/>
      </rPr>
      <t>Katsina</t>
    </r>
  </si>
  <si>
    <r>
      <rPr>
        <sz val="9"/>
        <rFont val="Times New Roman"/>
        <family val="1"/>
      </rPr>
      <t>Kebbi</t>
    </r>
  </si>
  <si>
    <r>
      <rPr>
        <sz val="9"/>
        <rFont val="Times New Roman"/>
        <family val="1"/>
      </rPr>
      <t>Kogi</t>
    </r>
  </si>
  <si>
    <r>
      <rPr>
        <sz val="9"/>
        <rFont val="Times New Roman"/>
        <family val="1"/>
      </rPr>
      <t>Kwara</t>
    </r>
  </si>
  <si>
    <r>
      <rPr>
        <sz val="9"/>
        <rFont val="Times New Roman"/>
        <family val="1"/>
      </rPr>
      <t>Lagos</t>
    </r>
  </si>
  <si>
    <r>
      <rPr>
        <sz val="9"/>
        <rFont val="Times New Roman"/>
        <family val="1"/>
      </rPr>
      <t>Nassarawa</t>
    </r>
  </si>
  <si>
    <r>
      <rPr>
        <sz val="9"/>
        <rFont val="Times New Roman"/>
        <family val="1"/>
      </rPr>
      <t>Niger</t>
    </r>
  </si>
  <si>
    <r>
      <rPr>
        <sz val="9"/>
        <rFont val="Times New Roman"/>
        <family val="1"/>
      </rPr>
      <t>Ogun</t>
    </r>
  </si>
  <si>
    <r>
      <rPr>
        <sz val="9"/>
        <rFont val="Times New Roman"/>
        <family val="1"/>
      </rPr>
      <t>Ondo</t>
    </r>
  </si>
  <si>
    <r>
      <rPr>
        <sz val="9"/>
        <rFont val="Times New Roman"/>
        <family val="1"/>
      </rPr>
      <t>Osun</t>
    </r>
  </si>
  <si>
    <r>
      <rPr>
        <sz val="9"/>
        <rFont val="Times New Roman"/>
        <family val="1"/>
      </rPr>
      <t>Oyo</t>
    </r>
  </si>
  <si>
    <r>
      <rPr>
        <sz val="9"/>
        <rFont val="Times New Roman"/>
        <family val="1"/>
      </rPr>
      <t>Plateau</t>
    </r>
  </si>
  <si>
    <r>
      <rPr>
        <sz val="9"/>
        <rFont val="Times New Roman"/>
        <family val="1"/>
      </rPr>
      <t>Rivers</t>
    </r>
  </si>
  <si>
    <r>
      <rPr>
        <sz val="9"/>
        <rFont val="Times New Roman"/>
        <family val="1"/>
      </rPr>
      <t>Sokoto</t>
    </r>
  </si>
  <si>
    <r>
      <rPr>
        <sz val="9"/>
        <rFont val="Times New Roman"/>
        <family val="1"/>
      </rPr>
      <t>Taraba</t>
    </r>
  </si>
  <si>
    <r>
      <rPr>
        <sz val="9"/>
        <rFont val="Times New Roman"/>
        <family val="1"/>
      </rPr>
      <t>Yobe</t>
    </r>
  </si>
  <si>
    <r>
      <rPr>
        <sz val="9"/>
        <rFont val="Times New Roman"/>
        <family val="1"/>
      </rPr>
      <t>Zamfara</t>
    </r>
  </si>
  <si>
    <t>Total</t>
  </si>
  <si>
    <t>CANDIDATE NAME</t>
  </si>
  <si>
    <t>GENDER</t>
  </si>
  <si>
    <t>PARTY</t>
  </si>
  <si>
    <t>VOTES RECEIVED</t>
  </si>
  <si>
    <t>%Votes received</t>
  </si>
  <si>
    <t>OSITELU ISAAC BABATUNDE</t>
  </si>
  <si>
    <t>M</t>
  </si>
  <si>
    <t>A</t>
  </si>
  <si>
    <t>ABDULRASHID HASSAN BABA</t>
  </si>
  <si>
    <t>AA</t>
  </si>
  <si>
    <t xml:space="preserve">OMOYELE SOWORE </t>
  </si>
  <si>
    <t>AAC</t>
  </si>
  <si>
    <t xml:space="preserve">CHIKE UKAEGBU </t>
  </si>
  <si>
    <t>AAP</t>
  </si>
  <si>
    <t>SHIPI MOSES GODIA</t>
  </si>
  <si>
    <t>ABP</t>
  </si>
  <si>
    <t>NWOKEAFOR IKECHUKWU NDUBUISI</t>
  </si>
  <si>
    <t>ACD</t>
  </si>
  <si>
    <t>EZEKWESILI OBIAGELI KATRYN</t>
  </si>
  <si>
    <t>F</t>
  </si>
  <si>
    <t>ACPN</t>
  </si>
  <si>
    <t xml:space="preserve">MAILAFIA OBADIAH </t>
  </si>
  <si>
    <t>ADC</t>
  </si>
  <si>
    <t>YABAGI SANI YUSUF</t>
  </si>
  <si>
    <t>ADP</t>
  </si>
  <si>
    <t>NWACHUKWU CHUKS NWABUIKWU</t>
  </si>
  <si>
    <t>AGA</t>
  </si>
  <si>
    <t>CHIEF UMENWA GODWIN</t>
  </si>
  <si>
    <t>AGAP</t>
  </si>
  <si>
    <t>OBAJE YUSUFU AMEH</t>
  </si>
  <si>
    <t>ANDP</t>
  </si>
  <si>
    <t>DUROTOYE ADETOKUNBO OLUFELA</t>
  </si>
  <si>
    <t>ANN</t>
  </si>
  <si>
    <t>SHITTU MOSHOOD ASIWAJU</t>
  </si>
  <si>
    <t>ANP</t>
  </si>
  <si>
    <t>FASUA TOPE KOLADE</t>
  </si>
  <si>
    <t>ANRP</t>
  </si>
  <si>
    <t>IBRAHIM ALIYU HASSAN</t>
  </si>
  <si>
    <t>APA</t>
  </si>
  <si>
    <t xml:space="preserve">BUHARI MUHAMMADU </t>
  </si>
  <si>
    <t>APC</t>
  </si>
  <si>
    <t>SHITU MOHAMMED KABIR</t>
  </si>
  <si>
    <t>APDA</t>
  </si>
  <si>
    <t>GBOR JOHN WILSON TERWASE</t>
  </si>
  <si>
    <t>APGA</t>
  </si>
  <si>
    <t>YUSUF MAMMAN DANTALLE</t>
  </si>
  <si>
    <t>APM</t>
  </si>
  <si>
    <t>OBINNA UCHECHUKWU IKEAGWUONU</t>
  </si>
  <si>
    <t>APP</t>
  </si>
  <si>
    <t xml:space="preserve">DARA JOHN </t>
  </si>
  <si>
    <t>ASD</t>
  </si>
  <si>
    <t xml:space="preserve">ANGELA JOHNSON </t>
  </si>
  <si>
    <t>AUN</t>
  </si>
  <si>
    <t>DAVID ESOSA IZE-IYAMU</t>
  </si>
  <si>
    <t>BNPP</t>
  </si>
  <si>
    <t>ABAH LEWIS ELAIGWU</t>
  </si>
  <si>
    <t>CAP</t>
  </si>
  <si>
    <t>OJINIKA GEFF CHIZEE</t>
  </si>
  <si>
    <t>CC</t>
  </si>
  <si>
    <t>ETIM EMMANUEL ISHIE</t>
  </si>
  <si>
    <t>CNP</t>
  </si>
  <si>
    <t xml:space="preserve">UKONGA FRANK </t>
  </si>
  <si>
    <t>DA</t>
  </si>
  <si>
    <t>AWOSOLA WILLIAMS OLUSOLA</t>
  </si>
  <si>
    <t>DPC</t>
  </si>
  <si>
    <t>OSAKWE FELIX JOHNSON</t>
  </si>
  <si>
    <t>DPP</t>
  </si>
  <si>
    <t>OKOTIE CHRISTOPHER OGHENEBRORIE</t>
  </si>
  <si>
    <t>FRESH</t>
  </si>
  <si>
    <t>REV. (DR) ONWUBUYA</t>
  </si>
  <si>
    <t>FJP</t>
  </si>
  <si>
    <t>AKHIMIEN DAVIDSON ISIBOR</t>
  </si>
  <si>
    <t>GDPN</t>
  </si>
  <si>
    <t>EKE SAMUEL CHUKWUMA</t>
  </si>
  <si>
    <t>GPN</t>
  </si>
  <si>
    <t>ALBERT OWURU AMBROSE</t>
  </si>
  <si>
    <t>HDP</t>
  </si>
  <si>
    <t>MADU NNAMDI EDOZIE</t>
  </si>
  <si>
    <t>ID</t>
  </si>
  <si>
    <t>CHUKWU-EGUZOLUGO SUNDAY CHIKENDU</t>
  </si>
  <si>
    <t>JMPP</t>
  </si>
  <si>
    <t>FAGBENRO-BYRON SAMUEL ADESINA</t>
  </si>
  <si>
    <t>KP</t>
  </si>
  <si>
    <t xml:space="preserve">KRIZ DAVID </t>
  </si>
  <si>
    <t>LM</t>
  </si>
  <si>
    <t>MUHAMMED USMAN ZAKI</t>
  </si>
  <si>
    <t>LP</t>
  </si>
  <si>
    <t>ADESANYA-DAVIES MERCY OLUFUNMILAYO</t>
  </si>
  <si>
    <t>MAJA</t>
  </si>
  <si>
    <t>BASHAYI ISA DANSARKI</t>
  </si>
  <si>
    <t>MMN</t>
  </si>
  <si>
    <t xml:space="preserve">SANTURAKI HAMISU </t>
  </si>
  <si>
    <t>MPN</t>
  </si>
  <si>
    <t>RABIA YASAI HASSAN CENGIZ</t>
  </si>
  <si>
    <t>NAC</t>
  </si>
  <si>
    <t>ADEMOLA BABATUNDE ABIDEMI</t>
  </si>
  <si>
    <t>NCMP</t>
  </si>
  <si>
    <t>SALISU YUNUSA TANKO</t>
  </si>
  <si>
    <t>NCP</t>
  </si>
  <si>
    <t>A. EDOSOMWAN JOHNSON</t>
  </si>
  <si>
    <t>NDCP</t>
  </si>
  <si>
    <t xml:space="preserve">AKPUA ROBINSON </t>
  </si>
  <si>
    <t>NDLP</t>
  </si>
  <si>
    <t>COM. ISHAKA PAUL OFEMILE</t>
  </si>
  <si>
    <t>NEPP</t>
  </si>
  <si>
    <t>DR ASUKWO MENDIE ARCHIBONG</t>
  </si>
  <si>
    <t>NFD</t>
  </si>
  <si>
    <t>ATUEJIDE EUNICE UCHE JULIAN</t>
  </si>
  <si>
    <t>NIP</t>
  </si>
  <si>
    <t xml:space="preserve">IKE KEKE </t>
  </si>
  <si>
    <t>NNPP</t>
  </si>
  <si>
    <t>MAINA MAIMUNA KYARI</t>
  </si>
  <si>
    <t>NPC</t>
  </si>
  <si>
    <t>IBRAHIM USMAN ALHAJI</t>
  </si>
  <si>
    <t>NRM</t>
  </si>
  <si>
    <t xml:space="preserve">MOSES AYIBIOWU </t>
  </si>
  <si>
    <t>NUP</t>
  </si>
  <si>
    <t xml:space="preserve">FELIX NICOLAS </t>
  </si>
  <si>
    <t>PCP</t>
  </si>
  <si>
    <t xml:space="preserve">ABUBAKAR ATIKU </t>
  </si>
  <si>
    <t>PDP</t>
  </si>
  <si>
    <t>AMEH PETER OJONUGWA</t>
  </si>
  <si>
    <t>PPA</t>
  </si>
  <si>
    <t xml:space="preserve">VICTOR OKHAI </t>
  </si>
  <si>
    <t>PPC</t>
  </si>
  <si>
    <t>MAJOR HAMZA AL MUSTAFA</t>
  </si>
  <si>
    <t>PPN</t>
  </si>
  <si>
    <t xml:space="preserve">GBENGA OLAWEPO-HASHIM </t>
  </si>
  <si>
    <t>PT</t>
  </si>
  <si>
    <t>ISRAEL NONYEREM DAVIDSON</t>
  </si>
  <si>
    <t>RAP</t>
  </si>
  <si>
    <t>OSUALA CHUKWUDI JOHN KENNEDY</t>
  </si>
  <si>
    <t>RBNP</t>
  </si>
  <si>
    <t xml:space="preserve">NSEHE NSEOBONG </t>
  </si>
  <si>
    <t>RP</t>
  </si>
  <si>
    <t xml:space="preserve">DONALD DUKE </t>
  </si>
  <si>
    <t>SDP</t>
  </si>
  <si>
    <t>DA-SILVA THOMAS AYO</t>
  </si>
  <si>
    <t>SNC</t>
  </si>
  <si>
    <t xml:space="preserve">AHMED BUHARI </t>
  </si>
  <si>
    <t>SNP</t>
  </si>
  <si>
    <t>BALOGUN ISIAKA ISHOLA</t>
  </si>
  <si>
    <t>UDP</t>
  </si>
  <si>
    <t>MARK EMMANUEL AUDU</t>
  </si>
  <si>
    <t>UP</t>
  </si>
  <si>
    <t>INWA AHMED SAKIL</t>
  </si>
  <si>
    <t>UPN</t>
  </si>
  <si>
    <t>NWANGWU UCHENNA PETER</t>
  </si>
  <si>
    <t>WTPN</t>
  </si>
  <si>
    <t>ALI SOYODE M</t>
  </si>
  <si>
    <t>YES</t>
  </si>
  <si>
    <t>MOGHALU KINGSLEY BOSAH CHIEDU</t>
  </si>
  <si>
    <t>YPP</t>
  </si>
  <si>
    <t>MALE</t>
  </si>
  <si>
    <t>FEMALE</t>
  </si>
  <si>
    <t>NUMBER</t>
  </si>
  <si>
    <t>% RECEIVED</t>
  </si>
  <si>
    <t>2019 PRESIDENTIAL ELECTION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</si>
</sst>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0"/>
      <color rgb="FF000000"/>
      <name val="Times New Roman"/>
      <family val="1"/>
    </font>
    <font>
      <b/>
      <sz val="9"/>
      <name val="Times New Roman"/>
      <family val="1"/>
    </font>
    <font>
      <sz val="11"/>
      <name val="Calibri"/>
      <family val="2"/>
      <scheme val="minor"/>
    </font>
    <font>
      <sz val="9"/>
      <name val="Times New Roman"/>
      <family val="1"/>
    </font>
    <font>
      <sz val="9"/>
      <color rgb="FF000000"/>
      <name val="Times New Roman"/>
      <family val="2"/>
    </font>
    <font>
      <sz val="9"/>
      <color rgb="FF000000"/>
      <name val="Times New Roman"/>
      <family val="1"/>
    </font>
    <font>
      <b/>
      <sz val="15"/>
      <color theme="3"/>
      <name val="Calibri"/>
      <family val="2"/>
      <scheme val="minor"/>
    </font>
    <font>
      <b/>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rgb="FF000000"/>
      </bottom>
      <diagonal/>
    </border>
    <border>
      <left/>
      <right/>
      <top style="thin">
        <color rgb="FF000000"/>
      </top>
      <bottom/>
      <diagonal/>
    </border>
    <border>
      <left/>
      <right/>
      <top/>
      <bottom style="thick">
        <color theme="4"/>
      </bottom>
      <diagonal/>
    </border>
    <border>
      <left/>
      <right/>
      <top style="double">
        <color theme="4"/>
      </top>
      <bottom style="thin">
        <color theme="4" tint="0.39997558519241921"/>
      </bottom>
      <diagonal/>
    </border>
  </borders>
  <cellStyleXfs count="3">
    <xf numFmtId="0" fontId="0" fillId="0" borderId="0"/>
    <xf numFmtId="0" fontId="1" fillId="0" borderId="0"/>
    <xf numFmtId="0" fontId="7" fillId="0" borderId="3" applyNumberFormat="0" applyFill="0" applyAlignment="0" applyProtection="0"/>
  </cellStyleXfs>
  <cellXfs count="27">
    <xf numFmtId="0" fontId="0" fillId="0" borderId="0" xfId="0"/>
    <xf numFmtId="0" fontId="0" fillId="0" borderId="0" xfId="0" applyFill="1" applyBorder="1" applyAlignment="1">
      <alignment horizontal="left" vertical="top" wrapText="1"/>
    </xf>
    <xf numFmtId="4" fontId="0" fillId="0" borderId="0" xfId="0" applyNumberFormat="1" applyFill="1" applyBorder="1" applyAlignment="1">
      <alignment horizontal="left" vertical="top" wrapText="1"/>
    </xf>
    <xf numFmtId="10" fontId="0" fillId="0" borderId="0" xfId="0" applyNumberFormat="1" applyFill="1" applyBorder="1" applyAlignment="1">
      <alignment horizontal="left" vertical="top" wrapText="1"/>
    </xf>
    <xf numFmtId="0" fontId="0" fillId="0" borderId="0" xfId="0" applyFill="1" applyBorder="1" applyAlignment="1">
      <alignment horizontal="left" vertical="top"/>
    </xf>
    <xf numFmtId="0" fontId="0" fillId="0" borderId="0" xfId="0" applyNumberFormat="1" applyFill="1" applyBorder="1" applyAlignment="1">
      <alignment horizontal="left" vertical="top"/>
    </xf>
    <xf numFmtId="10" fontId="0" fillId="0" borderId="0" xfId="0" applyNumberFormat="1" applyFill="1" applyBorder="1" applyAlignment="1">
      <alignment horizontal="left" vertical="top"/>
    </xf>
    <xf numFmtId="0" fontId="2" fillId="0" borderId="1" xfId="1" applyFont="1" applyFill="1" applyBorder="1" applyAlignment="1">
      <alignment horizontal="left" vertical="top" wrapText="1"/>
    </xf>
    <xf numFmtId="0" fontId="2" fillId="0" borderId="1" xfId="1" applyFont="1" applyFill="1" applyBorder="1" applyAlignment="1">
      <alignment horizontal="center" vertical="top" wrapText="1"/>
    </xf>
    <xf numFmtId="0" fontId="3" fillId="0" borderId="0" xfId="0" applyFont="1" applyAlignment="1">
      <alignment vertical="top"/>
    </xf>
    <xf numFmtId="0" fontId="4" fillId="0" borderId="2" xfId="1" applyFont="1" applyFill="1" applyBorder="1" applyAlignment="1">
      <alignment horizontal="left" vertical="top" wrapText="1"/>
    </xf>
    <xf numFmtId="3" fontId="0" fillId="0" borderId="0" xfId="0" applyNumberFormat="1"/>
    <xf numFmtId="10" fontId="5" fillId="0" borderId="2" xfId="1" applyNumberFormat="1" applyFont="1" applyFill="1" applyBorder="1" applyAlignment="1">
      <alignment horizontal="left" vertical="top" wrapText="1"/>
    </xf>
    <xf numFmtId="10" fontId="0" fillId="0" borderId="0" xfId="0" applyNumberFormat="1"/>
    <xf numFmtId="0" fontId="4" fillId="0" borderId="0" xfId="1" applyFont="1" applyFill="1" applyBorder="1" applyAlignment="1">
      <alignment horizontal="left" vertical="top" wrapText="1"/>
    </xf>
    <xf numFmtId="10" fontId="5" fillId="0" borderId="0" xfId="1" applyNumberFormat="1" applyFont="1" applyFill="1" applyBorder="1" applyAlignment="1">
      <alignment horizontal="left" vertical="top" wrapText="1"/>
    </xf>
    <xf numFmtId="0" fontId="4" fillId="0" borderId="0" xfId="1" applyFont="1" applyFill="1" applyBorder="1" applyAlignment="1">
      <alignment horizontal="left" vertical="top"/>
    </xf>
    <xf numFmtId="10" fontId="5" fillId="0" borderId="0" xfId="1" applyNumberFormat="1" applyFont="1" applyFill="1" applyBorder="1" applyAlignment="1">
      <alignment horizontal="left" vertical="top"/>
    </xf>
    <xf numFmtId="0" fontId="4" fillId="0" borderId="1" xfId="1" applyFont="1" applyFill="1" applyBorder="1" applyAlignment="1">
      <alignment horizontal="left" vertical="top"/>
    </xf>
    <xf numFmtId="10" fontId="5" fillId="0" borderId="1" xfId="1" applyNumberFormat="1" applyFont="1" applyFill="1" applyBorder="1" applyAlignment="1">
      <alignment horizontal="left" vertical="top"/>
    </xf>
    <xf numFmtId="0" fontId="4" fillId="0" borderId="0" xfId="0" applyFont="1" applyFill="1" applyBorder="1" applyAlignment="1">
      <alignment horizontal="left" vertical="top"/>
    </xf>
    <xf numFmtId="0" fontId="4" fillId="0" borderId="0" xfId="0" applyNumberFormat="1" applyFont="1" applyFill="1" applyBorder="1" applyAlignment="1" applyProtection="1">
      <alignment horizontal="left" vertical="top"/>
    </xf>
    <xf numFmtId="0" fontId="6" fillId="0" borderId="0" xfId="0" applyFont="1" applyFill="1" applyBorder="1" applyAlignment="1">
      <alignment horizontal="left" vertical="top"/>
    </xf>
    <xf numFmtId="3" fontId="8" fillId="0" borderId="4" xfId="0" applyNumberFormat="1" applyFont="1" applyBorder="1"/>
    <xf numFmtId="0" fontId="0" fillId="2" borderId="0" xfId="0" applyFill="1" applyAlignment="1">
      <alignment vertical="center"/>
    </xf>
    <xf numFmtId="0" fontId="7" fillId="2" borderId="3" xfId="2" applyFill="1" applyAlignment="1">
      <alignment vertical="center"/>
    </xf>
    <xf numFmtId="0" fontId="0" fillId="2" borderId="0" xfId="0" applyFill="1"/>
  </cellXfs>
  <cellStyles count="3">
    <cellStyle name="Heading 1" xfId="2" builtinId="16"/>
    <cellStyle name="Normal" xfId="0" builtinId="0"/>
    <cellStyle name="Normal 2" xfId="1"/>
  </cellStyles>
  <dxfs count="40">
    <dxf>
      <numFmt numFmtId="14" formatCode="0.00%"/>
    </dxf>
    <dxf>
      <numFmt numFmtId="14" formatCode="0.00%"/>
    </dxf>
    <dxf>
      <numFmt numFmtId="14" formatCode="0.00%"/>
    </dxf>
    <dxf>
      <numFmt numFmtId="14" formatCode="0.00%"/>
    </dxf>
    <dxf>
      <numFmt numFmtId="3" formatCode="#,##0"/>
    </dxf>
    <dxf>
      <numFmt numFmtId="3" formatCode="#,##0"/>
    </dxf>
    <dxf>
      <font>
        <b val="0"/>
        <i val="0"/>
        <strike val="0"/>
        <condense val="0"/>
        <extend val="0"/>
        <outline val="0"/>
        <shadow val="0"/>
        <u val="none"/>
        <vertAlign val="baseline"/>
        <sz val="9"/>
        <color auto="1"/>
        <name val="Times New Roman"/>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auto="1"/>
        <name val="Times New Roman"/>
        <scheme val="none"/>
      </font>
      <numFmt numFmtId="14" formatCode="0.00%"/>
      <fill>
        <patternFill patternType="none">
          <fgColor indexed="64"/>
          <bgColor indexed="65"/>
        </patternFill>
      </fill>
      <alignment horizontal="left" vertical="top" textRotation="0" wrapText="0" indent="0" justifyLastLine="0" shrinkToFit="0" readingOrder="0"/>
    </dxf>
    <dxf>
      <numFmt numFmtId="0" formatCode="General"/>
      <fill>
        <patternFill patternType="none">
          <fgColor indexed="64"/>
          <bgColor indexed="65"/>
        </patternFill>
      </fill>
      <alignment horizontal="left" vertical="top" textRotation="0" wrapText="0" indent="0" justifyLastLine="0" shrinkToFit="0" readingOrder="0"/>
    </dxf>
    <dxf>
      <numFmt numFmtId="2" formatCode="0.00"/>
    </dxf>
    <dxf>
      <font>
        <b val="0"/>
        <i val="0"/>
        <strike val="0"/>
        <condense val="0"/>
        <extend val="0"/>
        <outline val="0"/>
        <shadow val="0"/>
        <u val="none"/>
        <vertAlign val="baseline"/>
        <sz val="9"/>
        <color auto="1"/>
        <name val="Times New Roman"/>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auto="1"/>
        <name val="Times New Roman"/>
        <scheme val="none"/>
      </font>
      <numFmt numFmtId="2" formatCode="0.00"/>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rgb="FF000000"/>
        <name val="Times New Roman"/>
        <scheme val="none"/>
      </font>
      <fill>
        <patternFill patternType="none">
          <fgColor indexed="64"/>
          <bgColor indexed="65"/>
        </patternFill>
      </fill>
      <alignment horizontal="left"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rgb="FF000000"/>
        <name val="Times New Roman"/>
        <scheme val="none"/>
      </font>
      <numFmt numFmtId="14" formatCode="0.00%"/>
      <fill>
        <patternFill patternType="none">
          <fgColor indexed="64"/>
          <bgColor indexed="65"/>
        </patternFill>
      </fill>
      <alignment horizontal="left" vertical="top" textRotation="0" wrapText="0" indent="0" justifyLastLine="0" shrinkToFit="0" readingOrder="0"/>
      <border diagonalUp="0" diagonalDown="0" outline="0">
        <left/>
        <right/>
        <top/>
        <bottom style="thin">
          <color rgb="FF000000"/>
        </bottom>
      </border>
    </dxf>
    <dxf>
      <font>
        <b val="0"/>
        <i val="0"/>
        <strike val="0"/>
        <condense val="0"/>
        <extend val="0"/>
        <outline val="0"/>
        <shadow val="0"/>
        <u val="none"/>
        <vertAlign val="baseline"/>
        <sz val="9"/>
        <color auto="1"/>
        <name val="Times New Roman"/>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auto="1"/>
        <name val="Times New Roman"/>
        <scheme val="none"/>
      </font>
      <numFmt numFmtId="2" formatCode="0.00"/>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rgb="FF000000"/>
        <name val="Times New Roman"/>
        <scheme val="none"/>
      </font>
      <fill>
        <patternFill patternType="none">
          <fgColor indexed="64"/>
          <bgColor indexed="65"/>
        </patternFill>
      </fill>
      <alignment horizontal="left"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rgb="FF000000"/>
        <name val="Times New Roman"/>
        <scheme val="none"/>
      </font>
      <numFmt numFmtId="14" formatCode="0.00%"/>
      <fill>
        <patternFill patternType="none">
          <fgColor indexed="64"/>
          <bgColor indexed="65"/>
        </patternFill>
      </fill>
      <alignment horizontal="left" vertical="top" textRotation="0" wrapText="0" indent="0" justifyLastLine="0" shrinkToFit="0" readingOrder="0"/>
      <border diagonalUp="0" diagonalDown="0" outline="0">
        <left/>
        <right/>
        <top/>
        <bottom style="thin">
          <color rgb="FF000000"/>
        </bottom>
      </border>
    </dxf>
    <dxf>
      <font>
        <b val="0"/>
        <i val="0"/>
        <strike val="0"/>
        <condense val="0"/>
        <extend val="0"/>
        <outline val="0"/>
        <shadow val="0"/>
        <u val="none"/>
        <vertAlign val="baseline"/>
        <sz val="9"/>
        <color auto="1"/>
        <name val="Times New Roman"/>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auto="1"/>
        <name val="Times New Roman"/>
        <scheme val="none"/>
      </font>
      <numFmt numFmtId="2" formatCode="0.00"/>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rgb="FF000000"/>
        <name val="Times New Roman"/>
        <scheme val="none"/>
      </font>
      <fill>
        <patternFill patternType="none">
          <fgColor indexed="64"/>
          <bgColor indexed="65"/>
        </patternFill>
      </fill>
      <alignment horizontal="left"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rgb="FF000000"/>
        <name val="Times New Roman"/>
        <scheme val="none"/>
      </font>
      <numFmt numFmtId="14" formatCode="0.00%"/>
      <fill>
        <patternFill patternType="none">
          <fgColor indexed="64"/>
          <bgColor indexed="65"/>
        </patternFill>
      </fill>
      <alignment horizontal="left" vertical="top" textRotation="0" wrapText="0" indent="0" justifyLastLine="0" shrinkToFit="0" readingOrder="0"/>
      <border diagonalUp="0" diagonalDown="0" outline="0">
        <left/>
        <right/>
        <top/>
        <bottom style="thin">
          <color rgb="FF000000"/>
        </bottom>
      </border>
    </dxf>
    <dxf>
      <font>
        <b val="0"/>
        <i val="0"/>
        <strike val="0"/>
        <condense val="0"/>
        <extend val="0"/>
        <outline val="0"/>
        <shadow val="0"/>
        <u val="none"/>
        <vertAlign val="baseline"/>
        <sz val="9"/>
        <color auto="1"/>
        <name val="Times New Roman"/>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auto="1"/>
        <name val="Times New Roman"/>
        <scheme val="none"/>
      </font>
      <numFmt numFmtId="2" formatCode="0.00"/>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auto="1"/>
        <name val="Times New Roman"/>
        <scheme val="none"/>
      </font>
      <fill>
        <patternFill patternType="none">
          <fgColor indexed="64"/>
          <bgColor indexed="65"/>
        </patternFill>
      </fill>
      <alignment horizontal="left"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imes New Roman"/>
        <scheme val="none"/>
      </font>
      <fill>
        <patternFill patternType="none">
          <fgColor indexed="64"/>
          <bgColor indexed="65"/>
        </patternFill>
      </fill>
      <alignment horizontal="left" vertical="top" textRotation="0" wrapText="0" indent="0" justifyLastLine="0" shrinkToFit="0" readingOrder="0"/>
      <border diagonalUp="0" diagonalDown="0" outline="0">
        <left/>
        <right/>
        <top/>
        <bottom style="thin">
          <color rgb="FF000000"/>
        </bottom>
      </border>
    </dxf>
    <dxf>
      <border outline="0">
        <bottom style="thin">
          <color rgb="FF000000"/>
        </bottom>
      </border>
    </dxf>
    <dxf>
      <font>
        <b val="0"/>
        <i val="0"/>
        <strike val="0"/>
        <condense val="0"/>
        <extend val="0"/>
        <outline val="0"/>
        <shadow val="0"/>
        <u val="none"/>
        <vertAlign val="baseline"/>
        <sz val="9"/>
        <color auto="1"/>
        <name val="Times New Roman"/>
        <scheme val="none"/>
      </font>
      <fill>
        <patternFill patternType="none">
          <fgColor rgb="FF000000"/>
          <bgColor rgb="FFFFFFFF"/>
        </patternFill>
      </fill>
      <alignment horizontal="left" vertical="top" textRotation="0" wrapText="0" indent="0" justifyLastLine="0" shrinkToFit="0" readingOrder="0"/>
    </dxf>
    <dxf>
      <border outline="0">
        <bottom style="thin">
          <color rgb="FF000000"/>
        </bottom>
      </border>
    </dxf>
    <dxf>
      <font>
        <b/>
        <i val="0"/>
        <strike val="0"/>
        <condense val="0"/>
        <extend val="0"/>
        <outline val="0"/>
        <shadow val="0"/>
        <u val="none"/>
        <vertAlign val="baseline"/>
        <sz val="9"/>
        <color auto="1"/>
        <name val="Times New Roman"/>
        <scheme val="none"/>
      </font>
      <fill>
        <patternFill patternType="none">
          <fgColor indexed="64"/>
          <bgColor indexed="65"/>
        </patternFill>
      </fill>
      <alignment horizontal="left" vertical="top" textRotation="0" wrapText="1" indent="0" justifyLastLine="0" shrinkToFit="0" readingOrder="0"/>
    </dxf>
    <dxf>
      <numFmt numFmtId="4" formatCode="#,##0.00"/>
      <fill>
        <patternFill patternType="none">
          <fgColor indexed="64"/>
          <bgColor indexed="65"/>
        </patternFill>
      </fill>
      <alignment horizontal="left" vertical="top" textRotation="0" wrapText="0" indent="0" justifyLastLine="0" shrinkToFit="0" readingOrder="0"/>
    </dxf>
    <dxf>
      <numFmt numFmtId="14" formatCode="0.00%"/>
      <fill>
        <patternFill patternType="none">
          <fgColor indexed="64"/>
          <bgColor indexed="65"/>
        </patternFill>
      </fill>
      <alignment horizontal="left" vertical="top" textRotation="0" wrapText="0" indent="0" justifyLastLine="0" shrinkToFit="0" readingOrder="0"/>
    </dxf>
    <dxf>
      <numFmt numFmtId="4" formatCode="#,##0.00"/>
      <fill>
        <patternFill patternType="none">
          <fgColor indexed="64"/>
          <bgColor indexed="65"/>
        </patternFill>
      </fill>
      <alignment horizontal="left" vertical="top" textRotation="0" wrapText="0" indent="0" justifyLastLine="0" shrinkToFit="0" readingOrder="0"/>
    </dxf>
    <dxf>
      <numFmt numFmtId="14" formatCode="0.00%"/>
      <fill>
        <patternFill patternType="none">
          <fgColor indexed="64"/>
          <bgColor indexed="65"/>
        </patternFill>
      </fill>
      <alignment horizontal="left" vertical="top" textRotation="0" wrapText="0" indent="0" justifyLastLine="0" shrinkToFit="0" readingOrder="0"/>
    </dxf>
    <dxf>
      <numFmt numFmtId="4" formatCode="#,##0.00"/>
      <fill>
        <patternFill patternType="none">
          <fgColor indexed="64"/>
          <bgColor indexed="65"/>
        </patternFill>
      </fill>
      <alignment horizontal="left" vertical="top" textRotation="0" wrapText="0" indent="0" justifyLastLine="0" shrinkToFit="0" readingOrder="0"/>
    </dxf>
    <dxf>
      <numFmt numFmtId="4" formatCode="#,##0.00"/>
      <fill>
        <patternFill patternType="none">
          <fgColor indexed="64"/>
          <bgColor indexed="65"/>
        </patternFill>
      </fill>
      <alignment horizontal="left" vertical="top" textRotation="0" wrapText="0" indent="0" justifyLastLine="0" shrinkToFit="0" readingOrder="0"/>
    </dxf>
    <dxf>
      <numFmt numFmtId="4" formatCode="#,##0.00"/>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Table" Target="pivotTables/pivotTable2.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powerPivotData" Target="model/item.data"/><Relationship Id="rId34" Type="http://schemas.openxmlformats.org/officeDocument/2006/relationships/customXml" Target="../customXml/item12.xml"/><Relationship Id="rId7" Type="http://schemas.openxmlformats.org/officeDocument/2006/relationships/pivotCacheDefinition" Target="pivotCache/pivotCacheDefinition2.xml"/><Relationship Id="rId12" Type="http://schemas.openxmlformats.org/officeDocument/2006/relationships/pivotTable" Target="pivotTables/pivotTable1.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pivotTable" Target="pivotTables/pivotTable5.xml"/><Relationship Id="rId20" Type="http://schemas.openxmlformats.org/officeDocument/2006/relationships/sharedStrings" Target="sharedStrings.xml"/><Relationship Id="rId29" Type="http://schemas.openxmlformats.org/officeDocument/2006/relationships/customXml" Target="../customXml/item7.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pivotCacheDefinition" Target="pivotCache/pivotCacheDefinition6.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5" Type="http://schemas.openxmlformats.org/officeDocument/2006/relationships/pivotCacheDefinition" Target="pivotCache/pivotCacheDefinition1.xml"/><Relationship Id="rId15" Type="http://schemas.openxmlformats.org/officeDocument/2006/relationships/pivotTable" Target="pivotTables/pivotTable4.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5.xml"/><Relationship Id="rId19" Type="http://schemas.openxmlformats.org/officeDocument/2006/relationships/styles" Target="style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Table" Target="pivotTables/pivotTable3.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pivotCacheDefinition" Target="pivotCache/pivotCacheDefinition3.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PVC's</a:t>
            </a:r>
            <a:r>
              <a:rPr lang="en-US" baseline="0"/>
              <a:t> and Accreditations by State</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v>Sum of PVCs collected (2019)</c:v>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Lit>
              <c:ptCount val="37"/>
              <c:pt idx="0">
                <c:v>ABIA</c:v>
              </c:pt>
              <c:pt idx="1">
                <c:v>ADAMAWA</c:v>
              </c:pt>
              <c:pt idx="2">
                <c:v>AKWA IBOM</c:v>
              </c:pt>
              <c:pt idx="3">
                <c:v>ANAMBRA</c:v>
              </c:pt>
              <c:pt idx="4">
                <c:v>BAUCHI</c:v>
              </c:pt>
              <c:pt idx="5">
                <c:v>BAYELSA</c:v>
              </c:pt>
              <c:pt idx="6">
                <c:v>BENUE</c:v>
              </c:pt>
              <c:pt idx="7">
                <c:v>BORNO</c:v>
              </c:pt>
              <c:pt idx="8">
                <c:v>CROSS RIVER</c:v>
              </c:pt>
              <c:pt idx="9">
                <c:v>DELTA</c:v>
              </c:pt>
              <c:pt idx="10">
                <c:v>EBONYI</c:v>
              </c:pt>
              <c:pt idx="11">
                <c:v>EDO</c:v>
              </c:pt>
              <c:pt idx="12">
                <c:v>EKITI</c:v>
              </c:pt>
              <c:pt idx="13">
                <c:v>ENUGU</c:v>
              </c:pt>
              <c:pt idx="14">
                <c:v>FCT</c:v>
              </c:pt>
              <c:pt idx="15">
                <c:v>GOMBE</c:v>
              </c:pt>
              <c:pt idx="16">
                <c:v>IMO</c:v>
              </c:pt>
              <c:pt idx="17">
                <c:v>JIGAWA</c:v>
              </c:pt>
              <c:pt idx="18">
                <c:v>KADUNA</c:v>
              </c:pt>
              <c:pt idx="19">
                <c:v>KANO</c:v>
              </c:pt>
              <c:pt idx="20">
                <c:v>KATSINA</c:v>
              </c:pt>
              <c:pt idx="21">
                <c:v>KEBBI</c:v>
              </c:pt>
              <c:pt idx="22">
                <c:v>KOGI</c:v>
              </c:pt>
              <c:pt idx="23">
                <c:v>KWARA</c:v>
              </c:pt>
              <c:pt idx="24">
                <c:v>LAGOS</c:v>
              </c:pt>
              <c:pt idx="25">
                <c:v>NASARAWA</c:v>
              </c:pt>
              <c:pt idx="26">
                <c:v>NIGER</c:v>
              </c:pt>
              <c:pt idx="27">
                <c:v>OGUN</c:v>
              </c:pt>
              <c:pt idx="28">
                <c:v>ONDO</c:v>
              </c:pt>
              <c:pt idx="29">
                <c:v>OSUN</c:v>
              </c:pt>
              <c:pt idx="30">
                <c:v>OYO</c:v>
              </c:pt>
              <c:pt idx="31">
                <c:v>PLATEAU</c:v>
              </c:pt>
              <c:pt idx="32">
                <c:v>RIVERS</c:v>
              </c:pt>
              <c:pt idx="33">
                <c:v>SOKOTO</c:v>
              </c:pt>
              <c:pt idx="34">
                <c:v>TARABA</c:v>
              </c:pt>
              <c:pt idx="35">
                <c:v>YOBE</c:v>
              </c:pt>
              <c:pt idx="36">
                <c:v>ZAMFARA</c:v>
              </c:pt>
            </c:strLit>
          </c:cat>
          <c:val>
            <c:numLit>
              <c:formatCode>General</c:formatCode>
              <c:ptCount val="37"/>
              <c:pt idx="0">
                <c:v>1729943</c:v>
              </c:pt>
              <c:pt idx="1">
                <c:v>1788706</c:v>
              </c:pt>
              <c:pt idx="2">
                <c:v>1933362</c:v>
              </c:pt>
              <c:pt idx="3">
                <c:v>2071714</c:v>
              </c:pt>
              <c:pt idx="4">
                <c:v>2335717</c:v>
              </c:pt>
              <c:pt idx="5">
                <c:v>769509</c:v>
              </c:pt>
              <c:pt idx="6">
                <c:v>2244376</c:v>
              </c:pt>
              <c:pt idx="7">
                <c:v>2000228</c:v>
              </c:pt>
              <c:pt idx="8">
                <c:v>1387314</c:v>
              </c:pt>
              <c:pt idx="9">
                <c:v>2470924</c:v>
              </c:pt>
              <c:pt idx="10">
                <c:v>1299048</c:v>
              </c:pt>
              <c:pt idx="11">
                <c:v>1726738</c:v>
              </c:pt>
              <c:pt idx="12">
                <c:v>666591</c:v>
              </c:pt>
              <c:pt idx="13">
                <c:v>1787537</c:v>
              </c:pt>
              <c:pt idx="14">
                <c:v>1026920</c:v>
              </c:pt>
              <c:pt idx="15">
                <c:v>1335223</c:v>
              </c:pt>
              <c:pt idx="16">
                <c:v>1702178</c:v>
              </c:pt>
              <c:pt idx="17">
                <c:v>1625721</c:v>
              </c:pt>
              <c:pt idx="18">
                <c:v>3648831</c:v>
              </c:pt>
              <c:pt idx="19">
                <c:v>4696747</c:v>
              </c:pt>
              <c:pt idx="20">
                <c:v>3187988</c:v>
              </c:pt>
              <c:pt idx="21">
                <c:v>1718180</c:v>
              </c:pt>
              <c:pt idx="22">
                <c:v>1435751</c:v>
              </c:pt>
              <c:pt idx="23">
                <c:v>1149969</c:v>
              </c:pt>
              <c:pt idx="24">
                <c:v>5531389</c:v>
              </c:pt>
              <c:pt idx="25">
                <c:v>1442184</c:v>
              </c:pt>
              <c:pt idx="26">
                <c:v>2173204</c:v>
              </c:pt>
              <c:pt idx="27">
                <c:v>1694867</c:v>
              </c:pt>
              <c:pt idx="28">
                <c:v>1478460</c:v>
              </c:pt>
              <c:pt idx="29">
                <c:v>1266587</c:v>
              </c:pt>
              <c:pt idx="30">
                <c:v>2176352</c:v>
              </c:pt>
              <c:pt idx="31">
                <c:v>2095409</c:v>
              </c:pt>
              <c:pt idx="32">
                <c:v>2833101</c:v>
              </c:pt>
              <c:pt idx="33">
                <c:v>1726887</c:v>
              </c:pt>
              <c:pt idx="34">
                <c:v>1729094</c:v>
              </c:pt>
              <c:pt idx="35">
                <c:v>1261914</c:v>
              </c:pt>
              <c:pt idx="36">
                <c:v>1626839</c:v>
              </c:pt>
            </c:numLit>
          </c:val>
          <c:smooth val="0"/>
          <c:extLst>
            <c:ext xmlns:c16="http://schemas.microsoft.com/office/drawing/2014/chart" uri="{C3380CC4-5D6E-409C-BE32-E72D297353CC}">
              <c16:uniqueId val="{00000000-57B3-41EB-9DE2-DD7FFE1B0979}"/>
            </c:ext>
          </c:extLst>
        </c:ser>
        <c:ser>
          <c:idx val="1"/>
          <c:order val="1"/>
          <c:tx>
            <c:v>Sum of accredited voters (23.02.2019)</c:v>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Lit>
              <c:ptCount val="37"/>
              <c:pt idx="0">
                <c:v>ABIA</c:v>
              </c:pt>
              <c:pt idx="1">
                <c:v>ADAMAWA</c:v>
              </c:pt>
              <c:pt idx="2">
                <c:v>AKWA IBOM</c:v>
              </c:pt>
              <c:pt idx="3">
                <c:v>ANAMBRA</c:v>
              </c:pt>
              <c:pt idx="4">
                <c:v>BAUCHI</c:v>
              </c:pt>
              <c:pt idx="5">
                <c:v>BAYELSA</c:v>
              </c:pt>
              <c:pt idx="6">
                <c:v>BENUE</c:v>
              </c:pt>
              <c:pt idx="7">
                <c:v>BORNO</c:v>
              </c:pt>
              <c:pt idx="8">
                <c:v>CROSS RIVER</c:v>
              </c:pt>
              <c:pt idx="9">
                <c:v>DELTA</c:v>
              </c:pt>
              <c:pt idx="10">
                <c:v>EBONYI</c:v>
              </c:pt>
              <c:pt idx="11">
                <c:v>EDO</c:v>
              </c:pt>
              <c:pt idx="12">
                <c:v>EKITI</c:v>
              </c:pt>
              <c:pt idx="13">
                <c:v>ENUGU</c:v>
              </c:pt>
              <c:pt idx="14">
                <c:v>FCT</c:v>
              </c:pt>
              <c:pt idx="15">
                <c:v>GOMBE</c:v>
              </c:pt>
              <c:pt idx="16">
                <c:v>IMO</c:v>
              </c:pt>
              <c:pt idx="17">
                <c:v>JIGAWA</c:v>
              </c:pt>
              <c:pt idx="18">
                <c:v>KADUNA</c:v>
              </c:pt>
              <c:pt idx="19">
                <c:v>KANO</c:v>
              </c:pt>
              <c:pt idx="20">
                <c:v>KATSINA</c:v>
              </c:pt>
              <c:pt idx="21">
                <c:v>KEBBI</c:v>
              </c:pt>
              <c:pt idx="22">
                <c:v>KOGI</c:v>
              </c:pt>
              <c:pt idx="23">
                <c:v>KWARA</c:v>
              </c:pt>
              <c:pt idx="24">
                <c:v>LAGOS</c:v>
              </c:pt>
              <c:pt idx="25">
                <c:v>NASARAWA</c:v>
              </c:pt>
              <c:pt idx="26">
                <c:v>NIGER</c:v>
              </c:pt>
              <c:pt idx="27">
                <c:v>OGUN</c:v>
              </c:pt>
              <c:pt idx="28">
                <c:v>ONDO</c:v>
              </c:pt>
              <c:pt idx="29">
                <c:v>OSUN</c:v>
              </c:pt>
              <c:pt idx="30">
                <c:v>OYO</c:v>
              </c:pt>
              <c:pt idx="31">
                <c:v>PLATEAU</c:v>
              </c:pt>
              <c:pt idx="32">
                <c:v>RIVERS</c:v>
              </c:pt>
              <c:pt idx="33">
                <c:v>SOKOTO</c:v>
              </c:pt>
              <c:pt idx="34">
                <c:v>TARABA</c:v>
              </c:pt>
              <c:pt idx="35">
                <c:v>YOBE</c:v>
              </c:pt>
              <c:pt idx="36">
                <c:v>ZAMFARA</c:v>
              </c:pt>
            </c:strLit>
          </c:cat>
          <c:val>
            <c:numLit>
              <c:formatCode>General</c:formatCode>
              <c:ptCount val="37"/>
              <c:pt idx="0">
                <c:v>361561</c:v>
              </c:pt>
              <c:pt idx="1">
                <c:v>874920</c:v>
              </c:pt>
              <c:pt idx="2">
                <c:v>695677</c:v>
              </c:pt>
              <c:pt idx="3">
                <c:v>675273</c:v>
              </c:pt>
              <c:pt idx="4">
                <c:v>1075330</c:v>
              </c:pt>
              <c:pt idx="5">
                <c:v>344237</c:v>
              </c:pt>
              <c:pt idx="6">
                <c:v>786069</c:v>
              </c:pt>
              <c:pt idx="7">
                <c:v>987290</c:v>
              </c:pt>
              <c:pt idx="8">
                <c:v>461033</c:v>
              </c:pt>
              <c:pt idx="9">
                <c:v>891647</c:v>
              </c:pt>
              <c:pt idx="10">
                <c:v>391747</c:v>
              </c:pt>
              <c:pt idx="11">
                <c:v>604915</c:v>
              </c:pt>
              <c:pt idx="12">
                <c:v>395741</c:v>
              </c:pt>
              <c:pt idx="13">
                <c:v>452765</c:v>
              </c:pt>
              <c:pt idx="14">
                <c:v>467784</c:v>
              </c:pt>
              <c:pt idx="15">
                <c:v>604240</c:v>
              </c:pt>
              <c:pt idx="16">
                <c:v>585741</c:v>
              </c:pt>
              <c:pt idx="17">
                <c:v>1171801</c:v>
              </c:pt>
              <c:pt idx="18">
                <c:v>1756868</c:v>
              </c:pt>
              <c:pt idx="19">
                <c:v>2006410</c:v>
              </c:pt>
              <c:pt idx="20">
                <c:v>1628865</c:v>
              </c:pt>
              <c:pt idx="21">
                <c:v>835238</c:v>
              </c:pt>
              <c:pt idx="22">
                <c:v>570773</c:v>
              </c:pt>
              <c:pt idx="23">
                <c:v>489482</c:v>
              </c:pt>
              <c:pt idx="24">
                <c:v>1196490</c:v>
              </c:pt>
              <c:pt idx="25">
                <c:v>613720</c:v>
              </c:pt>
              <c:pt idx="26">
                <c:v>911964</c:v>
              </c:pt>
              <c:pt idx="27">
                <c:v>613397</c:v>
              </c:pt>
              <c:pt idx="28">
                <c:v>598586</c:v>
              </c:pt>
              <c:pt idx="29">
                <c:v>732984</c:v>
              </c:pt>
              <c:pt idx="30">
                <c:v>905007</c:v>
              </c:pt>
              <c:pt idx="31">
                <c:v>1074042</c:v>
              </c:pt>
              <c:pt idx="32">
                <c:v>678167</c:v>
              </c:pt>
              <c:pt idx="33">
                <c:v>950107</c:v>
              </c:pt>
              <c:pt idx="34">
                <c:v>756111</c:v>
              </c:pt>
              <c:pt idx="35">
                <c:v>601059</c:v>
              </c:pt>
              <c:pt idx="36">
                <c:v>616168</c:v>
              </c:pt>
            </c:numLit>
          </c:val>
          <c:smooth val="0"/>
          <c:extLst>
            <c:ext xmlns:c16="http://schemas.microsoft.com/office/drawing/2014/chart" uri="{C3380CC4-5D6E-409C-BE32-E72D297353CC}">
              <c16:uniqueId val="{00000001-57B3-41EB-9DE2-DD7FFE1B0979}"/>
            </c:ext>
          </c:extLst>
        </c:ser>
        <c:dLbls>
          <c:showLegendKey val="0"/>
          <c:showVal val="0"/>
          <c:showCatName val="0"/>
          <c:showSerName val="0"/>
          <c:showPercent val="0"/>
          <c:showBubbleSize val="0"/>
        </c:dLbls>
        <c:marker val="1"/>
        <c:smooth val="0"/>
        <c:axId val="-940813744"/>
        <c:axId val="-940800688"/>
      </c:lineChart>
      <c:catAx>
        <c:axId val="-940813744"/>
        <c:scaling>
          <c:orientation val="minMax"/>
        </c:scaling>
        <c:delete val="0"/>
        <c:axPos val="b"/>
        <c:numFmt formatCode="#,##0.00" sourceLinked="0"/>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0800688"/>
        <c:crosses val="autoZero"/>
        <c:auto val="1"/>
        <c:lblAlgn val="ctr"/>
        <c:lblOffset val="100"/>
        <c:noMultiLvlLbl val="0"/>
      </c:catAx>
      <c:valAx>
        <c:axId val="-9408006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081374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[ELECTION DASHBOARD.xlsx]PivotChartTable1</c15:name>
        <c15:fmtId val="0"/>
      </c15:pivotSource>
      <c15:pivotOptions>
        <c15:dropZoneFilter val="1"/>
        <c15:dropZonesVisible val="1"/>
      </c15: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Vote%</a:t>
            </a:r>
            <a:r>
              <a:rPr lang="en-US" baseline="0"/>
              <a:t> APC,PDP &amp; Others </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solidFill>
            <a:srgbClr val="FFFF00"/>
          </a:soli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v>Sum of APC</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Total</c:v>
              </c:pt>
            </c:strLit>
          </c:cat>
          <c:val>
            <c:numLit>
              <c:formatCode>General</c:formatCode>
              <c:ptCount val="1"/>
              <c:pt idx="0">
                <c:v>15191847</c:v>
              </c:pt>
            </c:numLit>
          </c:val>
          <c:extLst>
            <c:ext xmlns:c16="http://schemas.microsoft.com/office/drawing/2014/chart" uri="{C3380CC4-5D6E-409C-BE32-E72D297353CC}">
              <c16:uniqueId val="{00000000-BD8D-42F8-936C-977329CF6610}"/>
            </c:ext>
          </c:extLst>
        </c:ser>
        <c:ser>
          <c:idx val="1"/>
          <c:order val="1"/>
          <c:tx>
            <c:v>Sum of PDP</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Total</c:v>
              </c:pt>
            </c:strLit>
          </c:cat>
          <c:val>
            <c:numLit>
              <c:formatCode>General</c:formatCode>
              <c:ptCount val="1"/>
              <c:pt idx="0">
                <c:v>11263078</c:v>
              </c:pt>
            </c:numLit>
          </c:val>
          <c:extLst>
            <c:ext xmlns:c16="http://schemas.microsoft.com/office/drawing/2014/chart" uri="{C3380CC4-5D6E-409C-BE32-E72D297353CC}">
              <c16:uniqueId val="{00000001-BD8D-42F8-936C-977329CF6610}"/>
            </c:ext>
          </c:extLst>
        </c:ser>
        <c:ser>
          <c:idx val="2"/>
          <c:order val="2"/>
          <c:tx>
            <c:v>Sum of Others</c:v>
          </c:tx>
          <c:spPr>
            <a:solidFill>
              <a:srgbClr val="FFFF00"/>
            </a:solidFill>
            <a:ln>
              <a:noFill/>
            </a:ln>
            <a:effectLst>
              <a:outerShdw blurRad="57150" dist="19050" dir="5400000" algn="ctr" rotWithShape="0">
                <a:srgbClr val="000000">
                  <a:alpha val="63000"/>
                </a:srgbClr>
              </a:outerShdw>
            </a:effectLst>
          </c:spPr>
          <c:invertIfNegative val="0"/>
          <c:cat>
            <c:strLit>
              <c:ptCount val="1"/>
              <c:pt idx="0">
                <c:v>Total</c:v>
              </c:pt>
            </c:strLit>
          </c:cat>
          <c:val>
            <c:numLit>
              <c:formatCode>General</c:formatCode>
              <c:ptCount val="1"/>
              <c:pt idx="0">
                <c:v>897022</c:v>
              </c:pt>
            </c:numLit>
          </c:val>
          <c:extLst>
            <c:ext xmlns:c16="http://schemas.microsoft.com/office/drawing/2014/chart" uri="{C3380CC4-5D6E-409C-BE32-E72D297353CC}">
              <c16:uniqueId val="{00000002-BD8D-42F8-936C-977329CF6610}"/>
            </c:ext>
          </c:extLst>
        </c:ser>
        <c:dLbls>
          <c:showLegendKey val="0"/>
          <c:showVal val="0"/>
          <c:showCatName val="0"/>
          <c:showSerName val="0"/>
          <c:showPercent val="0"/>
          <c:showBubbleSize val="0"/>
        </c:dLbls>
        <c:gapWidth val="100"/>
        <c:overlap val="-24"/>
        <c:axId val="-945925744"/>
        <c:axId val="-945924112"/>
      </c:barChart>
      <c:catAx>
        <c:axId val="-945925744"/>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5924112"/>
        <c:crosses val="autoZero"/>
        <c:auto val="1"/>
        <c:lblAlgn val="ctr"/>
        <c:lblOffset val="100"/>
        <c:noMultiLvlLbl val="0"/>
      </c:catAx>
      <c:valAx>
        <c:axId val="-9459241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592574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[ELECTION DASHBOARD.xlsx]PivotChartTable2</c15:name>
        <c15:fmtId val="0"/>
      </c15:pivotSource>
      <c15:pivotOptions>
        <c15:dropZoneFilter val="1"/>
        <c15:dropZoneCategories val="1"/>
        <c15:dropZonesVisible val="1"/>
      </c15: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valid &amp; invalid votes </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solidFill>
            <a:srgbClr val="FFFF00"/>
          </a:soli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v>Total votes</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Total</c:v>
              </c:pt>
            </c:strLit>
          </c:cat>
          <c:val>
            <c:numLit>
              <c:formatCode>General</c:formatCode>
              <c:ptCount val="1"/>
              <c:pt idx="0">
                <c:v>28613925</c:v>
              </c:pt>
            </c:numLit>
          </c:val>
          <c:extLst>
            <c:ext xmlns:c16="http://schemas.microsoft.com/office/drawing/2014/chart" uri="{C3380CC4-5D6E-409C-BE32-E72D297353CC}">
              <c16:uniqueId val="{00000000-B7C0-4C3D-B06A-B8087471F15E}"/>
            </c:ext>
          </c:extLst>
        </c:ser>
        <c:ser>
          <c:idx val="1"/>
          <c:order val="1"/>
          <c:tx>
            <c:v>Valid votes</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Total</c:v>
              </c:pt>
            </c:strLit>
          </c:cat>
          <c:val>
            <c:numLit>
              <c:formatCode>General</c:formatCode>
              <c:ptCount val="1"/>
              <c:pt idx="0">
                <c:v>27351583</c:v>
              </c:pt>
            </c:numLit>
          </c:val>
          <c:extLst>
            <c:ext xmlns:c16="http://schemas.microsoft.com/office/drawing/2014/chart" uri="{C3380CC4-5D6E-409C-BE32-E72D297353CC}">
              <c16:uniqueId val="{00000001-B7C0-4C3D-B06A-B8087471F15E}"/>
            </c:ext>
          </c:extLst>
        </c:ser>
        <c:ser>
          <c:idx val="2"/>
          <c:order val="2"/>
          <c:tx>
            <c:v>nvalid Votes</c:v>
          </c:tx>
          <c:spPr>
            <a:solidFill>
              <a:srgbClr val="FFFF00"/>
            </a:solidFill>
            <a:ln>
              <a:noFill/>
            </a:ln>
            <a:effectLst>
              <a:outerShdw blurRad="57150" dist="19050" dir="5400000" algn="ctr" rotWithShape="0">
                <a:srgbClr val="000000">
                  <a:alpha val="63000"/>
                </a:srgbClr>
              </a:outerShdw>
            </a:effectLst>
          </c:spPr>
          <c:invertIfNegative val="0"/>
          <c:cat>
            <c:strLit>
              <c:ptCount val="1"/>
              <c:pt idx="0">
                <c:v>Total</c:v>
              </c:pt>
            </c:strLit>
          </c:cat>
          <c:val>
            <c:numLit>
              <c:formatCode>General</c:formatCode>
              <c:ptCount val="1"/>
              <c:pt idx="0">
                <c:v>1289407</c:v>
              </c:pt>
            </c:numLit>
          </c:val>
          <c:extLst>
            <c:ext xmlns:c16="http://schemas.microsoft.com/office/drawing/2014/chart" uri="{C3380CC4-5D6E-409C-BE32-E72D297353CC}">
              <c16:uniqueId val="{00000002-B7C0-4C3D-B06A-B8087471F15E}"/>
            </c:ext>
          </c:extLst>
        </c:ser>
        <c:dLbls>
          <c:showLegendKey val="0"/>
          <c:showVal val="0"/>
          <c:showCatName val="0"/>
          <c:showSerName val="0"/>
          <c:showPercent val="0"/>
          <c:showBubbleSize val="0"/>
        </c:dLbls>
        <c:gapWidth val="100"/>
        <c:overlap val="-24"/>
        <c:axId val="-1026181328"/>
        <c:axId val="-1026180240"/>
      </c:barChart>
      <c:catAx>
        <c:axId val="-1026181328"/>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6180240"/>
        <c:crosses val="autoZero"/>
        <c:auto val="1"/>
        <c:lblAlgn val="ctr"/>
        <c:lblOffset val="100"/>
        <c:noMultiLvlLbl val="0"/>
        <c:extLst>
          <c:ext xmlns:c15="http://schemas.microsoft.com/office/drawing/2012/chart" uri="{F40574EE-89B7-4290-83BB-5DA773EAF853}">
            <c15:numFmt c:formatCode="General" c:sourceLinked="1"/>
          </c:ext>
        </c:extLst>
      </c:catAx>
      <c:valAx>
        <c:axId val="-10261802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618132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[ELECTION DASHBOARD.xlsx]PivotChartTable3</c15:name>
        <c15:fmtId val="0"/>
      </c15:pivotSource>
      <c15:pivotOptions>
        <c15:dropZoneFilter val="1"/>
        <c15:dropZoneCategories val="1"/>
        <c15:dropZonesVisible val="1"/>
      </c15: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Registered</a:t>
            </a:r>
            <a:r>
              <a:rPr lang="en-US" baseline="0"/>
              <a:t> voters  vs PVC's collected</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6.4889537090902144E-2"/>
          <c:y val="0.18200078577030862"/>
          <c:w val="0.69416623650451603"/>
          <c:h val="0.57409267933660879"/>
        </c:manualLayout>
      </c:layout>
      <c:lineChart>
        <c:grouping val="standard"/>
        <c:varyColors val="0"/>
        <c:ser>
          <c:idx val="0"/>
          <c:order val="0"/>
          <c:tx>
            <c:v>Registered Voters</c:v>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Lit>
              <c:ptCount val="37"/>
              <c:pt idx="0">
                <c:v>ABIA</c:v>
              </c:pt>
              <c:pt idx="1">
                <c:v>ADAMAWA</c:v>
              </c:pt>
              <c:pt idx="2">
                <c:v>AKWA IBOM</c:v>
              </c:pt>
              <c:pt idx="3">
                <c:v>ANAMBRA</c:v>
              </c:pt>
              <c:pt idx="4">
                <c:v>BAUCHI</c:v>
              </c:pt>
              <c:pt idx="5">
                <c:v>BAYELSA</c:v>
              </c:pt>
              <c:pt idx="6">
                <c:v>BENUE</c:v>
              </c:pt>
              <c:pt idx="7">
                <c:v>BORNO</c:v>
              </c:pt>
              <c:pt idx="8">
                <c:v>CROSS RIVER</c:v>
              </c:pt>
              <c:pt idx="9">
                <c:v>DELTA</c:v>
              </c:pt>
              <c:pt idx="10">
                <c:v>EBONYI</c:v>
              </c:pt>
              <c:pt idx="11">
                <c:v>EDO</c:v>
              </c:pt>
              <c:pt idx="12">
                <c:v>EKITI</c:v>
              </c:pt>
              <c:pt idx="13">
                <c:v>ENUGU</c:v>
              </c:pt>
              <c:pt idx="14">
                <c:v>FCT</c:v>
              </c:pt>
              <c:pt idx="15">
                <c:v>GOMBE</c:v>
              </c:pt>
              <c:pt idx="16">
                <c:v>IMO</c:v>
              </c:pt>
              <c:pt idx="17">
                <c:v>JIGAWA</c:v>
              </c:pt>
              <c:pt idx="18">
                <c:v>KADUNA</c:v>
              </c:pt>
              <c:pt idx="19">
                <c:v>KANO</c:v>
              </c:pt>
              <c:pt idx="20">
                <c:v>KATSINA</c:v>
              </c:pt>
              <c:pt idx="21">
                <c:v>KEBBI</c:v>
              </c:pt>
              <c:pt idx="22">
                <c:v>KOGI</c:v>
              </c:pt>
              <c:pt idx="23">
                <c:v>KWARA</c:v>
              </c:pt>
              <c:pt idx="24">
                <c:v>LAGOS</c:v>
              </c:pt>
              <c:pt idx="25">
                <c:v>NASARAWA</c:v>
              </c:pt>
              <c:pt idx="26">
                <c:v>NIGER</c:v>
              </c:pt>
              <c:pt idx="27">
                <c:v>OGUN</c:v>
              </c:pt>
              <c:pt idx="28">
                <c:v>ONDO</c:v>
              </c:pt>
              <c:pt idx="29">
                <c:v>OSUN</c:v>
              </c:pt>
              <c:pt idx="30">
                <c:v>OYO</c:v>
              </c:pt>
              <c:pt idx="31">
                <c:v>PLATEAU</c:v>
              </c:pt>
              <c:pt idx="32">
                <c:v>RIVERS</c:v>
              </c:pt>
              <c:pt idx="33">
                <c:v>SOKOTO</c:v>
              </c:pt>
              <c:pt idx="34">
                <c:v>TARABA</c:v>
              </c:pt>
              <c:pt idx="35">
                <c:v>YOBE</c:v>
              </c:pt>
              <c:pt idx="36">
                <c:v>ZAMFARA</c:v>
              </c:pt>
            </c:strLit>
          </c:cat>
          <c:val>
            <c:numLit>
              <c:formatCode>General</c:formatCode>
              <c:ptCount val="37"/>
              <c:pt idx="0">
                <c:v>1932892</c:v>
              </c:pt>
              <c:pt idx="1">
                <c:v>1973083</c:v>
              </c:pt>
              <c:pt idx="2">
                <c:v>2119727</c:v>
              </c:pt>
              <c:pt idx="3">
                <c:v>2447996</c:v>
              </c:pt>
              <c:pt idx="4">
                <c:v>2462843</c:v>
              </c:pt>
              <c:pt idx="5">
                <c:v>923182</c:v>
              </c:pt>
              <c:pt idx="6">
                <c:v>2480131</c:v>
              </c:pt>
              <c:pt idx="7">
                <c:v>2315956</c:v>
              </c:pt>
              <c:pt idx="8">
                <c:v>1527289</c:v>
              </c:pt>
              <c:pt idx="9">
                <c:v>2845274</c:v>
              </c:pt>
              <c:pt idx="10">
                <c:v>1459933</c:v>
              </c:pt>
              <c:pt idx="11">
                <c:v>2210534</c:v>
              </c:pt>
              <c:pt idx="12">
                <c:v>909967</c:v>
              </c:pt>
              <c:pt idx="13">
                <c:v>1944016</c:v>
              </c:pt>
              <c:pt idx="14">
                <c:v>1344856</c:v>
              </c:pt>
              <c:pt idx="15">
                <c:v>1394393</c:v>
              </c:pt>
              <c:pt idx="16">
                <c:v>2272293</c:v>
              </c:pt>
              <c:pt idx="17">
                <c:v>2111106</c:v>
              </c:pt>
              <c:pt idx="18">
                <c:v>3932492</c:v>
              </c:pt>
              <c:pt idx="19">
                <c:v>5457747</c:v>
              </c:pt>
              <c:pt idx="20">
                <c:v>3230230</c:v>
              </c:pt>
              <c:pt idx="21">
                <c:v>1806231</c:v>
              </c:pt>
              <c:pt idx="22">
                <c:v>1646350</c:v>
              </c:pt>
              <c:pt idx="23">
                <c:v>1406457</c:v>
              </c:pt>
              <c:pt idx="24">
                <c:v>6570291</c:v>
              </c:pt>
              <c:pt idx="25">
                <c:v>1617786</c:v>
              </c:pt>
              <c:pt idx="26">
                <c:v>2390035</c:v>
              </c:pt>
              <c:pt idx="27">
                <c:v>2375003</c:v>
              </c:pt>
              <c:pt idx="28">
                <c:v>1822346</c:v>
              </c:pt>
              <c:pt idx="29">
                <c:v>1680498</c:v>
              </c:pt>
              <c:pt idx="30">
                <c:v>2934107</c:v>
              </c:pt>
              <c:pt idx="31">
                <c:v>2480455</c:v>
              </c:pt>
              <c:pt idx="32">
                <c:v>3215273</c:v>
              </c:pt>
              <c:pt idx="33">
                <c:v>1903166</c:v>
              </c:pt>
              <c:pt idx="34">
                <c:v>1777105</c:v>
              </c:pt>
              <c:pt idx="35">
                <c:v>1365913</c:v>
              </c:pt>
              <c:pt idx="36">
                <c:v>1717128</c:v>
              </c:pt>
            </c:numLit>
          </c:val>
          <c:smooth val="0"/>
          <c:extLst>
            <c:ext xmlns:c16="http://schemas.microsoft.com/office/drawing/2014/chart" uri="{C3380CC4-5D6E-409C-BE32-E72D297353CC}">
              <c16:uniqueId val="{00000000-59B7-4B68-95F0-2A72281CD58D}"/>
            </c:ext>
          </c:extLst>
        </c:ser>
        <c:ser>
          <c:idx val="1"/>
          <c:order val="1"/>
          <c:tx>
            <c:v>PVCs collected</c:v>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Lit>
              <c:ptCount val="37"/>
              <c:pt idx="0">
                <c:v>ABIA</c:v>
              </c:pt>
              <c:pt idx="1">
                <c:v>ADAMAWA</c:v>
              </c:pt>
              <c:pt idx="2">
                <c:v>AKWA IBOM</c:v>
              </c:pt>
              <c:pt idx="3">
                <c:v>ANAMBRA</c:v>
              </c:pt>
              <c:pt idx="4">
                <c:v>BAUCHI</c:v>
              </c:pt>
              <c:pt idx="5">
                <c:v>BAYELSA</c:v>
              </c:pt>
              <c:pt idx="6">
                <c:v>BENUE</c:v>
              </c:pt>
              <c:pt idx="7">
                <c:v>BORNO</c:v>
              </c:pt>
              <c:pt idx="8">
                <c:v>CROSS RIVER</c:v>
              </c:pt>
              <c:pt idx="9">
                <c:v>DELTA</c:v>
              </c:pt>
              <c:pt idx="10">
                <c:v>EBONYI</c:v>
              </c:pt>
              <c:pt idx="11">
                <c:v>EDO</c:v>
              </c:pt>
              <c:pt idx="12">
                <c:v>EKITI</c:v>
              </c:pt>
              <c:pt idx="13">
                <c:v>ENUGU</c:v>
              </c:pt>
              <c:pt idx="14">
                <c:v>FCT</c:v>
              </c:pt>
              <c:pt idx="15">
                <c:v>GOMBE</c:v>
              </c:pt>
              <c:pt idx="16">
                <c:v>IMO</c:v>
              </c:pt>
              <c:pt idx="17">
                <c:v>JIGAWA</c:v>
              </c:pt>
              <c:pt idx="18">
                <c:v>KADUNA</c:v>
              </c:pt>
              <c:pt idx="19">
                <c:v>KANO</c:v>
              </c:pt>
              <c:pt idx="20">
                <c:v>KATSINA</c:v>
              </c:pt>
              <c:pt idx="21">
                <c:v>KEBBI</c:v>
              </c:pt>
              <c:pt idx="22">
                <c:v>KOGI</c:v>
              </c:pt>
              <c:pt idx="23">
                <c:v>KWARA</c:v>
              </c:pt>
              <c:pt idx="24">
                <c:v>LAGOS</c:v>
              </c:pt>
              <c:pt idx="25">
                <c:v>NASARAWA</c:v>
              </c:pt>
              <c:pt idx="26">
                <c:v>NIGER</c:v>
              </c:pt>
              <c:pt idx="27">
                <c:v>OGUN</c:v>
              </c:pt>
              <c:pt idx="28">
                <c:v>ONDO</c:v>
              </c:pt>
              <c:pt idx="29">
                <c:v>OSUN</c:v>
              </c:pt>
              <c:pt idx="30">
                <c:v>OYO</c:v>
              </c:pt>
              <c:pt idx="31">
                <c:v>PLATEAU</c:v>
              </c:pt>
              <c:pt idx="32">
                <c:v>RIVERS</c:v>
              </c:pt>
              <c:pt idx="33">
                <c:v>SOKOTO</c:v>
              </c:pt>
              <c:pt idx="34">
                <c:v>TARABA</c:v>
              </c:pt>
              <c:pt idx="35">
                <c:v>YOBE</c:v>
              </c:pt>
              <c:pt idx="36">
                <c:v>ZAMFARA</c:v>
              </c:pt>
            </c:strLit>
          </c:cat>
          <c:val>
            <c:numLit>
              <c:formatCode>General</c:formatCode>
              <c:ptCount val="37"/>
              <c:pt idx="0">
                <c:v>1729943</c:v>
              </c:pt>
              <c:pt idx="1">
                <c:v>1788706</c:v>
              </c:pt>
              <c:pt idx="2">
                <c:v>1933362</c:v>
              </c:pt>
              <c:pt idx="3">
                <c:v>2071714</c:v>
              </c:pt>
              <c:pt idx="4">
                <c:v>2335717</c:v>
              </c:pt>
              <c:pt idx="5">
                <c:v>769509</c:v>
              </c:pt>
              <c:pt idx="6">
                <c:v>2244376</c:v>
              </c:pt>
              <c:pt idx="7">
                <c:v>2000228</c:v>
              </c:pt>
              <c:pt idx="8">
                <c:v>1387314</c:v>
              </c:pt>
              <c:pt idx="9">
                <c:v>2470924</c:v>
              </c:pt>
              <c:pt idx="10">
                <c:v>1299048</c:v>
              </c:pt>
              <c:pt idx="11">
                <c:v>1726738</c:v>
              </c:pt>
              <c:pt idx="12">
                <c:v>666591</c:v>
              </c:pt>
              <c:pt idx="13">
                <c:v>1787537</c:v>
              </c:pt>
              <c:pt idx="14">
                <c:v>1026920</c:v>
              </c:pt>
              <c:pt idx="15">
                <c:v>1335223</c:v>
              </c:pt>
              <c:pt idx="16">
                <c:v>1702178</c:v>
              </c:pt>
              <c:pt idx="17">
                <c:v>1625721</c:v>
              </c:pt>
              <c:pt idx="18">
                <c:v>3648831</c:v>
              </c:pt>
              <c:pt idx="19">
                <c:v>4696747</c:v>
              </c:pt>
              <c:pt idx="20">
                <c:v>3187988</c:v>
              </c:pt>
              <c:pt idx="21">
                <c:v>1718180</c:v>
              </c:pt>
              <c:pt idx="22">
                <c:v>1435751</c:v>
              </c:pt>
              <c:pt idx="23">
                <c:v>1149969</c:v>
              </c:pt>
              <c:pt idx="24">
                <c:v>5531389</c:v>
              </c:pt>
              <c:pt idx="25">
                <c:v>1442184</c:v>
              </c:pt>
              <c:pt idx="26">
                <c:v>2173204</c:v>
              </c:pt>
              <c:pt idx="27">
                <c:v>1694867</c:v>
              </c:pt>
              <c:pt idx="28">
                <c:v>1478460</c:v>
              </c:pt>
              <c:pt idx="29">
                <c:v>1266587</c:v>
              </c:pt>
              <c:pt idx="30">
                <c:v>2176352</c:v>
              </c:pt>
              <c:pt idx="31">
                <c:v>2095409</c:v>
              </c:pt>
              <c:pt idx="32">
                <c:v>2833101</c:v>
              </c:pt>
              <c:pt idx="33">
                <c:v>1726887</c:v>
              </c:pt>
              <c:pt idx="34">
                <c:v>1729094</c:v>
              </c:pt>
              <c:pt idx="35">
                <c:v>1261914</c:v>
              </c:pt>
              <c:pt idx="36">
                <c:v>1626839</c:v>
              </c:pt>
            </c:numLit>
          </c:val>
          <c:smooth val="0"/>
          <c:extLst>
            <c:ext xmlns:c16="http://schemas.microsoft.com/office/drawing/2014/chart" uri="{C3380CC4-5D6E-409C-BE32-E72D297353CC}">
              <c16:uniqueId val="{00000001-59B7-4B68-95F0-2A72281CD58D}"/>
            </c:ext>
          </c:extLst>
        </c:ser>
        <c:dLbls>
          <c:showLegendKey val="0"/>
          <c:showVal val="0"/>
          <c:showCatName val="0"/>
          <c:showSerName val="0"/>
          <c:showPercent val="0"/>
          <c:showBubbleSize val="0"/>
        </c:dLbls>
        <c:marker val="1"/>
        <c:smooth val="0"/>
        <c:axId val="-1026179696"/>
        <c:axId val="-1026178064"/>
      </c:lineChart>
      <c:catAx>
        <c:axId val="-1026179696"/>
        <c:scaling>
          <c:orientation val="minMax"/>
        </c:scaling>
        <c:delete val="0"/>
        <c:axPos val="b"/>
        <c:numFmt formatCode="General" sourceLinked="0"/>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6178064"/>
        <c:crosses val="autoZero"/>
        <c:auto val="1"/>
        <c:lblAlgn val="ctr"/>
        <c:lblOffset val="100"/>
        <c:noMultiLvlLbl val="0"/>
        <c:extLst>
          <c:ext xmlns:c15="http://schemas.microsoft.com/office/drawing/2012/chart" uri="{F40574EE-89B7-4290-83BB-5DA773EAF853}">
            <c15:numFmt c:formatCode="General" c:sourceLinked="1"/>
          </c:ext>
        </c:extLst>
      </c:catAx>
      <c:valAx>
        <c:axId val="-10261780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617969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layout>
        <c:manualLayout>
          <c:xMode val="edge"/>
          <c:yMode val="edge"/>
          <c:x val="0.78184710133381863"/>
          <c:y val="0.38824108747517883"/>
          <c:w val="0.2060750791770499"/>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[ELECTION DASHBOARD.xlsx]PivotChartTable4</c15:name>
        <c15:fmtId val="0"/>
      </c15:pivotSource>
      <c15:pivotOptions>
        <c15:dropZoneFilter val="1"/>
        <c15:dropZoneCategories val="1"/>
        <c15:dropZoneData val="1"/>
        <c15:dropZoneSeries val="1"/>
      </c15: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Candidates</a:t>
            </a:r>
            <a:r>
              <a:rPr lang="en-US" baseline="0"/>
              <a:t> Gender Distribution</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2513735783027122"/>
          <c:y val="0.23067618277891955"/>
          <c:w val="0.43653083989501301"/>
          <c:h val="0.67266378118514136"/>
        </c:manualLayout>
      </c:layout>
      <c:pie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250-4F8F-B1E6-14011F9E043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250-4F8F-B1E6-14011F9E043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Lit>
              <c:ptCount val="2"/>
              <c:pt idx="0">
                <c:v>FEMALE</c:v>
              </c:pt>
              <c:pt idx="1">
                <c:v>MALE</c:v>
              </c:pt>
            </c:strLit>
          </c:cat>
          <c:val>
            <c:numLit>
              <c:formatCode>General</c:formatCode>
              <c:ptCount val="2"/>
              <c:pt idx="0">
                <c:v>6</c:v>
              </c:pt>
              <c:pt idx="1">
                <c:v>67</c:v>
              </c:pt>
            </c:numLit>
          </c:val>
          <c:extLst>
            <c:ext xmlns:c16="http://schemas.microsoft.com/office/drawing/2014/chart" uri="{C3380CC4-5D6E-409C-BE32-E72D297353CC}">
              <c16:uniqueId val="{00000004-6250-4F8F-B1E6-14011F9E043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[ELECTION DASHBOARD.xlsx]PivotChartTable5</c15:name>
        <c15:fmtId val="0"/>
      </c15:pivotSource>
      <c15:pivotOptions>
        <c15:dropZoneFilter val="1"/>
        <c15:dropZoneCategories val="1"/>
        <c15:dropZoneData val="1"/>
        <c15:dropZoneSeries val="1"/>
      </c15: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%Votes</a:t>
            </a:r>
            <a:r>
              <a:rPr lang="en-US" baseline="0"/>
              <a:t> By Candidates Gender</a:t>
            </a:r>
            <a:endParaRPr lang="en-US"/>
          </a:p>
        </c:rich>
      </c:tx>
      <c:layout>
        <c:manualLayout>
          <c:xMode val="edge"/>
          <c:yMode val="edge"/>
          <c:x val="0.30632523911183207"/>
          <c:y val="4.126368384178706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00%" sourceLinked="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00%" sourceLinked="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5209898360192523"/>
          <c:y val="0.26976960484616946"/>
          <c:w val="0.38590865761484411"/>
          <c:h val="0.59913892890975717"/>
        </c:manualLayout>
      </c:layout>
      <c:pie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5A9-4508-8891-500B86AFC8C1}"/>
              </c:ext>
            </c:extLst>
          </c:dPt>
          <c:dPt>
            <c:idx val="1"/>
            <c:bubble3D val="0"/>
            <c:explosion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5A9-4508-8891-500B86AFC8C1}"/>
              </c:ext>
            </c:extLst>
          </c:dPt>
          <c:dLbls>
            <c:numFmt formatCode="0.00%" sourceLinked="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Lit>
              <c:ptCount val="2"/>
              <c:pt idx="0">
                <c:v>FEMALE</c:v>
              </c:pt>
              <c:pt idx="1">
                <c:v>MALE</c:v>
              </c:pt>
            </c:strLit>
          </c:cat>
          <c:val>
            <c:numLit>
              <c:formatCode>General</c:formatCode>
              <c:ptCount val="2"/>
              <c:pt idx="0">
                <c:v>25574</c:v>
              </c:pt>
              <c:pt idx="1">
                <c:v>27299009</c:v>
              </c:pt>
            </c:numLit>
          </c:val>
          <c:extLst>
            <c:ext xmlns:c16="http://schemas.microsoft.com/office/drawing/2014/chart" uri="{C3380CC4-5D6E-409C-BE32-E72D297353CC}">
              <c16:uniqueId val="{00000004-95A9-4508-8891-500B86AFC8C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0</xdr:col>
      <xdr:colOff>50007</xdr:colOff>
      <xdr:row>9</xdr:row>
      <xdr:rowOff>1586</xdr:rowOff>
    </xdr:from>
    <xdr:to>
      <xdr:col>11</xdr:col>
      <xdr:colOff>172244</xdr:colOff>
      <xdr:row>25</xdr:row>
      <xdr:rowOff>44449</xdr:rowOff>
    </xdr:to>
    <xdr:graphicFrame macro="">
      <xdr:nvGraphicFramePr>
        <xdr:cNvPr id="2" name="PVC&amp;Accreditatio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41868</xdr:colOff>
      <xdr:row>25</xdr:row>
      <xdr:rowOff>81606</xdr:rowOff>
    </xdr:from>
    <xdr:to>
      <xdr:col>5</xdr:col>
      <xdr:colOff>1962346</xdr:colOff>
      <xdr:row>43</xdr:row>
      <xdr:rowOff>10170</xdr:rowOff>
    </xdr:to>
    <xdr:graphicFrame macro="">
      <xdr:nvGraphicFramePr>
        <xdr:cNvPr id="3" name="Vote%_APC,PDP,Other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5</xdr:col>
      <xdr:colOff>1968103</xdr:colOff>
      <xdr:row>25</xdr:row>
      <xdr:rowOff>68262</xdr:rowOff>
    </xdr:from>
    <xdr:to>
      <xdr:col>11</xdr:col>
      <xdr:colOff>179387</xdr:colOff>
      <xdr:row>43</xdr:row>
      <xdr:rowOff>6350</xdr:rowOff>
    </xdr:to>
    <xdr:graphicFrame macro="">
      <xdr:nvGraphicFramePr>
        <xdr:cNvPr id="4" name="Valid&amp;Invalidvote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4761</xdr:colOff>
      <xdr:row>43</xdr:row>
      <xdr:rowOff>53974</xdr:rowOff>
    </xdr:from>
    <xdr:to>
      <xdr:col>11</xdr:col>
      <xdr:colOff>162718</xdr:colOff>
      <xdr:row>65</xdr:row>
      <xdr:rowOff>1588</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0</xdr:col>
      <xdr:colOff>61912</xdr:colOff>
      <xdr:row>65</xdr:row>
      <xdr:rowOff>39687</xdr:rowOff>
    </xdr:from>
    <xdr:to>
      <xdr:col>5</xdr:col>
      <xdr:colOff>1722437</xdr:colOff>
      <xdr:row>80</xdr:row>
      <xdr:rowOff>147241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5</xdr:col>
      <xdr:colOff>1799828</xdr:colOff>
      <xdr:row>65</xdr:row>
      <xdr:rowOff>41275</xdr:rowOff>
    </xdr:from>
    <xdr:to>
      <xdr:col>11</xdr:col>
      <xdr:colOff>108743</xdr:colOff>
      <xdr:row>81</xdr:row>
      <xdr:rowOff>3175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12405</xdr:colOff>
      <xdr:row>2</xdr:row>
      <xdr:rowOff>61468</xdr:rowOff>
    </xdr:from>
    <xdr:to>
      <xdr:col>11</xdr:col>
      <xdr:colOff>119934</xdr:colOff>
      <xdr:row>8</xdr:row>
      <xdr:rowOff>123379</xdr:rowOff>
    </xdr:to>
    <mc:AlternateContent xmlns:mc="http://schemas.openxmlformats.org/markup-compatibility/2006" xmlns:a14="http://schemas.microsoft.com/office/drawing/2010/main">
      <mc:Choice Requires="a14">
        <xdr:graphicFrame macro="">
          <xdr:nvGraphicFramePr>
            <xdr:cNvPr id="10"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2405" y="517874"/>
              <a:ext cx="9493623" cy="11930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Windows User" refreshedDate="43782.057256018517" backgroundQuery="1" createdVersion="3" refreshedVersion="5"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49">
    <cacheHierarchy uniqueName="[AnalysisbyState].[State]" caption="State" attribute="1" defaultMemberUniqueName="[AnalysisbyState].[State].[All]" allUniqueName="[AnalysisbyState].[State].[All]" dimensionUniqueName="[AnalysisbyState]" displayFolder="" count="0" memberValueDatatype="130" unbalanced="0"/>
    <cacheHierarchy uniqueName="[AnalysisbyState].[Registered voters (14.01.2019)]" caption="Registered voters (14.01.2019)" attribute="1" defaultMemberUniqueName="[AnalysisbyState].[Registered voters (14.01.2019)].[All]" allUniqueName="[AnalysisbyState].[Registered voters (14.01.2019)].[All]" dimensionUniqueName="[AnalysisbyState]" displayFolder="" count="0" memberValueDatatype="20" unbalanced="0"/>
    <cacheHierarchy uniqueName="[AnalysisbyState].[registerd voters (23.02.2019)]" caption="registerd voters (23.02.2019)" attribute="1" defaultMemberUniqueName="[AnalysisbyState].[registerd voters (23.02.2019)].[All]" allUniqueName="[AnalysisbyState].[registerd voters (23.02.2019)].[All]" dimensionUniqueName="[AnalysisbyState]" displayFolder="" count="0" memberValueDatatype="20" unbalanced="0"/>
    <cacheHierarchy uniqueName="[AnalysisbyState].[PVCs collected (2019)]" caption="PVCs collected (2019)" attribute="1" defaultMemberUniqueName="[AnalysisbyState].[PVCs collected (2019)].[All]" allUniqueName="[AnalysisbyState].[PVCs collected (2019)].[All]" dimensionUniqueName="[AnalysisbyState]" displayFolder="" count="0" memberValueDatatype="20" unbalanced="0"/>
    <cacheHierarchy uniqueName="[AnalysisbyState].[%PVC's collected]" caption="%PVC's collected" attribute="1" defaultMemberUniqueName="[AnalysisbyState].[%PVC's collected].[All]" allUniqueName="[AnalysisbyState].[%PVC's collected].[All]" dimensionUniqueName="[AnalysisbyState]" displayFolder="" count="0" memberValueDatatype="5" unbalanced="0"/>
    <cacheHierarchy uniqueName="[AnalysisbyState].[accredited voters (23.02.2019)]" caption="accredited voters (23.02.2019)" attribute="1" defaultMemberUniqueName="[AnalysisbyState].[accredited voters (23.02.2019)].[All]" allUniqueName="[AnalysisbyState].[accredited voters (23.02.2019)].[All]" dimensionUniqueName="[AnalysisbyState]" displayFolder="" count="0" memberValueDatatype="20" unbalanced="0"/>
    <cacheHierarchy uniqueName="[AnalysisbyState].[Voter's Turnout %]" caption="Voter's Turnout %" attribute="1" defaultMemberUniqueName="[AnalysisbyState].[Voter's Turnout %].[All]" allUniqueName="[AnalysisbyState].[Voter's Turnout %].[All]" dimensionUniqueName="[AnalysisbyState]" displayFolder="" count="0" memberValueDatatype="5" unbalanced="0"/>
    <cacheHierarchy uniqueName="[AnalysisbyState].[Cancelled PUs (# of voters - 23.02.2019)]" caption="Cancelled PUs (# of voters - 23.02.2019)" attribute="1" defaultMemberUniqueName="[AnalysisbyState].[Cancelled PUs (# of voters - 23.02.2019)].[All]" allUniqueName="[AnalysisbyState].[Cancelled PUs (# of voters - 23.02.2019)].[All]" dimensionUniqueName="[AnalysisbyState]" displayFolder="" count="0" memberValueDatatype="20" unbalanced="0"/>
    <cacheHierarchy uniqueName="[GENDER].[GENDER]" caption="GENDER" attribute="1" defaultMemberUniqueName="[GENDER].[GENDER].[All]" allUniqueName="[GENDER].[GENDER].[All]" dimensionUniqueName="[GENDER]" displayFolder="" count="0" memberValueDatatype="130" unbalanced="0"/>
    <cacheHierarchy uniqueName="[GENDER].[NUMBER]" caption="NUMBER" attribute="1" defaultMemberUniqueName="[GENDER].[NUMBER].[All]" allUniqueName="[GENDER].[NUMBER].[All]" dimensionUniqueName="[GENDER]" displayFolder="" count="0" memberValueDatatype="20" unbalanced="0"/>
    <cacheHierarchy uniqueName="[PartyAnalysis].[State]" caption="State" attribute="1" defaultMemberUniqueName="[PartyAnalysis].[State].[All]" allUniqueName="[PartyAnalysis].[State].[All]" dimensionUniqueName="[PartyAnalysis]" displayFolder="" count="2" memberValueDatatype="130" unbalanced="0"/>
    <cacheHierarchy uniqueName="[PartyAnalysis].[APC]" caption="APC" attribute="1" defaultMemberUniqueName="[PartyAnalysis].[APC].[All]" allUniqueName="[PartyAnalysis].[APC].[All]" dimensionUniqueName="[PartyAnalysis]" displayFolder="" count="0" memberValueDatatype="20" unbalanced="0"/>
    <cacheHierarchy uniqueName="[PartyAnalysis].[APC%]" caption="APC%" attribute="1" defaultMemberUniqueName="[PartyAnalysis].[APC%].[All]" allUniqueName="[PartyAnalysis].[APC%].[All]" dimensionUniqueName="[PartyAnalysis]" displayFolder="" count="0" memberValueDatatype="5" unbalanced="0"/>
    <cacheHierarchy uniqueName="[PartyAnalysis].[PDP]" caption="PDP" attribute="1" defaultMemberUniqueName="[PartyAnalysis].[PDP].[All]" allUniqueName="[PartyAnalysis].[PDP].[All]" dimensionUniqueName="[PartyAnalysis]" displayFolder="" count="0" memberValueDatatype="20" unbalanced="0"/>
    <cacheHierarchy uniqueName="[PartyAnalysis].[PDP%2]" caption="PDP%2" attribute="1" defaultMemberUniqueName="[PartyAnalysis].[PDP%2].[All]" allUniqueName="[PartyAnalysis].[PDP%2].[All]" dimensionUniqueName="[PartyAnalysis]" displayFolder="" count="0" memberValueDatatype="5" unbalanced="0"/>
    <cacheHierarchy uniqueName="[PartyAnalysis].[Others]" caption="Others" attribute="1" defaultMemberUniqueName="[PartyAnalysis].[Others].[All]" allUniqueName="[PartyAnalysis].[Others].[All]" dimensionUniqueName="[PartyAnalysis]" displayFolder="" count="0" memberValueDatatype="20" unbalanced="0"/>
    <cacheHierarchy uniqueName="[PartyAnalysis].[OTHERS%3]" caption="OTHERS%3" attribute="1" defaultMemberUniqueName="[PartyAnalysis].[OTHERS%3].[All]" allUniqueName="[PartyAnalysis].[OTHERS%3].[All]" dimensionUniqueName="[PartyAnalysis]" displayFolder="" count="0" memberValueDatatype="5" unbalanced="0"/>
    <cacheHierarchy uniqueName="[PartyAnalysis].[Total votes cast]" caption="Total votes cast" attribute="1" defaultMemberUniqueName="[PartyAnalysis].[Total votes cast].[All]" allUniqueName="[PartyAnalysis].[Total votes cast].[All]" dimensionUniqueName="[PartyAnalysis]" displayFolder="" count="0" memberValueDatatype="20" unbalanced="0"/>
    <cacheHierarchy uniqueName="[PartyAnalysis].[Valid votes]" caption="Valid votes" attribute="1" defaultMemberUniqueName="[PartyAnalysis].[Valid votes].[All]" allUniqueName="[PartyAnalysis].[Valid votes].[All]" dimensionUniqueName="[PartyAnalysis]" displayFolder="" count="0" memberValueDatatype="20" unbalanced="0"/>
    <cacheHierarchy uniqueName="[PartyAnalysis].[Invalid Votes]" caption="Invalid Votes" attribute="1" defaultMemberUniqueName="[PartyAnalysis].[Invalid Votes].[All]" allUniqueName="[PartyAnalysis].[Invalid Votes].[All]" dimensionUniqueName="[PartyAnalysis]" displayFolder="" count="0" memberValueDatatype="20" unbalanced="0"/>
    <cacheHierarchy uniqueName="[PartyAnalysis].[%Valid votes]" caption="%Valid votes" attribute="1" defaultMemberUniqueName="[PartyAnalysis].[%Valid votes].[All]" allUniqueName="[PartyAnalysis].[%Valid votes].[All]" dimensionUniqueName="[PartyAnalysis]" displayFolder="" count="0" memberValueDatatype="5" unbalanced="0"/>
    <cacheHierarchy uniqueName="[PartyResults].[CANDIDATE NAME]" caption="CANDIDATE NAME" attribute="1" defaultMemberUniqueName="[PartyResults].[CANDIDATE NAME].[All]" allUniqueName="[PartyResults].[CANDIDATE NAME].[All]" dimensionUniqueName="[PartyResults]" displayFolder="" count="0" memberValueDatatype="130" unbalanced="0"/>
    <cacheHierarchy uniqueName="[PartyResults].[GENDER]" caption="GENDER" attribute="1" defaultMemberUniqueName="[PartyResults].[GENDER].[All]" allUniqueName="[PartyResults].[GENDER].[All]" dimensionUniqueName="[PartyResults]" displayFolder="" count="0" memberValueDatatype="130" unbalanced="0"/>
    <cacheHierarchy uniqueName="[PartyResults].[PARTY]" caption="PARTY" attribute="1" defaultMemberUniqueName="[PartyResults].[PARTY].[All]" allUniqueName="[PartyResults].[PARTY].[All]" dimensionUniqueName="[PartyResults]" displayFolder="" count="0" memberValueDatatype="130" unbalanced="0"/>
    <cacheHierarchy uniqueName="[PartyResults].[VOTES RECEIVED]" caption="VOTES RECEIVED" attribute="1" defaultMemberUniqueName="[PartyResults].[VOTES RECEIVED].[All]" allUniqueName="[PartyResults].[VOTES RECEIVED].[All]" dimensionUniqueName="[PartyResults]" displayFolder="" count="0" memberValueDatatype="20" unbalanced="0"/>
    <cacheHierarchy uniqueName="[PartyResults].[%Votes received]" caption="%Votes received" attribute="1" defaultMemberUniqueName="[PartyResults].[%Votes received].[All]" allUniqueName="[PartyResults].[%Votes received].[All]" dimensionUniqueName="[PartyResults]" displayFolder="" count="0" memberValueDatatype="5" unbalanced="0"/>
    <cacheHierarchy uniqueName="[Measures].[Sum of Registered voters (14012019)]" caption="Sum of Registered voters (14012019)" measure="1" displayFolder="" measureGroup="AnalysisbyState" count="0">
      <extLst>
        <ext xmlns:x15="http://schemas.microsoft.com/office/spreadsheetml/2010/11/main" uri="{B97F6D7D-B522-45F9-BDA1-12C45D357490}">
          <x15:cacheHierarchy aggregatedColumn="1"/>
        </ext>
      </extLst>
    </cacheHierarchy>
    <cacheHierarchy uniqueName="[Measures].[Sum of registerd voters (23022019)]" caption="Sum of registerd voters (23022019)" measure="1" displayFolder="" measureGroup="AnalysisbyState" count="0">
      <extLst>
        <ext xmlns:x15="http://schemas.microsoft.com/office/spreadsheetml/2010/11/main" uri="{B97F6D7D-B522-45F9-BDA1-12C45D357490}">
          <x15:cacheHierarchy aggregatedColumn="2"/>
        </ext>
      </extLst>
    </cacheHierarchy>
    <cacheHierarchy uniqueName="[Measures].[Sum of APC]" caption="Sum of APC" measure="1" displayFolder="" measureGroup="PartyAnalysis" count="0">
      <extLst>
        <ext xmlns:x15="http://schemas.microsoft.com/office/spreadsheetml/2010/11/main" uri="{B97F6D7D-B522-45F9-BDA1-12C45D357490}">
          <x15:cacheHierarchy aggregatedColumn="11"/>
        </ext>
      </extLst>
    </cacheHierarchy>
    <cacheHierarchy uniqueName="[Measures].[Sum of accredited voters (23022019)]" caption="Sum of accredited voters (23022019)" measure="1" displayFolder="" measureGroup="AnalysisbyState" count="0">
      <extLst>
        <ext xmlns:x15="http://schemas.microsoft.com/office/spreadsheetml/2010/11/main" uri="{B97F6D7D-B522-45F9-BDA1-12C45D357490}">
          <x15:cacheHierarchy aggregatedColumn="5"/>
        </ext>
      </extLst>
    </cacheHierarchy>
    <cacheHierarchy uniqueName="[Measures].[Sum of PVCs collected (2019)]" caption="Sum of PVCs collected (2019)" measure="1" displayFolder="" measureGroup="AnalysisbyState" count="0">
      <extLst>
        <ext xmlns:x15="http://schemas.microsoft.com/office/spreadsheetml/2010/11/main" uri="{B97F6D7D-B522-45F9-BDA1-12C45D357490}">
          <x15:cacheHierarchy aggregatedColumn="3"/>
        </ext>
      </extLst>
    </cacheHierarchy>
    <cacheHierarchy uniqueName="[Measures].[Sum of Valid votes]" caption="Sum of Valid votes" measure="1" displayFolder="" measureGroup="PartyAnalysis" count="0">
      <extLst>
        <ext xmlns:x15="http://schemas.microsoft.com/office/spreadsheetml/2010/11/main" uri="{B97F6D7D-B522-45F9-BDA1-12C45D357490}">
          <x15:cacheHierarchy aggregatedColumn="18"/>
        </ext>
      </extLst>
    </cacheHierarchy>
    <cacheHierarchy uniqueName="[Measures].[Sum of Invalid Votes]" caption="Sum of Invalid Votes" measure="1" displayFolder="" measureGroup="PartyAnalysis" count="0">
      <extLst>
        <ext xmlns:x15="http://schemas.microsoft.com/office/spreadsheetml/2010/11/main" uri="{B97F6D7D-B522-45F9-BDA1-12C45D357490}">
          <x15:cacheHierarchy aggregatedColumn="19"/>
        </ext>
      </extLst>
    </cacheHierarchy>
    <cacheHierarchy uniqueName="[Measures].[Sum of APC%]" caption="Sum of APC%" measure="1" displayFolder="" measureGroup="PartyAnalysis" count="0">
      <extLst>
        <ext xmlns:x15="http://schemas.microsoft.com/office/spreadsheetml/2010/11/main" uri="{B97F6D7D-B522-45F9-BDA1-12C45D357490}">
          <x15:cacheHierarchy aggregatedColumn="12"/>
        </ext>
      </extLst>
    </cacheHierarchy>
    <cacheHierarchy uniqueName="[Measures].[Sum of PDP%2]" caption="Sum of PDP%2" measure="1" displayFolder="" measureGroup="PartyAnalysis" count="0">
      <extLst>
        <ext xmlns:x15="http://schemas.microsoft.com/office/spreadsheetml/2010/11/main" uri="{B97F6D7D-B522-45F9-BDA1-12C45D357490}">
          <x15:cacheHierarchy aggregatedColumn="14"/>
        </ext>
      </extLst>
    </cacheHierarchy>
    <cacheHierarchy uniqueName="[Measures].[Sum of OTHERS%3]" caption="Sum of OTHERS%3" measure="1" displayFolder="" measureGroup="PartyAnalysis" count="0">
      <extLst>
        <ext xmlns:x15="http://schemas.microsoft.com/office/spreadsheetml/2010/11/main" uri="{B97F6D7D-B522-45F9-BDA1-12C45D357490}">
          <x15:cacheHierarchy aggregatedColumn="16"/>
        </ext>
      </extLst>
    </cacheHierarchy>
    <cacheHierarchy uniqueName="[Measures].[Sum of PDP]" caption="Sum of PDP" measure="1" displayFolder="" measureGroup="PartyAnalysis" count="0">
      <extLst>
        <ext xmlns:x15="http://schemas.microsoft.com/office/spreadsheetml/2010/11/main" uri="{B97F6D7D-B522-45F9-BDA1-12C45D357490}">
          <x15:cacheHierarchy aggregatedColumn="13"/>
        </ext>
      </extLst>
    </cacheHierarchy>
    <cacheHierarchy uniqueName="[Measures].[Sum of Others]" caption="Sum of Others" measure="1" displayFolder="" measureGroup="PartyAnalysis" count="0">
      <extLst>
        <ext xmlns:x15="http://schemas.microsoft.com/office/spreadsheetml/2010/11/main" uri="{B97F6D7D-B522-45F9-BDA1-12C45D357490}">
          <x15:cacheHierarchy aggregatedColumn="15"/>
        </ext>
      </extLst>
    </cacheHierarchy>
    <cacheHierarchy uniqueName="[Measures].[Sum of Total votes cast]" caption="Sum of Total votes cast" measure="1" displayFolder="" measureGroup="PartyAnalysis" count="0">
      <extLst>
        <ext xmlns:x15="http://schemas.microsoft.com/office/spreadsheetml/2010/11/main" uri="{B97F6D7D-B522-45F9-BDA1-12C45D357490}">
          <x15:cacheHierarchy aggregatedColumn="17"/>
        </ext>
      </extLst>
    </cacheHierarchy>
    <cacheHierarchy uniqueName="[Measures].[Sum of %PVCs collected]" caption="Sum of %PVCs collected" measure="1" displayFolder="" measureGroup="AnalysisbyState" count="0">
      <extLst>
        <ext xmlns:x15="http://schemas.microsoft.com/office/spreadsheetml/2010/11/main" uri="{B97F6D7D-B522-45F9-BDA1-12C45D357490}">
          <x15:cacheHierarchy aggregatedColumn="4"/>
        </ext>
      </extLst>
    </cacheHierarchy>
    <cacheHierarchy uniqueName="[Measures].[Sum of Voters Turnout %]" caption="Sum of Voters Turnout %" measure="1" displayFolder="" measureGroup="AnalysisbyState" count="0">
      <extLst>
        <ext xmlns:x15="http://schemas.microsoft.com/office/spreadsheetml/2010/11/main" uri="{B97F6D7D-B522-45F9-BDA1-12C45D357490}">
          <x15:cacheHierarchy aggregatedColumn="6"/>
        </ext>
      </extLst>
    </cacheHierarchy>
    <cacheHierarchy uniqueName="[Measures].[Sum of NUMBER]" caption="Sum of NUMBER" measure="1" displayFolder="" measureGroup="GENDER" count="0">
      <extLst>
        <ext xmlns:x15="http://schemas.microsoft.com/office/spreadsheetml/2010/11/main" uri="{B97F6D7D-B522-45F9-BDA1-12C45D357490}">
          <x15:cacheHierarchy aggregatedColumn="9"/>
        </ext>
      </extLst>
    </cacheHierarchy>
    <cacheHierarchy uniqueName="[Measures].[Sum of %Votes received]" caption="Sum of %Votes received" measure="1" displayFolder="" measureGroup="PartyResults" count="0">
      <extLst>
        <ext xmlns:x15="http://schemas.microsoft.com/office/spreadsheetml/2010/11/main" uri="{B97F6D7D-B522-45F9-BDA1-12C45D357490}">
          <x15:cacheHierarchy aggregatedColumn="25"/>
        </ext>
      </extLst>
    </cacheHierarchy>
    <cacheHierarchy uniqueName="[Measures].[Sum of VOTES RECEIVED]" caption="Sum of VOTES RECEIVED" measure="1" displayFolder="" measureGroup="PartyResults" count="0">
      <extLst>
        <ext xmlns:x15="http://schemas.microsoft.com/office/spreadsheetml/2010/11/main" uri="{B97F6D7D-B522-45F9-BDA1-12C45D357490}">
          <x15:cacheHierarchy aggregatedColumn="24"/>
        </ext>
      </extLst>
    </cacheHierarchy>
    <cacheHierarchy uniqueName="[Measures].[__XL_Count PartyAnalysis]" caption="__XL_Count PartyAnalysis" measure="1" displayFolder="" measureGroup="PartyAnalysis" count="0" hidden="1"/>
    <cacheHierarchy uniqueName="[Measures].[__XL_Count AnalysisbyState]" caption="__XL_Count AnalysisbyState" measure="1" displayFolder="" measureGroup="AnalysisbyState" count="0" hidden="1"/>
    <cacheHierarchy uniqueName="[Measures].[__XL_Count GENDER]" caption="__XL_Count GENDER" measure="1" displayFolder="" measureGroup="GENDER" count="0" hidden="1"/>
    <cacheHierarchy uniqueName="[Measures].[__XL_Count PartyResults]" caption="__XL_Count PartyResults" measure="1" displayFolder="" measureGroup="PartyResults"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Windows User" refreshedDate="43782.017662268518" backgroundQuery="1" createdVersion="5" refreshedVersion="5"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2">
    <cacheField name="[GENDER].[GENDER].[GENDER]" caption="GENDER" numFmtId="0" hierarchy="8" level="1">
      <sharedItems count="2">
        <s v="FEMALE"/>
        <s v="MALE"/>
      </sharedItems>
    </cacheField>
    <cacheField name="[Measures].[Sum of NUMBER]" caption="Sum of NUMBER" numFmtId="0" hierarchy="41" level="32767"/>
  </cacheFields>
  <cacheHierarchies count="49">
    <cacheHierarchy uniqueName="[AnalysisbyState].[State]" caption="State" attribute="1" defaultMemberUniqueName="[AnalysisbyState].[State].[All]" allUniqueName="[AnalysisbyState].[State].[All]" dimensionUniqueName="[AnalysisbyState]" displayFolder="" count="0" memberValueDatatype="130" unbalanced="0"/>
    <cacheHierarchy uniqueName="[AnalysisbyState].[Registered voters (14.01.2019)]" caption="Registered voters (14.01.2019)" attribute="1" defaultMemberUniqueName="[AnalysisbyState].[Registered voters (14.01.2019)].[All]" allUniqueName="[AnalysisbyState].[Registered voters (14.01.2019)].[All]" dimensionUniqueName="[AnalysisbyState]" displayFolder="" count="0" memberValueDatatype="20" unbalanced="0"/>
    <cacheHierarchy uniqueName="[AnalysisbyState].[registerd voters (23.02.2019)]" caption="registerd voters (23.02.2019)" attribute="1" defaultMemberUniqueName="[AnalysisbyState].[registerd voters (23.02.2019)].[All]" allUniqueName="[AnalysisbyState].[registerd voters (23.02.2019)].[All]" dimensionUniqueName="[AnalysisbyState]" displayFolder="" count="0" memberValueDatatype="20" unbalanced="0"/>
    <cacheHierarchy uniqueName="[AnalysisbyState].[PVCs collected (2019)]" caption="PVCs collected (2019)" attribute="1" defaultMemberUniqueName="[AnalysisbyState].[PVCs collected (2019)].[All]" allUniqueName="[AnalysisbyState].[PVCs collected (2019)].[All]" dimensionUniqueName="[AnalysisbyState]" displayFolder="" count="0" memberValueDatatype="20" unbalanced="0"/>
    <cacheHierarchy uniqueName="[AnalysisbyState].[%PVC's collected]" caption="%PVC's collected" attribute="1" defaultMemberUniqueName="[AnalysisbyState].[%PVC's collected].[All]" allUniqueName="[AnalysisbyState].[%PVC's collected].[All]" dimensionUniqueName="[AnalysisbyState]" displayFolder="" count="0" memberValueDatatype="5" unbalanced="0"/>
    <cacheHierarchy uniqueName="[AnalysisbyState].[accredited voters (23.02.2019)]" caption="accredited voters (23.02.2019)" attribute="1" defaultMemberUniqueName="[AnalysisbyState].[accredited voters (23.02.2019)].[All]" allUniqueName="[AnalysisbyState].[accredited voters (23.02.2019)].[All]" dimensionUniqueName="[AnalysisbyState]" displayFolder="" count="0" memberValueDatatype="20" unbalanced="0"/>
    <cacheHierarchy uniqueName="[AnalysisbyState].[Voter's Turnout %]" caption="Voter's Turnout %" attribute="1" defaultMemberUniqueName="[AnalysisbyState].[Voter's Turnout %].[All]" allUniqueName="[AnalysisbyState].[Voter's Turnout %].[All]" dimensionUniqueName="[AnalysisbyState]" displayFolder="" count="0" memberValueDatatype="5" unbalanced="0"/>
    <cacheHierarchy uniqueName="[AnalysisbyState].[Cancelled PUs (# of voters - 23.02.2019)]" caption="Cancelled PUs (# of voters - 23.02.2019)" attribute="1" defaultMemberUniqueName="[AnalysisbyState].[Cancelled PUs (# of voters - 23.02.2019)].[All]" allUniqueName="[AnalysisbyState].[Cancelled PUs (# of voters - 23.02.2019)].[All]" dimensionUniqueName="[AnalysisbyState]" displayFolder="" count="0" memberValueDatatype="20" unbalanced="0"/>
    <cacheHierarchy uniqueName="[GENDER].[GENDER]" caption="GENDER" attribute="1" defaultMemberUniqueName="[GENDER].[GENDER].[All]" allUniqueName="[GENDER].[GENDER].[All]" dimensionUniqueName="[GENDER]" displayFolder="" count="2" memberValueDatatype="130" unbalanced="0">
      <fieldsUsage count="2">
        <fieldUsage x="-1"/>
        <fieldUsage x="0"/>
      </fieldsUsage>
    </cacheHierarchy>
    <cacheHierarchy uniqueName="[GENDER].[NUMBER]" caption="NUMBER" attribute="1" defaultMemberUniqueName="[GENDER].[NUMBER].[All]" allUniqueName="[GENDER].[NUMBER].[All]" dimensionUniqueName="[GENDER]" displayFolder="" count="0" memberValueDatatype="20" unbalanced="0"/>
    <cacheHierarchy uniqueName="[PartyAnalysis].[State]" caption="State" attribute="1" defaultMemberUniqueName="[PartyAnalysis].[State].[All]" allUniqueName="[PartyAnalysis].[State].[All]" dimensionUniqueName="[PartyAnalysis]" displayFolder="" count="0" memberValueDatatype="130" unbalanced="0"/>
    <cacheHierarchy uniqueName="[PartyAnalysis].[APC]" caption="APC" attribute="1" defaultMemberUniqueName="[PartyAnalysis].[APC].[All]" allUniqueName="[PartyAnalysis].[APC].[All]" dimensionUniqueName="[PartyAnalysis]" displayFolder="" count="0" memberValueDatatype="20" unbalanced="0"/>
    <cacheHierarchy uniqueName="[PartyAnalysis].[APC%]" caption="APC%" attribute="1" defaultMemberUniqueName="[PartyAnalysis].[APC%].[All]" allUniqueName="[PartyAnalysis].[APC%].[All]" dimensionUniqueName="[PartyAnalysis]" displayFolder="" count="0" memberValueDatatype="5" unbalanced="0"/>
    <cacheHierarchy uniqueName="[PartyAnalysis].[PDP]" caption="PDP" attribute="1" defaultMemberUniqueName="[PartyAnalysis].[PDP].[All]" allUniqueName="[PartyAnalysis].[PDP].[All]" dimensionUniqueName="[PartyAnalysis]" displayFolder="" count="0" memberValueDatatype="20" unbalanced="0"/>
    <cacheHierarchy uniqueName="[PartyAnalysis].[PDP%2]" caption="PDP%2" attribute="1" defaultMemberUniqueName="[PartyAnalysis].[PDP%2].[All]" allUniqueName="[PartyAnalysis].[PDP%2].[All]" dimensionUniqueName="[PartyAnalysis]" displayFolder="" count="0" memberValueDatatype="5" unbalanced="0"/>
    <cacheHierarchy uniqueName="[PartyAnalysis].[Others]" caption="Others" attribute="1" defaultMemberUniqueName="[PartyAnalysis].[Others].[All]" allUniqueName="[PartyAnalysis].[Others].[All]" dimensionUniqueName="[PartyAnalysis]" displayFolder="" count="0" memberValueDatatype="20" unbalanced="0"/>
    <cacheHierarchy uniqueName="[PartyAnalysis].[OTHERS%3]" caption="OTHERS%3" attribute="1" defaultMemberUniqueName="[PartyAnalysis].[OTHERS%3].[All]" allUniqueName="[PartyAnalysis].[OTHERS%3].[All]" dimensionUniqueName="[PartyAnalysis]" displayFolder="" count="0" memberValueDatatype="5" unbalanced="0"/>
    <cacheHierarchy uniqueName="[PartyAnalysis].[Total votes cast]" caption="Total votes cast" attribute="1" defaultMemberUniqueName="[PartyAnalysis].[Total votes cast].[All]" allUniqueName="[PartyAnalysis].[Total votes cast].[All]" dimensionUniqueName="[PartyAnalysis]" displayFolder="" count="0" memberValueDatatype="20" unbalanced="0"/>
    <cacheHierarchy uniqueName="[PartyAnalysis].[Valid votes]" caption="Valid votes" attribute="1" defaultMemberUniqueName="[PartyAnalysis].[Valid votes].[All]" allUniqueName="[PartyAnalysis].[Valid votes].[All]" dimensionUniqueName="[PartyAnalysis]" displayFolder="" count="0" memberValueDatatype="20" unbalanced="0"/>
    <cacheHierarchy uniqueName="[PartyAnalysis].[Invalid Votes]" caption="Invalid Votes" attribute="1" defaultMemberUniqueName="[PartyAnalysis].[Invalid Votes].[All]" allUniqueName="[PartyAnalysis].[Invalid Votes].[All]" dimensionUniqueName="[PartyAnalysis]" displayFolder="" count="0" memberValueDatatype="20" unbalanced="0"/>
    <cacheHierarchy uniqueName="[PartyAnalysis].[%Valid votes]" caption="%Valid votes" attribute="1" defaultMemberUniqueName="[PartyAnalysis].[%Valid votes].[All]" allUniqueName="[PartyAnalysis].[%Valid votes].[All]" dimensionUniqueName="[PartyAnalysis]" displayFolder="" count="0" memberValueDatatype="5" unbalanced="0"/>
    <cacheHierarchy uniqueName="[PartyResults].[CANDIDATE NAME]" caption="CANDIDATE NAME" attribute="1" defaultMemberUniqueName="[PartyResults].[CANDIDATE NAME].[All]" allUniqueName="[PartyResults].[CANDIDATE NAME].[All]" dimensionUniqueName="[PartyResults]" displayFolder="" count="0" memberValueDatatype="130" unbalanced="0"/>
    <cacheHierarchy uniqueName="[PartyResults].[GENDER]" caption="GENDER" attribute="1" defaultMemberUniqueName="[PartyResults].[GENDER].[All]" allUniqueName="[PartyResults].[GENDER].[All]" dimensionUniqueName="[PartyResults]" displayFolder="" count="0" memberValueDatatype="130" unbalanced="0"/>
    <cacheHierarchy uniqueName="[PartyResults].[PARTY]" caption="PARTY" attribute="1" defaultMemberUniqueName="[PartyResults].[PARTY].[All]" allUniqueName="[PartyResults].[PARTY].[All]" dimensionUniqueName="[PartyResults]" displayFolder="" count="0" memberValueDatatype="130" unbalanced="0"/>
    <cacheHierarchy uniqueName="[PartyResults].[VOTES RECEIVED]" caption="VOTES RECEIVED" attribute="1" defaultMemberUniqueName="[PartyResults].[VOTES RECEIVED].[All]" allUniqueName="[PartyResults].[VOTES RECEIVED].[All]" dimensionUniqueName="[PartyResults]" displayFolder="" count="0" memberValueDatatype="20" unbalanced="0"/>
    <cacheHierarchy uniqueName="[PartyResults].[%Votes received]" caption="%Votes received" attribute="1" defaultMemberUniqueName="[PartyResults].[%Votes received].[All]" allUniqueName="[PartyResults].[%Votes received].[All]" dimensionUniqueName="[PartyResults]" displayFolder="" count="0" memberValueDatatype="5" unbalanced="0"/>
    <cacheHierarchy uniqueName="[Measures].[Sum of Registered voters (14012019)]" caption="Sum of Registered voters (14012019)" measure="1" displayFolder="" measureGroup="AnalysisbyState" count="0">
      <extLst>
        <ext xmlns:x15="http://schemas.microsoft.com/office/spreadsheetml/2010/11/main" uri="{B97F6D7D-B522-45F9-BDA1-12C45D357490}">
          <x15:cacheHierarchy aggregatedColumn="1"/>
        </ext>
      </extLst>
    </cacheHierarchy>
    <cacheHierarchy uniqueName="[Measures].[Sum of registerd voters (23022019)]" caption="Sum of registerd voters (23022019)" measure="1" displayFolder="" measureGroup="AnalysisbyState" count="0">
      <extLst>
        <ext xmlns:x15="http://schemas.microsoft.com/office/spreadsheetml/2010/11/main" uri="{B97F6D7D-B522-45F9-BDA1-12C45D357490}">
          <x15:cacheHierarchy aggregatedColumn="2"/>
        </ext>
      </extLst>
    </cacheHierarchy>
    <cacheHierarchy uniqueName="[Measures].[Sum of APC]" caption="Sum of APC" measure="1" displayFolder="" measureGroup="PartyAnalysis" count="0">
      <extLst>
        <ext xmlns:x15="http://schemas.microsoft.com/office/spreadsheetml/2010/11/main" uri="{B97F6D7D-B522-45F9-BDA1-12C45D357490}">
          <x15:cacheHierarchy aggregatedColumn="11"/>
        </ext>
      </extLst>
    </cacheHierarchy>
    <cacheHierarchy uniqueName="[Measures].[Sum of accredited voters (23022019)]" caption="Sum of accredited voters (23022019)" measure="1" displayFolder="" measureGroup="AnalysisbyState" count="0">
      <extLst>
        <ext xmlns:x15="http://schemas.microsoft.com/office/spreadsheetml/2010/11/main" uri="{B97F6D7D-B522-45F9-BDA1-12C45D357490}">
          <x15:cacheHierarchy aggregatedColumn="5"/>
        </ext>
      </extLst>
    </cacheHierarchy>
    <cacheHierarchy uniqueName="[Measures].[Sum of PVCs collected (2019)]" caption="Sum of PVCs collected (2019)" measure="1" displayFolder="" measureGroup="AnalysisbyState" count="0">
      <extLst>
        <ext xmlns:x15="http://schemas.microsoft.com/office/spreadsheetml/2010/11/main" uri="{B97F6D7D-B522-45F9-BDA1-12C45D357490}">
          <x15:cacheHierarchy aggregatedColumn="3"/>
        </ext>
      </extLst>
    </cacheHierarchy>
    <cacheHierarchy uniqueName="[Measures].[Sum of Valid votes]" caption="Sum of Valid votes" measure="1" displayFolder="" measureGroup="PartyAnalysis" count="0">
      <extLst>
        <ext xmlns:x15="http://schemas.microsoft.com/office/spreadsheetml/2010/11/main" uri="{B97F6D7D-B522-45F9-BDA1-12C45D357490}">
          <x15:cacheHierarchy aggregatedColumn="18"/>
        </ext>
      </extLst>
    </cacheHierarchy>
    <cacheHierarchy uniqueName="[Measures].[Sum of Invalid Votes]" caption="Sum of Invalid Votes" measure="1" displayFolder="" measureGroup="PartyAnalysis" count="0">
      <extLst>
        <ext xmlns:x15="http://schemas.microsoft.com/office/spreadsheetml/2010/11/main" uri="{B97F6D7D-B522-45F9-BDA1-12C45D357490}">
          <x15:cacheHierarchy aggregatedColumn="19"/>
        </ext>
      </extLst>
    </cacheHierarchy>
    <cacheHierarchy uniqueName="[Measures].[Sum of APC%]" caption="Sum of APC%" measure="1" displayFolder="" measureGroup="PartyAnalysis" count="0">
      <extLst>
        <ext xmlns:x15="http://schemas.microsoft.com/office/spreadsheetml/2010/11/main" uri="{B97F6D7D-B522-45F9-BDA1-12C45D357490}">
          <x15:cacheHierarchy aggregatedColumn="12"/>
        </ext>
      </extLst>
    </cacheHierarchy>
    <cacheHierarchy uniqueName="[Measures].[Sum of PDP%2]" caption="Sum of PDP%2" measure="1" displayFolder="" measureGroup="PartyAnalysis" count="0">
      <extLst>
        <ext xmlns:x15="http://schemas.microsoft.com/office/spreadsheetml/2010/11/main" uri="{B97F6D7D-B522-45F9-BDA1-12C45D357490}">
          <x15:cacheHierarchy aggregatedColumn="14"/>
        </ext>
      </extLst>
    </cacheHierarchy>
    <cacheHierarchy uniqueName="[Measures].[Sum of OTHERS%3]" caption="Sum of OTHERS%3" measure="1" displayFolder="" measureGroup="PartyAnalysis" count="0">
      <extLst>
        <ext xmlns:x15="http://schemas.microsoft.com/office/spreadsheetml/2010/11/main" uri="{B97F6D7D-B522-45F9-BDA1-12C45D357490}">
          <x15:cacheHierarchy aggregatedColumn="16"/>
        </ext>
      </extLst>
    </cacheHierarchy>
    <cacheHierarchy uniqueName="[Measures].[Sum of PDP]" caption="Sum of PDP" measure="1" displayFolder="" measureGroup="PartyAnalysis" count="0">
      <extLst>
        <ext xmlns:x15="http://schemas.microsoft.com/office/spreadsheetml/2010/11/main" uri="{B97F6D7D-B522-45F9-BDA1-12C45D357490}">
          <x15:cacheHierarchy aggregatedColumn="13"/>
        </ext>
      </extLst>
    </cacheHierarchy>
    <cacheHierarchy uniqueName="[Measures].[Sum of Others]" caption="Sum of Others" measure="1" displayFolder="" measureGroup="PartyAnalysis" count="0">
      <extLst>
        <ext xmlns:x15="http://schemas.microsoft.com/office/spreadsheetml/2010/11/main" uri="{B97F6D7D-B522-45F9-BDA1-12C45D357490}">
          <x15:cacheHierarchy aggregatedColumn="15"/>
        </ext>
      </extLst>
    </cacheHierarchy>
    <cacheHierarchy uniqueName="[Measures].[Sum of Total votes cast]" caption="Sum of Total votes cast" measure="1" displayFolder="" measureGroup="PartyAnalysis" count="0">
      <extLst>
        <ext xmlns:x15="http://schemas.microsoft.com/office/spreadsheetml/2010/11/main" uri="{B97F6D7D-B522-45F9-BDA1-12C45D357490}">
          <x15:cacheHierarchy aggregatedColumn="17"/>
        </ext>
      </extLst>
    </cacheHierarchy>
    <cacheHierarchy uniqueName="[Measures].[Sum of %PVCs collected]" caption="Sum of %PVCs collected" measure="1" displayFolder="" measureGroup="AnalysisbyState" count="0">
      <extLst>
        <ext xmlns:x15="http://schemas.microsoft.com/office/spreadsheetml/2010/11/main" uri="{B97F6D7D-B522-45F9-BDA1-12C45D357490}">
          <x15:cacheHierarchy aggregatedColumn="4"/>
        </ext>
      </extLst>
    </cacheHierarchy>
    <cacheHierarchy uniqueName="[Measures].[Sum of Voters Turnout %]" caption="Sum of Voters Turnout %" measure="1" displayFolder="" measureGroup="AnalysisbyState" count="0">
      <extLst>
        <ext xmlns:x15="http://schemas.microsoft.com/office/spreadsheetml/2010/11/main" uri="{B97F6D7D-B522-45F9-BDA1-12C45D357490}">
          <x15:cacheHierarchy aggregatedColumn="6"/>
        </ext>
      </extLst>
    </cacheHierarchy>
    <cacheHierarchy uniqueName="[Measures].[Sum of NUMBER]" caption="Sum of NUMBER" measure="1" displayFolder="" measureGroup="GENDER" count="0" oneField="1">
      <fieldsUsage count="1">
        <fieldUsage x="1"/>
      </fieldsUsage>
      <extLst>
        <ext xmlns:x15="http://schemas.microsoft.com/office/spreadsheetml/2010/11/main" uri="{B97F6D7D-B522-45F9-BDA1-12C45D357490}">
          <x15:cacheHierarchy aggregatedColumn="9"/>
        </ext>
      </extLst>
    </cacheHierarchy>
    <cacheHierarchy uniqueName="[Measures].[Sum of %Votes received]" caption="Sum of %Votes received" measure="1" displayFolder="" measureGroup="PartyResults" count="0">
      <extLst>
        <ext xmlns:x15="http://schemas.microsoft.com/office/spreadsheetml/2010/11/main" uri="{B97F6D7D-B522-45F9-BDA1-12C45D357490}">
          <x15:cacheHierarchy aggregatedColumn="25"/>
        </ext>
      </extLst>
    </cacheHierarchy>
    <cacheHierarchy uniqueName="[Measures].[Sum of VOTES RECEIVED]" caption="Sum of VOTES RECEIVED" measure="1" displayFolder="" measureGroup="PartyResults" count="0">
      <extLst>
        <ext xmlns:x15="http://schemas.microsoft.com/office/spreadsheetml/2010/11/main" uri="{B97F6D7D-B522-45F9-BDA1-12C45D357490}">
          <x15:cacheHierarchy aggregatedColumn="24"/>
        </ext>
      </extLst>
    </cacheHierarchy>
    <cacheHierarchy uniqueName="[Measures].[__XL_Count PartyAnalysis]" caption="__XL_Count PartyAnalysis" measure="1" displayFolder="" measureGroup="PartyAnalysis" count="0" hidden="1"/>
    <cacheHierarchy uniqueName="[Measures].[__XL_Count AnalysisbyState]" caption="__XL_Count AnalysisbyState" measure="1" displayFolder="" measureGroup="AnalysisbyState" count="0" hidden="1"/>
    <cacheHierarchy uniqueName="[Measures].[__XL_Count GENDER]" caption="__XL_Count GENDER" measure="1" displayFolder="" measureGroup="GENDER" count="0" hidden="1"/>
    <cacheHierarchy uniqueName="[Measures].[__XL_Count PartyResults]" caption="__XL_Count PartyResults" measure="1" displayFolder="" measureGroup="PartyResults" count="0" hidden="1"/>
    <cacheHierarchy uniqueName="[Measures].[__XL_Count of Models]" caption="__XL_Count of Models" measure="1" displayFolder="" count="0" hidden="1"/>
  </cacheHierarchies>
  <kpis count="0"/>
  <dimensions count="5">
    <dimension name="AnalysisbyState" uniqueName="[AnalysisbyState]" caption="AnalysisbyState"/>
    <dimension name="GENDER" uniqueName="[GENDER]" caption="GENDER"/>
    <dimension measure="1" name="Measures" uniqueName="[Measures]" caption="Measures"/>
    <dimension name="PartyAnalysis" uniqueName="[PartyAnalysis]" caption="PartyAnalysis"/>
    <dimension name="PartyResults" uniqueName="[PartyResults]" caption="PartyResults"/>
  </dimensions>
  <measureGroups count="4">
    <measureGroup name="AnalysisbyState" caption="AnalysisbyState"/>
    <measureGroup name="GENDER" caption="GENDER"/>
    <measureGroup name="PartyAnalysis" caption="PartyAnalysis"/>
    <measureGroup name="PartyResults" caption="PartyResults"/>
  </measureGroups>
  <maps count="4">
    <map measureGroup="0" dimension="0"/>
    <map measureGroup="1" dimension="1"/>
    <map measureGroup="2" dimension="3"/>
    <map measureGroup="3" dimension="4"/>
  </maps>
  <extLst>
    <ext xmlns:x14="http://schemas.microsoft.com/office/spreadsheetml/2009/9/main" uri="{725AE2AE-9491-48be-B2B4-4EB974FC3084}">
      <x14:pivotCacheDefinition pivotCacheId="5"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3.xml><?xml version="1.0" encoding="utf-8"?>
<pivotCacheDefinition xmlns="http://schemas.openxmlformats.org/spreadsheetml/2006/main" xmlns:r="http://schemas.openxmlformats.org/officeDocument/2006/relationships" saveData="0" refreshedBy="Windows User" refreshedDate="43782.009941666664" backgroundQuery="1" createdVersion="5" refreshedVersion="5"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3">
    <cacheField name="[AnalysisbyState].[State].[State]" caption="State" numFmtId="0" level="1">
      <sharedItems count="37">
        <s v="ABIA"/>
        <s v="ADAMAWA"/>
        <s v="AKWA IBOM"/>
        <s v="ANAMBRA"/>
        <s v="BAUCHI"/>
        <s v="BAYELSA"/>
        <s v="BENUE"/>
        <s v="BORNO"/>
        <s v="CROSS RIVER"/>
        <s v="DELTA"/>
        <s v="EBONYI"/>
        <s v="EDO"/>
        <s v="EKITI"/>
        <s v="ENUGU"/>
        <s v="FCT"/>
        <s v="GOMBE"/>
        <s v="IMO"/>
        <s v="JIGAWA"/>
        <s v="KADUNA"/>
        <s v="KANO"/>
        <s v="KATSINA"/>
        <s v="KEBBI"/>
        <s v="KOGI"/>
        <s v="KWARA"/>
        <s v="LAGOS"/>
        <s v="NASARAWA"/>
        <s v="NIGER"/>
        <s v="OGUN"/>
        <s v="ONDO"/>
        <s v="OSUN"/>
        <s v="OYO"/>
        <s v="PLATEAU"/>
        <s v="RIVERS"/>
        <s v="SOKOTO"/>
        <s v="TARABA"/>
        <s v="YOBE"/>
        <s v="ZAMFARA"/>
      </sharedItems>
    </cacheField>
    <cacheField name="[Measures].[Sum of PVCs collected (2019)]" caption="Sum of PVCs collected (2019)" numFmtId="0" hierarchy="30" level="32767"/>
    <cacheField name="[Measures].[Sum of accredited voters (23022019)]" caption="Sum of accredited voters (23022019)" numFmtId="0" hierarchy="29" level="32767"/>
  </cacheFields>
  <cacheHierarchies count="49">
    <cacheHierarchy uniqueName="[AnalysisbyState].[State]" caption="State" attribute="1" defaultMemberUniqueName="[AnalysisbyState].[State].[All]" allUniqueName="[AnalysisbyState].[State].[All]" dimensionUniqueName="[AnalysisbyState]" displayFolder="" count="2" memberValueDatatype="130" unbalanced="0">
      <fieldsUsage count="2">
        <fieldUsage x="-1"/>
        <fieldUsage x="0"/>
      </fieldsUsage>
    </cacheHierarchy>
    <cacheHierarchy uniqueName="[AnalysisbyState].[Registered voters (14.01.2019)]" caption="Registered voters (14.01.2019)" attribute="1" defaultMemberUniqueName="[AnalysisbyState].[Registered voters (14.01.2019)].[All]" allUniqueName="[AnalysisbyState].[Registered voters (14.01.2019)].[All]" dimensionUniqueName="[AnalysisbyState]" displayFolder="" count="0" memberValueDatatype="20" unbalanced="0"/>
    <cacheHierarchy uniqueName="[AnalysisbyState].[registerd voters (23.02.2019)]" caption="registerd voters (23.02.2019)" attribute="1" defaultMemberUniqueName="[AnalysisbyState].[registerd voters (23.02.2019)].[All]" allUniqueName="[AnalysisbyState].[registerd voters (23.02.2019)].[All]" dimensionUniqueName="[AnalysisbyState]" displayFolder="" count="0" memberValueDatatype="20" unbalanced="0"/>
    <cacheHierarchy uniqueName="[AnalysisbyState].[PVCs collected (2019)]" caption="PVCs collected (2019)" attribute="1" defaultMemberUniqueName="[AnalysisbyState].[PVCs collected (2019)].[All]" allUniqueName="[AnalysisbyState].[PVCs collected (2019)].[All]" dimensionUniqueName="[AnalysisbyState]" displayFolder="" count="0" memberValueDatatype="20" unbalanced="0"/>
    <cacheHierarchy uniqueName="[AnalysisbyState].[%PVC's collected]" caption="%PVC's collected" attribute="1" defaultMemberUniqueName="[AnalysisbyState].[%PVC's collected].[All]" allUniqueName="[AnalysisbyState].[%PVC's collected].[All]" dimensionUniqueName="[AnalysisbyState]" displayFolder="" count="0" memberValueDatatype="5" unbalanced="0"/>
    <cacheHierarchy uniqueName="[AnalysisbyState].[accredited voters (23.02.2019)]" caption="accredited voters (23.02.2019)" attribute="1" defaultMemberUniqueName="[AnalysisbyState].[accredited voters (23.02.2019)].[All]" allUniqueName="[AnalysisbyState].[accredited voters (23.02.2019)].[All]" dimensionUniqueName="[AnalysisbyState]" displayFolder="" count="0" memberValueDatatype="20" unbalanced="0"/>
    <cacheHierarchy uniqueName="[AnalysisbyState].[Voter's Turnout %]" caption="Voter's Turnout %" attribute="1" defaultMemberUniqueName="[AnalysisbyState].[Voter's Turnout %].[All]" allUniqueName="[AnalysisbyState].[Voter's Turnout %].[All]" dimensionUniqueName="[AnalysisbyState]" displayFolder="" count="0" memberValueDatatype="5" unbalanced="0"/>
    <cacheHierarchy uniqueName="[AnalysisbyState].[Cancelled PUs (# of voters - 23.02.2019)]" caption="Cancelled PUs (# of voters - 23.02.2019)" attribute="1" defaultMemberUniqueName="[AnalysisbyState].[Cancelled PUs (# of voters - 23.02.2019)].[All]" allUniqueName="[AnalysisbyState].[Cancelled PUs (# of voters - 23.02.2019)].[All]" dimensionUniqueName="[AnalysisbyState]" displayFolder="" count="0" memberValueDatatype="20" unbalanced="0"/>
    <cacheHierarchy uniqueName="[GENDER].[GENDER]" caption="GENDER" attribute="1" defaultMemberUniqueName="[GENDER].[GENDER].[All]" allUniqueName="[GENDER].[GENDER].[All]" dimensionUniqueName="[GENDER]" displayFolder="" count="0" memberValueDatatype="130" unbalanced="0"/>
    <cacheHierarchy uniqueName="[GENDER].[NUMBER]" caption="NUMBER" attribute="1" defaultMemberUniqueName="[GENDER].[NUMBER].[All]" allUniqueName="[GENDER].[NUMBER].[All]" dimensionUniqueName="[GENDER]" displayFolder="" count="0" memberValueDatatype="20" unbalanced="0"/>
    <cacheHierarchy uniqueName="[PartyAnalysis].[State]" caption="State" attribute="1" defaultMemberUniqueName="[PartyAnalysis].[State].[All]" allUniqueName="[PartyAnalysis].[State].[All]" dimensionUniqueName="[PartyAnalysis]" displayFolder="" count="0" memberValueDatatype="130" unbalanced="0"/>
    <cacheHierarchy uniqueName="[PartyAnalysis].[APC]" caption="APC" attribute="1" defaultMemberUniqueName="[PartyAnalysis].[APC].[All]" allUniqueName="[PartyAnalysis].[APC].[All]" dimensionUniqueName="[PartyAnalysis]" displayFolder="" count="0" memberValueDatatype="20" unbalanced="0"/>
    <cacheHierarchy uniqueName="[PartyAnalysis].[APC%]" caption="APC%" attribute="1" defaultMemberUniqueName="[PartyAnalysis].[APC%].[All]" allUniqueName="[PartyAnalysis].[APC%].[All]" dimensionUniqueName="[PartyAnalysis]" displayFolder="" count="0" memberValueDatatype="5" unbalanced="0"/>
    <cacheHierarchy uniqueName="[PartyAnalysis].[PDP]" caption="PDP" attribute="1" defaultMemberUniqueName="[PartyAnalysis].[PDP].[All]" allUniqueName="[PartyAnalysis].[PDP].[All]" dimensionUniqueName="[PartyAnalysis]" displayFolder="" count="0" memberValueDatatype="20" unbalanced="0"/>
    <cacheHierarchy uniqueName="[PartyAnalysis].[PDP%2]" caption="PDP%2" attribute="1" defaultMemberUniqueName="[PartyAnalysis].[PDP%2].[All]" allUniqueName="[PartyAnalysis].[PDP%2].[All]" dimensionUniqueName="[PartyAnalysis]" displayFolder="" count="0" memberValueDatatype="5" unbalanced="0"/>
    <cacheHierarchy uniqueName="[PartyAnalysis].[Others]" caption="Others" attribute="1" defaultMemberUniqueName="[PartyAnalysis].[Others].[All]" allUniqueName="[PartyAnalysis].[Others].[All]" dimensionUniqueName="[PartyAnalysis]" displayFolder="" count="0" memberValueDatatype="20" unbalanced="0"/>
    <cacheHierarchy uniqueName="[PartyAnalysis].[OTHERS%3]" caption="OTHERS%3" attribute="1" defaultMemberUniqueName="[PartyAnalysis].[OTHERS%3].[All]" allUniqueName="[PartyAnalysis].[OTHERS%3].[All]" dimensionUniqueName="[PartyAnalysis]" displayFolder="" count="0" memberValueDatatype="5" unbalanced="0"/>
    <cacheHierarchy uniqueName="[PartyAnalysis].[Total votes cast]" caption="Total votes cast" attribute="1" defaultMemberUniqueName="[PartyAnalysis].[Total votes cast].[All]" allUniqueName="[PartyAnalysis].[Total votes cast].[All]" dimensionUniqueName="[PartyAnalysis]" displayFolder="" count="0" memberValueDatatype="20" unbalanced="0"/>
    <cacheHierarchy uniqueName="[PartyAnalysis].[Valid votes]" caption="Valid votes" attribute="1" defaultMemberUniqueName="[PartyAnalysis].[Valid votes].[All]" allUniqueName="[PartyAnalysis].[Valid votes].[All]" dimensionUniqueName="[PartyAnalysis]" displayFolder="" count="0" memberValueDatatype="20" unbalanced="0"/>
    <cacheHierarchy uniqueName="[PartyAnalysis].[Invalid Votes]" caption="Invalid Votes" attribute="1" defaultMemberUniqueName="[PartyAnalysis].[Invalid Votes].[All]" allUniqueName="[PartyAnalysis].[Invalid Votes].[All]" dimensionUniqueName="[PartyAnalysis]" displayFolder="" count="0" memberValueDatatype="20" unbalanced="0"/>
    <cacheHierarchy uniqueName="[PartyAnalysis].[%Valid votes]" caption="%Valid votes" attribute="1" defaultMemberUniqueName="[PartyAnalysis].[%Valid votes].[All]" allUniqueName="[PartyAnalysis].[%Valid votes].[All]" dimensionUniqueName="[PartyAnalysis]" displayFolder="" count="0" memberValueDatatype="5" unbalanced="0"/>
    <cacheHierarchy uniqueName="[PartyResults].[CANDIDATE NAME]" caption="CANDIDATE NAME" attribute="1" defaultMemberUniqueName="[PartyResults].[CANDIDATE NAME].[All]" allUniqueName="[PartyResults].[CANDIDATE NAME].[All]" dimensionUniqueName="[PartyResults]" displayFolder="" count="0" memberValueDatatype="130" unbalanced="0"/>
    <cacheHierarchy uniqueName="[PartyResults].[GENDER]" caption="GENDER" attribute="1" defaultMemberUniqueName="[PartyResults].[GENDER].[All]" allUniqueName="[PartyResults].[GENDER].[All]" dimensionUniqueName="[PartyResults]" displayFolder="" count="0" memberValueDatatype="130" unbalanced="0"/>
    <cacheHierarchy uniqueName="[PartyResults].[PARTY]" caption="PARTY" attribute="1" defaultMemberUniqueName="[PartyResults].[PARTY].[All]" allUniqueName="[PartyResults].[PARTY].[All]" dimensionUniqueName="[PartyResults]" displayFolder="" count="0" memberValueDatatype="130" unbalanced="0"/>
    <cacheHierarchy uniqueName="[PartyResults].[VOTES RECEIVED]" caption="VOTES RECEIVED" attribute="1" defaultMemberUniqueName="[PartyResults].[VOTES RECEIVED].[All]" allUniqueName="[PartyResults].[VOTES RECEIVED].[All]" dimensionUniqueName="[PartyResults]" displayFolder="" count="0" memberValueDatatype="20" unbalanced="0"/>
    <cacheHierarchy uniqueName="[PartyResults].[%Votes received]" caption="%Votes received" attribute="1" defaultMemberUniqueName="[PartyResults].[%Votes received].[All]" allUniqueName="[PartyResults].[%Votes received].[All]" dimensionUniqueName="[PartyResults]" displayFolder="" count="0" memberValueDatatype="5" unbalanced="0"/>
    <cacheHierarchy uniqueName="[Measures].[Sum of Registered voters (14012019)]" caption="Sum of Registered voters (14012019)" measure="1" displayFolder="" measureGroup="AnalysisbyState" count="0">
      <extLst>
        <ext xmlns:x15="http://schemas.microsoft.com/office/spreadsheetml/2010/11/main" uri="{B97F6D7D-B522-45F9-BDA1-12C45D357490}">
          <x15:cacheHierarchy aggregatedColumn="1"/>
        </ext>
      </extLst>
    </cacheHierarchy>
    <cacheHierarchy uniqueName="[Measures].[Sum of registerd voters (23022019)]" caption="Sum of registerd voters (23022019)" measure="1" displayFolder="" measureGroup="AnalysisbyState" count="0">
      <extLst>
        <ext xmlns:x15="http://schemas.microsoft.com/office/spreadsheetml/2010/11/main" uri="{B97F6D7D-B522-45F9-BDA1-12C45D357490}">
          <x15:cacheHierarchy aggregatedColumn="2"/>
        </ext>
      </extLst>
    </cacheHierarchy>
    <cacheHierarchy uniqueName="[Measures].[Sum of APC]" caption="Sum of APC" measure="1" displayFolder="" measureGroup="PartyAnalysis" count="0">
      <extLst>
        <ext xmlns:x15="http://schemas.microsoft.com/office/spreadsheetml/2010/11/main" uri="{B97F6D7D-B522-45F9-BDA1-12C45D357490}">
          <x15:cacheHierarchy aggregatedColumn="11"/>
        </ext>
      </extLst>
    </cacheHierarchy>
    <cacheHierarchy uniqueName="[Measures].[Sum of accredited voters (23022019)]" caption="Sum of accredited voters (23022019)" measure="1" displayFolder="" measureGroup="AnalysisbyState" count="0" oneField="1">
      <fieldsUsage count="1">
        <fieldUsage x="2"/>
      </fieldsUsage>
      <extLst>
        <ext xmlns:x15="http://schemas.microsoft.com/office/spreadsheetml/2010/11/main" uri="{B97F6D7D-B522-45F9-BDA1-12C45D357490}">
          <x15:cacheHierarchy aggregatedColumn="5"/>
        </ext>
      </extLst>
    </cacheHierarchy>
    <cacheHierarchy uniqueName="[Measures].[Sum of PVCs collected (2019)]" caption="Sum of PVCs collected (2019)" measure="1" displayFolder="" measureGroup="AnalysisbyState" count="0" oneField="1">
      <fieldsUsage count="1">
        <fieldUsage x="1"/>
      </fieldsUsage>
      <extLst>
        <ext xmlns:x15="http://schemas.microsoft.com/office/spreadsheetml/2010/11/main" uri="{B97F6D7D-B522-45F9-BDA1-12C45D357490}">
          <x15:cacheHierarchy aggregatedColumn="3"/>
        </ext>
      </extLst>
    </cacheHierarchy>
    <cacheHierarchy uniqueName="[Measures].[Sum of Valid votes]" caption="Sum of Valid votes" measure="1" displayFolder="" measureGroup="PartyAnalysis" count="0">
      <extLst>
        <ext xmlns:x15="http://schemas.microsoft.com/office/spreadsheetml/2010/11/main" uri="{B97F6D7D-B522-45F9-BDA1-12C45D357490}">
          <x15:cacheHierarchy aggregatedColumn="18"/>
        </ext>
      </extLst>
    </cacheHierarchy>
    <cacheHierarchy uniqueName="[Measures].[Sum of Invalid Votes]" caption="Sum of Invalid Votes" measure="1" displayFolder="" measureGroup="PartyAnalysis" count="0">
      <extLst>
        <ext xmlns:x15="http://schemas.microsoft.com/office/spreadsheetml/2010/11/main" uri="{B97F6D7D-B522-45F9-BDA1-12C45D357490}">
          <x15:cacheHierarchy aggregatedColumn="19"/>
        </ext>
      </extLst>
    </cacheHierarchy>
    <cacheHierarchy uniqueName="[Measures].[Sum of APC%]" caption="Sum of APC%" measure="1" displayFolder="" measureGroup="PartyAnalysis" count="0">
      <extLst>
        <ext xmlns:x15="http://schemas.microsoft.com/office/spreadsheetml/2010/11/main" uri="{B97F6D7D-B522-45F9-BDA1-12C45D357490}">
          <x15:cacheHierarchy aggregatedColumn="12"/>
        </ext>
      </extLst>
    </cacheHierarchy>
    <cacheHierarchy uniqueName="[Measures].[Sum of PDP%2]" caption="Sum of PDP%2" measure="1" displayFolder="" measureGroup="PartyAnalysis" count="0">
      <extLst>
        <ext xmlns:x15="http://schemas.microsoft.com/office/spreadsheetml/2010/11/main" uri="{B97F6D7D-B522-45F9-BDA1-12C45D357490}">
          <x15:cacheHierarchy aggregatedColumn="14"/>
        </ext>
      </extLst>
    </cacheHierarchy>
    <cacheHierarchy uniqueName="[Measures].[Sum of OTHERS%3]" caption="Sum of OTHERS%3" measure="1" displayFolder="" measureGroup="PartyAnalysis" count="0">
      <extLst>
        <ext xmlns:x15="http://schemas.microsoft.com/office/spreadsheetml/2010/11/main" uri="{B97F6D7D-B522-45F9-BDA1-12C45D357490}">
          <x15:cacheHierarchy aggregatedColumn="16"/>
        </ext>
      </extLst>
    </cacheHierarchy>
    <cacheHierarchy uniqueName="[Measures].[Sum of PDP]" caption="Sum of PDP" measure="1" displayFolder="" measureGroup="PartyAnalysis" count="0">
      <extLst>
        <ext xmlns:x15="http://schemas.microsoft.com/office/spreadsheetml/2010/11/main" uri="{B97F6D7D-B522-45F9-BDA1-12C45D357490}">
          <x15:cacheHierarchy aggregatedColumn="13"/>
        </ext>
      </extLst>
    </cacheHierarchy>
    <cacheHierarchy uniqueName="[Measures].[Sum of Others]" caption="Sum of Others" measure="1" displayFolder="" measureGroup="PartyAnalysis" count="0">
      <extLst>
        <ext xmlns:x15="http://schemas.microsoft.com/office/spreadsheetml/2010/11/main" uri="{B97F6D7D-B522-45F9-BDA1-12C45D357490}">
          <x15:cacheHierarchy aggregatedColumn="15"/>
        </ext>
      </extLst>
    </cacheHierarchy>
    <cacheHierarchy uniqueName="[Measures].[Sum of Total votes cast]" caption="Sum of Total votes cast" measure="1" displayFolder="" measureGroup="PartyAnalysis" count="0">
      <extLst>
        <ext xmlns:x15="http://schemas.microsoft.com/office/spreadsheetml/2010/11/main" uri="{B97F6D7D-B522-45F9-BDA1-12C45D357490}">
          <x15:cacheHierarchy aggregatedColumn="17"/>
        </ext>
      </extLst>
    </cacheHierarchy>
    <cacheHierarchy uniqueName="[Measures].[Sum of %PVCs collected]" caption="Sum of %PVCs collected" measure="1" displayFolder="" measureGroup="AnalysisbyState" count="0">
      <extLst>
        <ext xmlns:x15="http://schemas.microsoft.com/office/spreadsheetml/2010/11/main" uri="{B97F6D7D-B522-45F9-BDA1-12C45D357490}">
          <x15:cacheHierarchy aggregatedColumn="4"/>
        </ext>
      </extLst>
    </cacheHierarchy>
    <cacheHierarchy uniqueName="[Measures].[Sum of Voters Turnout %]" caption="Sum of Voters Turnout %" measure="1" displayFolder="" measureGroup="AnalysisbyState" count="0">
      <extLst>
        <ext xmlns:x15="http://schemas.microsoft.com/office/spreadsheetml/2010/11/main" uri="{B97F6D7D-B522-45F9-BDA1-12C45D357490}">
          <x15:cacheHierarchy aggregatedColumn="6"/>
        </ext>
      </extLst>
    </cacheHierarchy>
    <cacheHierarchy uniqueName="[Measures].[Sum of NUMBER]" caption="Sum of NUMBER" measure="1" displayFolder="" measureGroup="GENDER" count="0">
      <extLst>
        <ext xmlns:x15="http://schemas.microsoft.com/office/spreadsheetml/2010/11/main" uri="{B97F6D7D-B522-45F9-BDA1-12C45D357490}">
          <x15:cacheHierarchy aggregatedColumn="9"/>
        </ext>
      </extLst>
    </cacheHierarchy>
    <cacheHierarchy uniqueName="[Measures].[Sum of %Votes received]" caption="Sum of %Votes received" measure="1" displayFolder="" measureGroup="PartyResults" count="0">
      <extLst>
        <ext xmlns:x15="http://schemas.microsoft.com/office/spreadsheetml/2010/11/main" uri="{B97F6D7D-B522-45F9-BDA1-12C45D357490}">
          <x15:cacheHierarchy aggregatedColumn="25"/>
        </ext>
      </extLst>
    </cacheHierarchy>
    <cacheHierarchy uniqueName="[Measures].[Sum of VOTES RECEIVED]" caption="Sum of VOTES RECEIVED" measure="1" displayFolder="" measureGroup="PartyResults" count="0">
      <extLst>
        <ext xmlns:x15="http://schemas.microsoft.com/office/spreadsheetml/2010/11/main" uri="{B97F6D7D-B522-45F9-BDA1-12C45D357490}">
          <x15:cacheHierarchy aggregatedColumn="24"/>
        </ext>
      </extLst>
    </cacheHierarchy>
    <cacheHierarchy uniqueName="[Measures].[__XL_Count PartyAnalysis]" caption="__XL_Count PartyAnalysis" measure="1" displayFolder="" measureGroup="PartyAnalysis" count="0" hidden="1"/>
    <cacheHierarchy uniqueName="[Measures].[__XL_Count AnalysisbyState]" caption="__XL_Count AnalysisbyState" measure="1" displayFolder="" measureGroup="AnalysisbyState" count="0" hidden="1"/>
    <cacheHierarchy uniqueName="[Measures].[__XL_Count GENDER]" caption="__XL_Count GENDER" measure="1" displayFolder="" measureGroup="GENDER" count="0" hidden="1"/>
    <cacheHierarchy uniqueName="[Measures].[__XL_Count PartyResults]" caption="__XL_Count PartyResults" measure="1" displayFolder="" measureGroup="PartyResults" count="0" hidden="1"/>
    <cacheHierarchy uniqueName="[Measures].[__XL_Count of Models]" caption="__XL_Count of Models" measure="1" displayFolder="" count="0" hidden="1"/>
  </cacheHierarchies>
  <kpis count="0"/>
  <dimensions count="5">
    <dimension name="AnalysisbyState" uniqueName="[AnalysisbyState]" caption="AnalysisbyState"/>
    <dimension name="GENDER" uniqueName="[GENDER]" caption="GENDER"/>
    <dimension measure="1" name="Measures" uniqueName="[Measures]" caption="Measures"/>
    <dimension name="PartyAnalysis" uniqueName="[PartyAnalysis]" caption="PartyAnalysis"/>
    <dimension name="PartyResults" uniqueName="[PartyResults]" caption="PartyResults"/>
  </dimensions>
  <measureGroups count="4">
    <measureGroup name="AnalysisbyState" caption="AnalysisbyState"/>
    <measureGroup name="GENDER" caption="GENDER"/>
    <measureGroup name="PartyAnalysis" caption="PartyAnalysis"/>
    <measureGroup name="PartyResults" caption="PartyResults"/>
  </measureGroups>
  <maps count="4">
    <map measureGroup="0" dimension="0"/>
    <map measureGroup="1" dimension="1"/>
    <map measureGroup="2" dimension="3"/>
    <map measureGroup="3" dimension="4"/>
  </maps>
  <extLst>
    <ext xmlns:x14="http://schemas.microsoft.com/office/spreadsheetml/2009/9/main" uri="{725AE2AE-9491-48be-B2B4-4EB974FC3084}">
      <x14:pivotCacheDefinition pivotCacheId="1"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4.xml><?xml version="1.0" encoding="utf-8"?>
<pivotCacheDefinition xmlns="http://schemas.openxmlformats.org/spreadsheetml/2006/main" xmlns:r="http://schemas.openxmlformats.org/officeDocument/2006/relationships" saveData="0" refreshedBy="Windows User" refreshedDate="43782.048313657404" backgroundQuery="1" createdVersion="5" refreshedVersion="5"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3">
    <cacheField name="[AnalysisbyState].[State].[State]" caption="State" numFmtId="0" level="1">
      <sharedItems count="37">
        <s v="ABIA"/>
        <s v="ADAMAWA"/>
        <s v="AKWA IBOM"/>
        <s v="ANAMBRA"/>
        <s v="BAUCHI"/>
        <s v="BAYELSA"/>
        <s v="BENUE"/>
        <s v="BORNO"/>
        <s v="CROSS RIVER"/>
        <s v="DELTA"/>
        <s v="EBONYI"/>
        <s v="EDO"/>
        <s v="EKITI"/>
        <s v="ENUGU"/>
        <s v="FCT"/>
        <s v="GOMBE"/>
        <s v="IMO"/>
        <s v="JIGAWA"/>
        <s v="KADUNA"/>
        <s v="KANO"/>
        <s v="KATSINA"/>
        <s v="KEBBI"/>
        <s v="KOGI"/>
        <s v="KWARA"/>
        <s v="LAGOS"/>
        <s v="NASARAWA"/>
        <s v="NIGER"/>
        <s v="OGUN"/>
        <s v="ONDO"/>
        <s v="OSUN"/>
        <s v="OYO"/>
        <s v="PLATEAU"/>
        <s v="RIVERS"/>
        <s v="SOKOTO"/>
        <s v="TARABA"/>
        <s v="YOBE"/>
        <s v="ZAMFARA"/>
      </sharedItems>
    </cacheField>
    <cacheField name="[Measures].[Sum of Registered voters (14012019)]" caption="Sum of Registered voters (14012019)" numFmtId="0" hierarchy="26" level="32767"/>
    <cacheField name="[Measures].[Sum of PVCs collected (2019)]" caption="Sum of PVCs collected (2019)" numFmtId="0" hierarchy="30" level="32767"/>
  </cacheFields>
  <cacheHierarchies count="49">
    <cacheHierarchy uniqueName="[AnalysisbyState].[State]" caption="State" attribute="1" defaultMemberUniqueName="[AnalysisbyState].[State].[All]" allUniqueName="[AnalysisbyState].[State].[All]" dimensionUniqueName="[AnalysisbyState]" displayFolder="" count="2" memberValueDatatype="130" unbalanced="0">
      <fieldsUsage count="2">
        <fieldUsage x="-1"/>
        <fieldUsage x="0"/>
      </fieldsUsage>
    </cacheHierarchy>
    <cacheHierarchy uniqueName="[AnalysisbyState].[Registered voters (14.01.2019)]" caption="Registered voters (14.01.2019)" attribute="1" defaultMemberUniqueName="[AnalysisbyState].[Registered voters (14.01.2019)].[All]" allUniqueName="[AnalysisbyState].[Registered voters (14.01.2019)].[All]" dimensionUniqueName="[AnalysisbyState]" displayFolder="" count="0" memberValueDatatype="20" unbalanced="0"/>
    <cacheHierarchy uniqueName="[AnalysisbyState].[registerd voters (23.02.2019)]" caption="registerd voters (23.02.2019)" attribute="1" defaultMemberUniqueName="[AnalysisbyState].[registerd voters (23.02.2019)].[All]" allUniqueName="[AnalysisbyState].[registerd voters (23.02.2019)].[All]" dimensionUniqueName="[AnalysisbyState]" displayFolder="" count="0" memberValueDatatype="20" unbalanced="0"/>
    <cacheHierarchy uniqueName="[AnalysisbyState].[PVCs collected (2019)]" caption="PVCs collected (2019)" attribute="1" defaultMemberUniqueName="[AnalysisbyState].[PVCs collected (2019)].[All]" allUniqueName="[AnalysisbyState].[PVCs collected (2019)].[All]" dimensionUniqueName="[AnalysisbyState]" displayFolder="" count="0" memberValueDatatype="20" unbalanced="0"/>
    <cacheHierarchy uniqueName="[AnalysisbyState].[%PVC's collected]" caption="%PVC's collected" attribute="1" defaultMemberUniqueName="[AnalysisbyState].[%PVC's collected].[All]" allUniqueName="[AnalysisbyState].[%PVC's collected].[All]" dimensionUniqueName="[AnalysisbyState]" displayFolder="" count="0" memberValueDatatype="5" unbalanced="0"/>
    <cacheHierarchy uniqueName="[AnalysisbyState].[accredited voters (23.02.2019)]" caption="accredited voters (23.02.2019)" attribute="1" defaultMemberUniqueName="[AnalysisbyState].[accredited voters (23.02.2019)].[All]" allUniqueName="[AnalysisbyState].[accredited voters (23.02.2019)].[All]" dimensionUniqueName="[AnalysisbyState]" displayFolder="" count="0" memberValueDatatype="20" unbalanced="0"/>
    <cacheHierarchy uniqueName="[AnalysisbyState].[Voter's Turnout %]" caption="Voter's Turnout %" attribute="1" defaultMemberUniqueName="[AnalysisbyState].[Voter's Turnout %].[All]" allUniqueName="[AnalysisbyState].[Voter's Turnout %].[All]" dimensionUniqueName="[AnalysisbyState]" displayFolder="" count="0" memberValueDatatype="5" unbalanced="0"/>
    <cacheHierarchy uniqueName="[AnalysisbyState].[Cancelled PUs (# of voters - 23.02.2019)]" caption="Cancelled PUs (# of voters - 23.02.2019)" attribute="1" defaultMemberUniqueName="[AnalysisbyState].[Cancelled PUs (# of voters - 23.02.2019)].[All]" allUniqueName="[AnalysisbyState].[Cancelled PUs (# of voters - 23.02.2019)].[All]" dimensionUniqueName="[AnalysisbyState]" displayFolder="" count="0" memberValueDatatype="20" unbalanced="0"/>
    <cacheHierarchy uniqueName="[GENDER].[GENDER]" caption="GENDER" attribute="1" defaultMemberUniqueName="[GENDER].[GENDER].[All]" allUniqueName="[GENDER].[GENDER].[All]" dimensionUniqueName="[GENDER]" displayFolder="" count="0" memberValueDatatype="130" unbalanced="0"/>
    <cacheHierarchy uniqueName="[GENDER].[NUMBER]" caption="NUMBER" attribute="1" defaultMemberUniqueName="[GENDER].[NUMBER].[All]" allUniqueName="[GENDER].[NUMBER].[All]" dimensionUniqueName="[GENDER]" displayFolder="" count="0" memberValueDatatype="20" unbalanced="0"/>
    <cacheHierarchy uniqueName="[PartyAnalysis].[State]" caption="State" attribute="1" defaultMemberUniqueName="[PartyAnalysis].[State].[All]" allUniqueName="[PartyAnalysis].[State].[All]" dimensionUniqueName="[PartyAnalysis]" displayFolder="" count="0" memberValueDatatype="130" unbalanced="0"/>
    <cacheHierarchy uniqueName="[PartyAnalysis].[APC]" caption="APC" attribute="1" defaultMemberUniqueName="[PartyAnalysis].[APC].[All]" allUniqueName="[PartyAnalysis].[APC].[All]" dimensionUniqueName="[PartyAnalysis]" displayFolder="" count="0" memberValueDatatype="20" unbalanced="0"/>
    <cacheHierarchy uniqueName="[PartyAnalysis].[APC%]" caption="APC%" attribute="1" defaultMemberUniqueName="[PartyAnalysis].[APC%].[All]" allUniqueName="[PartyAnalysis].[APC%].[All]" dimensionUniqueName="[PartyAnalysis]" displayFolder="" count="0" memberValueDatatype="5" unbalanced="0"/>
    <cacheHierarchy uniqueName="[PartyAnalysis].[PDP]" caption="PDP" attribute="1" defaultMemberUniqueName="[PartyAnalysis].[PDP].[All]" allUniqueName="[PartyAnalysis].[PDP].[All]" dimensionUniqueName="[PartyAnalysis]" displayFolder="" count="0" memberValueDatatype="20" unbalanced="0"/>
    <cacheHierarchy uniqueName="[PartyAnalysis].[PDP%2]" caption="PDP%2" attribute="1" defaultMemberUniqueName="[PartyAnalysis].[PDP%2].[All]" allUniqueName="[PartyAnalysis].[PDP%2].[All]" dimensionUniqueName="[PartyAnalysis]" displayFolder="" count="0" memberValueDatatype="5" unbalanced="0"/>
    <cacheHierarchy uniqueName="[PartyAnalysis].[Others]" caption="Others" attribute="1" defaultMemberUniqueName="[PartyAnalysis].[Others].[All]" allUniqueName="[PartyAnalysis].[Others].[All]" dimensionUniqueName="[PartyAnalysis]" displayFolder="" count="0" memberValueDatatype="20" unbalanced="0"/>
    <cacheHierarchy uniqueName="[PartyAnalysis].[OTHERS%3]" caption="OTHERS%3" attribute="1" defaultMemberUniqueName="[PartyAnalysis].[OTHERS%3].[All]" allUniqueName="[PartyAnalysis].[OTHERS%3].[All]" dimensionUniqueName="[PartyAnalysis]" displayFolder="" count="0" memberValueDatatype="5" unbalanced="0"/>
    <cacheHierarchy uniqueName="[PartyAnalysis].[Total votes cast]" caption="Total votes cast" attribute="1" defaultMemberUniqueName="[PartyAnalysis].[Total votes cast].[All]" allUniqueName="[PartyAnalysis].[Total votes cast].[All]" dimensionUniqueName="[PartyAnalysis]" displayFolder="" count="0" memberValueDatatype="20" unbalanced="0"/>
    <cacheHierarchy uniqueName="[PartyAnalysis].[Valid votes]" caption="Valid votes" attribute="1" defaultMemberUniqueName="[PartyAnalysis].[Valid votes].[All]" allUniqueName="[PartyAnalysis].[Valid votes].[All]" dimensionUniqueName="[PartyAnalysis]" displayFolder="" count="0" memberValueDatatype="20" unbalanced="0"/>
    <cacheHierarchy uniqueName="[PartyAnalysis].[Invalid Votes]" caption="Invalid Votes" attribute="1" defaultMemberUniqueName="[PartyAnalysis].[Invalid Votes].[All]" allUniqueName="[PartyAnalysis].[Invalid Votes].[All]" dimensionUniqueName="[PartyAnalysis]" displayFolder="" count="0" memberValueDatatype="20" unbalanced="0"/>
    <cacheHierarchy uniqueName="[PartyAnalysis].[%Valid votes]" caption="%Valid votes" attribute="1" defaultMemberUniqueName="[PartyAnalysis].[%Valid votes].[All]" allUniqueName="[PartyAnalysis].[%Valid votes].[All]" dimensionUniqueName="[PartyAnalysis]" displayFolder="" count="0" memberValueDatatype="5" unbalanced="0"/>
    <cacheHierarchy uniqueName="[PartyResults].[CANDIDATE NAME]" caption="CANDIDATE NAME" attribute="1" defaultMemberUniqueName="[PartyResults].[CANDIDATE NAME].[All]" allUniqueName="[PartyResults].[CANDIDATE NAME].[All]" dimensionUniqueName="[PartyResults]" displayFolder="" count="0" memberValueDatatype="130" unbalanced="0"/>
    <cacheHierarchy uniqueName="[PartyResults].[GENDER]" caption="GENDER" attribute="1" defaultMemberUniqueName="[PartyResults].[GENDER].[All]" allUniqueName="[PartyResults].[GENDER].[All]" dimensionUniqueName="[PartyResults]" displayFolder="" count="0" memberValueDatatype="130" unbalanced="0"/>
    <cacheHierarchy uniqueName="[PartyResults].[PARTY]" caption="PARTY" attribute="1" defaultMemberUniqueName="[PartyResults].[PARTY].[All]" allUniqueName="[PartyResults].[PARTY].[All]" dimensionUniqueName="[PartyResults]" displayFolder="" count="0" memberValueDatatype="130" unbalanced="0"/>
    <cacheHierarchy uniqueName="[PartyResults].[VOTES RECEIVED]" caption="VOTES RECEIVED" attribute="1" defaultMemberUniqueName="[PartyResults].[VOTES RECEIVED].[All]" allUniqueName="[PartyResults].[VOTES RECEIVED].[All]" dimensionUniqueName="[PartyResults]" displayFolder="" count="0" memberValueDatatype="20" unbalanced="0"/>
    <cacheHierarchy uniqueName="[PartyResults].[%Votes received]" caption="%Votes received" attribute="1" defaultMemberUniqueName="[PartyResults].[%Votes received].[All]" allUniqueName="[PartyResults].[%Votes received].[All]" dimensionUniqueName="[PartyResults]" displayFolder="" count="0" memberValueDatatype="5" unbalanced="0"/>
    <cacheHierarchy uniqueName="[Measures].[Sum of Registered voters (14012019)]" caption="Sum of Registered voters (14012019)" measure="1" displayFolder="" measureGroup="AnalysisbyState" count="0" oneField="1">
      <fieldsUsage count="1">
        <fieldUsage x="1"/>
      </fieldsUsage>
      <extLst>
        <ext xmlns:x15="http://schemas.microsoft.com/office/spreadsheetml/2010/11/main" uri="{B97F6D7D-B522-45F9-BDA1-12C45D357490}">
          <x15:cacheHierarchy aggregatedColumn="1"/>
        </ext>
      </extLst>
    </cacheHierarchy>
    <cacheHierarchy uniqueName="[Measures].[Sum of registerd voters (23022019)]" caption="Sum of registerd voters (23022019)" measure="1" displayFolder="" measureGroup="AnalysisbyState" count="0">
      <extLst>
        <ext xmlns:x15="http://schemas.microsoft.com/office/spreadsheetml/2010/11/main" uri="{B97F6D7D-B522-45F9-BDA1-12C45D357490}">
          <x15:cacheHierarchy aggregatedColumn="2"/>
        </ext>
      </extLst>
    </cacheHierarchy>
    <cacheHierarchy uniqueName="[Measures].[Sum of APC]" caption="Sum of APC" measure="1" displayFolder="" measureGroup="PartyAnalysis" count="0">
      <extLst>
        <ext xmlns:x15="http://schemas.microsoft.com/office/spreadsheetml/2010/11/main" uri="{B97F6D7D-B522-45F9-BDA1-12C45D357490}">
          <x15:cacheHierarchy aggregatedColumn="11"/>
        </ext>
      </extLst>
    </cacheHierarchy>
    <cacheHierarchy uniqueName="[Measures].[Sum of accredited voters (23022019)]" caption="Sum of accredited voters (23022019)" measure="1" displayFolder="" measureGroup="AnalysisbyState" count="0">
      <extLst>
        <ext xmlns:x15="http://schemas.microsoft.com/office/spreadsheetml/2010/11/main" uri="{B97F6D7D-B522-45F9-BDA1-12C45D357490}">
          <x15:cacheHierarchy aggregatedColumn="5"/>
        </ext>
      </extLst>
    </cacheHierarchy>
    <cacheHierarchy uniqueName="[Measures].[Sum of PVCs collected (2019)]" caption="Sum of PVCs collected (2019)" measure="1" displayFolder="" measureGroup="AnalysisbyState" count="0" oneField="1">
      <fieldsUsage count="1">
        <fieldUsage x="2"/>
      </fieldsUsage>
      <extLst>
        <ext xmlns:x15="http://schemas.microsoft.com/office/spreadsheetml/2010/11/main" uri="{B97F6D7D-B522-45F9-BDA1-12C45D357490}">
          <x15:cacheHierarchy aggregatedColumn="3"/>
        </ext>
      </extLst>
    </cacheHierarchy>
    <cacheHierarchy uniqueName="[Measures].[Sum of Valid votes]" caption="Sum of Valid votes" measure="1" displayFolder="" measureGroup="PartyAnalysis" count="0">
      <extLst>
        <ext xmlns:x15="http://schemas.microsoft.com/office/spreadsheetml/2010/11/main" uri="{B97F6D7D-B522-45F9-BDA1-12C45D357490}">
          <x15:cacheHierarchy aggregatedColumn="18"/>
        </ext>
      </extLst>
    </cacheHierarchy>
    <cacheHierarchy uniqueName="[Measures].[Sum of Invalid Votes]" caption="Sum of Invalid Votes" measure="1" displayFolder="" measureGroup="PartyAnalysis" count="0">
      <extLst>
        <ext xmlns:x15="http://schemas.microsoft.com/office/spreadsheetml/2010/11/main" uri="{B97F6D7D-B522-45F9-BDA1-12C45D357490}">
          <x15:cacheHierarchy aggregatedColumn="19"/>
        </ext>
      </extLst>
    </cacheHierarchy>
    <cacheHierarchy uniqueName="[Measures].[Sum of APC%]" caption="Sum of APC%" measure="1" displayFolder="" measureGroup="PartyAnalysis" count="0">
      <extLst>
        <ext xmlns:x15="http://schemas.microsoft.com/office/spreadsheetml/2010/11/main" uri="{B97F6D7D-B522-45F9-BDA1-12C45D357490}">
          <x15:cacheHierarchy aggregatedColumn="12"/>
        </ext>
      </extLst>
    </cacheHierarchy>
    <cacheHierarchy uniqueName="[Measures].[Sum of PDP%2]" caption="Sum of PDP%2" measure="1" displayFolder="" measureGroup="PartyAnalysis" count="0">
      <extLst>
        <ext xmlns:x15="http://schemas.microsoft.com/office/spreadsheetml/2010/11/main" uri="{B97F6D7D-B522-45F9-BDA1-12C45D357490}">
          <x15:cacheHierarchy aggregatedColumn="14"/>
        </ext>
      </extLst>
    </cacheHierarchy>
    <cacheHierarchy uniqueName="[Measures].[Sum of OTHERS%3]" caption="Sum of OTHERS%3" measure="1" displayFolder="" measureGroup="PartyAnalysis" count="0">
      <extLst>
        <ext xmlns:x15="http://schemas.microsoft.com/office/spreadsheetml/2010/11/main" uri="{B97F6D7D-B522-45F9-BDA1-12C45D357490}">
          <x15:cacheHierarchy aggregatedColumn="16"/>
        </ext>
      </extLst>
    </cacheHierarchy>
    <cacheHierarchy uniqueName="[Measures].[Sum of PDP]" caption="Sum of PDP" measure="1" displayFolder="" measureGroup="PartyAnalysis" count="0">
      <extLst>
        <ext xmlns:x15="http://schemas.microsoft.com/office/spreadsheetml/2010/11/main" uri="{B97F6D7D-B522-45F9-BDA1-12C45D357490}">
          <x15:cacheHierarchy aggregatedColumn="13"/>
        </ext>
      </extLst>
    </cacheHierarchy>
    <cacheHierarchy uniqueName="[Measures].[Sum of Others]" caption="Sum of Others" measure="1" displayFolder="" measureGroup="PartyAnalysis" count="0">
      <extLst>
        <ext xmlns:x15="http://schemas.microsoft.com/office/spreadsheetml/2010/11/main" uri="{B97F6D7D-B522-45F9-BDA1-12C45D357490}">
          <x15:cacheHierarchy aggregatedColumn="15"/>
        </ext>
      </extLst>
    </cacheHierarchy>
    <cacheHierarchy uniqueName="[Measures].[Sum of Total votes cast]" caption="Sum of Total votes cast" measure="1" displayFolder="" measureGroup="PartyAnalysis" count="0">
      <extLst>
        <ext xmlns:x15="http://schemas.microsoft.com/office/spreadsheetml/2010/11/main" uri="{B97F6D7D-B522-45F9-BDA1-12C45D357490}">
          <x15:cacheHierarchy aggregatedColumn="17"/>
        </ext>
      </extLst>
    </cacheHierarchy>
    <cacheHierarchy uniqueName="[Measures].[Sum of %PVCs collected]" caption="Sum of %PVCs collected" measure="1" displayFolder="" measureGroup="AnalysisbyState" count="0">
      <extLst>
        <ext xmlns:x15="http://schemas.microsoft.com/office/spreadsheetml/2010/11/main" uri="{B97F6D7D-B522-45F9-BDA1-12C45D357490}">
          <x15:cacheHierarchy aggregatedColumn="4"/>
        </ext>
      </extLst>
    </cacheHierarchy>
    <cacheHierarchy uniqueName="[Measures].[Sum of Voters Turnout %]" caption="Sum of Voters Turnout %" measure="1" displayFolder="" measureGroup="AnalysisbyState" count="0">
      <extLst>
        <ext xmlns:x15="http://schemas.microsoft.com/office/spreadsheetml/2010/11/main" uri="{B97F6D7D-B522-45F9-BDA1-12C45D357490}">
          <x15:cacheHierarchy aggregatedColumn="6"/>
        </ext>
      </extLst>
    </cacheHierarchy>
    <cacheHierarchy uniqueName="[Measures].[Sum of NUMBER]" caption="Sum of NUMBER" measure="1" displayFolder="" measureGroup="GENDER" count="0">
      <extLst>
        <ext xmlns:x15="http://schemas.microsoft.com/office/spreadsheetml/2010/11/main" uri="{B97F6D7D-B522-45F9-BDA1-12C45D357490}">
          <x15:cacheHierarchy aggregatedColumn="9"/>
        </ext>
      </extLst>
    </cacheHierarchy>
    <cacheHierarchy uniqueName="[Measures].[Sum of %Votes received]" caption="Sum of %Votes received" measure="1" displayFolder="" measureGroup="PartyResults" count="0">
      <extLst>
        <ext xmlns:x15="http://schemas.microsoft.com/office/spreadsheetml/2010/11/main" uri="{B97F6D7D-B522-45F9-BDA1-12C45D357490}">
          <x15:cacheHierarchy aggregatedColumn="25"/>
        </ext>
      </extLst>
    </cacheHierarchy>
    <cacheHierarchy uniqueName="[Measures].[Sum of VOTES RECEIVED]" caption="Sum of VOTES RECEIVED" measure="1" displayFolder="" measureGroup="PartyResults" count="0">
      <extLst>
        <ext xmlns:x15="http://schemas.microsoft.com/office/spreadsheetml/2010/11/main" uri="{B97F6D7D-B522-45F9-BDA1-12C45D357490}">
          <x15:cacheHierarchy aggregatedColumn="24"/>
        </ext>
      </extLst>
    </cacheHierarchy>
    <cacheHierarchy uniqueName="[Measures].[__XL_Count PartyAnalysis]" caption="__XL_Count PartyAnalysis" measure="1" displayFolder="" measureGroup="PartyAnalysis" count="0" hidden="1"/>
    <cacheHierarchy uniqueName="[Measures].[__XL_Count AnalysisbyState]" caption="__XL_Count AnalysisbyState" measure="1" displayFolder="" measureGroup="AnalysisbyState" count="0" hidden="1"/>
    <cacheHierarchy uniqueName="[Measures].[__XL_Count GENDER]" caption="__XL_Count GENDER" measure="1" displayFolder="" measureGroup="GENDER" count="0" hidden="1"/>
    <cacheHierarchy uniqueName="[Measures].[__XL_Count PartyResults]" caption="__XL_Count PartyResults" measure="1" displayFolder="" measureGroup="PartyResults" count="0" hidden="1"/>
    <cacheHierarchy uniqueName="[Measures].[__XL_Count of Models]" caption="__XL_Count of Models" measure="1" displayFolder="" count="0" hidden="1"/>
  </cacheHierarchies>
  <kpis count="0"/>
  <dimensions count="5">
    <dimension name="AnalysisbyState" uniqueName="[AnalysisbyState]" caption="AnalysisbyState"/>
    <dimension name="GENDER" uniqueName="[GENDER]" caption="GENDER"/>
    <dimension measure="1" name="Measures" uniqueName="[Measures]" caption="Measures"/>
    <dimension name="PartyAnalysis" uniqueName="[PartyAnalysis]" caption="PartyAnalysis"/>
    <dimension name="PartyResults" uniqueName="[PartyResults]" caption="PartyResults"/>
  </dimensions>
  <measureGroups count="4">
    <measureGroup name="AnalysisbyState" caption="AnalysisbyState"/>
    <measureGroup name="GENDER" caption="GENDER"/>
    <measureGroup name="PartyAnalysis" caption="PartyAnalysis"/>
    <measureGroup name="PartyResults" caption="PartyResults"/>
  </measureGroups>
  <maps count="4">
    <map measureGroup="0" dimension="0"/>
    <map measureGroup="1" dimension="1"/>
    <map measureGroup="2" dimension="3"/>
    <map measureGroup="3" dimension="4"/>
  </maps>
  <extLst>
    <ext xmlns:x14="http://schemas.microsoft.com/office/spreadsheetml/2009/9/main" uri="{725AE2AE-9491-48be-B2B4-4EB974FC3084}">
      <x14:pivotCacheDefinition pivotCacheId="4"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5.xml><?xml version="1.0" encoding="utf-8"?>
<pivotCacheDefinition xmlns="http://schemas.openxmlformats.org/spreadsheetml/2006/main" xmlns:r="http://schemas.openxmlformats.org/officeDocument/2006/relationships" saveData="0" refreshedBy="Windows User" refreshedDate="43879.766859953706" backgroundQuery="1" createdVersion="5"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4">
    <cacheField name="[PartyAnalysis].[State].[State]" caption="State" numFmtId="0" hierarchy="10" level="1">
      <sharedItems containsSemiMixedTypes="0" containsNonDate="0" containsString="0"/>
    </cacheField>
    <cacheField name="[Measures].[Sum of APC]" caption="Sum of APC" numFmtId="0" hierarchy="28" level="32767"/>
    <cacheField name="[Measures].[Sum of PDP]" caption="Sum of PDP" numFmtId="0" hierarchy="36" level="32767"/>
    <cacheField name="[Measures].[Sum of Others]" caption="Sum of Others" numFmtId="0" hierarchy="37" level="32767"/>
  </cacheFields>
  <cacheHierarchies count="49">
    <cacheHierarchy uniqueName="[AnalysisbyState].[State]" caption="State" attribute="1" defaultMemberUniqueName="[AnalysisbyState].[State].[All]" allUniqueName="[AnalysisbyState].[State].[All]" dimensionUniqueName="[AnalysisbyState]" displayFolder="" count="0" memberValueDatatype="130" unbalanced="0"/>
    <cacheHierarchy uniqueName="[AnalysisbyState].[Registered voters (14.01.2019)]" caption="Registered voters (14.01.2019)" attribute="1" defaultMemberUniqueName="[AnalysisbyState].[Registered voters (14.01.2019)].[All]" allUniqueName="[AnalysisbyState].[Registered voters (14.01.2019)].[All]" dimensionUniqueName="[AnalysisbyState]" displayFolder="" count="0" memberValueDatatype="20" unbalanced="0"/>
    <cacheHierarchy uniqueName="[AnalysisbyState].[registerd voters (23.02.2019)]" caption="registerd voters (23.02.2019)" attribute="1" defaultMemberUniqueName="[AnalysisbyState].[registerd voters (23.02.2019)].[All]" allUniqueName="[AnalysisbyState].[registerd voters (23.02.2019)].[All]" dimensionUniqueName="[AnalysisbyState]" displayFolder="" count="0" memberValueDatatype="20" unbalanced="0"/>
    <cacheHierarchy uniqueName="[AnalysisbyState].[PVCs collected (2019)]" caption="PVCs collected (2019)" attribute="1" defaultMemberUniqueName="[AnalysisbyState].[PVCs collected (2019)].[All]" allUniqueName="[AnalysisbyState].[PVCs collected (2019)].[All]" dimensionUniqueName="[AnalysisbyState]" displayFolder="" count="0" memberValueDatatype="20" unbalanced="0"/>
    <cacheHierarchy uniqueName="[AnalysisbyState].[%PVC's collected]" caption="%PVC's collected" attribute="1" defaultMemberUniqueName="[AnalysisbyState].[%PVC's collected].[All]" allUniqueName="[AnalysisbyState].[%PVC's collected].[All]" dimensionUniqueName="[AnalysisbyState]" displayFolder="" count="0" memberValueDatatype="5" unbalanced="0"/>
    <cacheHierarchy uniqueName="[AnalysisbyState].[accredited voters (23.02.2019)]" caption="accredited voters (23.02.2019)" attribute="1" defaultMemberUniqueName="[AnalysisbyState].[accredited voters (23.02.2019)].[All]" allUniqueName="[AnalysisbyState].[accredited voters (23.02.2019)].[All]" dimensionUniqueName="[AnalysisbyState]" displayFolder="" count="0" memberValueDatatype="20" unbalanced="0"/>
    <cacheHierarchy uniqueName="[AnalysisbyState].[Voter's Turnout %]" caption="Voter's Turnout %" attribute="1" defaultMemberUniqueName="[AnalysisbyState].[Voter's Turnout %].[All]" allUniqueName="[AnalysisbyState].[Voter's Turnout %].[All]" dimensionUniqueName="[AnalysisbyState]" displayFolder="" count="0" memberValueDatatype="5" unbalanced="0"/>
    <cacheHierarchy uniqueName="[AnalysisbyState].[Cancelled PUs (# of voters - 23.02.2019)]" caption="Cancelled PUs (# of voters - 23.02.2019)" attribute="1" defaultMemberUniqueName="[AnalysisbyState].[Cancelled PUs (# of voters - 23.02.2019)].[All]" allUniqueName="[AnalysisbyState].[Cancelled PUs (# of voters - 23.02.2019)].[All]" dimensionUniqueName="[AnalysisbyState]" displayFolder="" count="0" memberValueDatatype="20" unbalanced="0"/>
    <cacheHierarchy uniqueName="[GENDER].[GENDER]" caption="GENDER" attribute="1" defaultMemberUniqueName="[GENDER].[GENDER].[All]" allUniqueName="[GENDER].[GENDER].[All]" dimensionUniqueName="[GENDER]" displayFolder="" count="0" memberValueDatatype="130" unbalanced="0"/>
    <cacheHierarchy uniqueName="[GENDER].[NUMBER]" caption="NUMBER" attribute="1" defaultMemberUniqueName="[GENDER].[NUMBER].[All]" allUniqueName="[GENDER].[NUMBER].[All]" dimensionUniqueName="[GENDER]" displayFolder="" count="0" memberValueDatatype="20" unbalanced="0"/>
    <cacheHierarchy uniqueName="[PartyAnalysis].[State]" caption="State" attribute="1" defaultMemberUniqueName="[PartyAnalysis].[State].[All]" allUniqueName="[PartyAnalysis].[State].[All]" dimensionUniqueName="[PartyAnalysis]" displayFolder="" count="2" memberValueDatatype="130" unbalanced="0">
      <fieldsUsage count="2">
        <fieldUsage x="-1"/>
        <fieldUsage x="0"/>
      </fieldsUsage>
    </cacheHierarchy>
    <cacheHierarchy uniqueName="[PartyAnalysis].[APC]" caption="APC" attribute="1" defaultMemberUniqueName="[PartyAnalysis].[APC].[All]" allUniqueName="[PartyAnalysis].[APC].[All]" dimensionUniqueName="[PartyAnalysis]" displayFolder="" count="0" memberValueDatatype="20" unbalanced="0"/>
    <cacheHierarchy uniqueName="[PartyAnalysis].[APC%]" caption="APC%" attribute="1" defaultMemberUniqueName="[PartyAnalysis].[APC%].[All]" allUniqueName="[PartyAnalysis].[APC%].[All]" dimensionUniqueName="[PartyAnalysis]" displayFolder="" count="0" memberValueDatatype="5" unbalanced="0"/>
    <cacheHierarchy uniqueName="[PartyAnalysis].[PDP]" caption="PDP" attribute="1" defaultMemberUniqueName="[PartyAnalysis].[PDP].[All]" allUniqueName="[PartyAnalysis].[PDP].[All]" dimensionUniqueName="[PartyAnalysis]" displayFolder="" count="0" memberValueDatatype="20" unbalanced="0"/>
    <cacheHierarchy uniqueName="[PartyAnalysis].[PDP%2]" caption="PDP%2" attribute="1" defaultMemberUniqueName="[PartyAnalysis].[PDP%2].[All]" allUniqueName="[PartyAnalysis].[PDP%2].[All]" dimensionUniqueName="[PartyAnalysis]" displayFolder="" count="0" memberValueDatatype="5" unbalanced="0"/>
    <cacheHierarchy uniqueName="[PartyAnalysis].[Others]" caption="Others" attribute="1" defaultMemberUniqueName="[PartyAnalysis].[Others].[All]" allUniqueName="[PartyAnalysis].[Others].[All]" dimensionUniqueName="[PartyAnalysis]" displayFolder="" count="0" memberValueDatatype="20" unbalanced="0"/>
    <cacheHierarchy uniqueName="[PartyAnalysis].[OTHERS%3]" caption="OTHERS%3" attribute="1" defaultMemberUniqueName="[PartyAnalysis].[OTHERS%3].[All]" allUniqueName="[PartyAnalysis].[OTHERS%3].[All]" dimensionUniqueName="[PartyAnalysis]" displayFolder="" count="0" memberValueDatatype="5" unbalanced="0"/>
    <cacheHierarchy uniqueName="[PartyAnalysis].[Total votes cast]" caption="Total votes cast" attribute="1" defaultMemberUniqueName="[PartyAnalysis].[Total votes cast].[All]" allUniqueName="[PartyAnalysis].[Total votes cast].[All]" dimensionUniqueName="[PartyAnalysis]" displayFolder="" count="0" memberValueDatatype="20" unbalanced="0"/>
    <cacheHierarchy uniqueName="[PartyAnalysis].[Valid votes]" caption="Valid votes" attribute="1" defaultMemberUniqueName="[PartyAnalysis].[Valid votes].[All]" allUniqueName="[PartyAnalysis].[Valid votes].[All]" dimensionUniqueName="[PartyAnalysis]" displayFolder="" count="0" memberValueDatatype="20" unbalanced="0"/>
    <cacheHierarchy uniqueName="[PartyAnalysis].[Invalid Votes]" caption="Invalid Votes" attribute="1" defaultMemberUniqueName="[PartyAnalysis].[Invalid Votes].[All]" allUniqueName="[PartyAnalysis].[Invalid Votes].[All]" dimensionUniqueName="[PartyAnalysis]" displayFolder="" count="0" memberValueDatatype="20" unbalanced="0"/>
    <cacheHierarchy uniqueName="[PartyAnalysis].[%Valid votes]" caption="%Valid votes" attribute="1" defaultMemberUniqueName="[PartyAnalysis].[%Valid votes].[All]" allUniqueName="[PartyAnalysis].[%Valid votes].[All]" dimensionUniqueName="[PartyAnalysis]" displayFolder="" count="0" memberValueDatatype="5" unbalanced="0"/>
    <cacheHierarchy uniqueName="[PartyResults].[CANDIDATE NAME]" caption="CANDIDATE NAME" attribute="1" defaultMemberUniqueName="[PartyResults].[CANDIDATE NAME].[All]" allUniqueName="[PartyResults].[CANDIDATE NAME].[All]" dimensionUniqueName="[PartyResults]" displayFolder="" count="0" memberValueDatatype="130" unbalanced="0"/>
    <cacheHierarchy uniqueName="[PartyResults].[GENDER]" caption="GENDER" attribute="1" defaultMemberUniqueName="[PartyResults].[GENDER].[All]" allUniqueName="[PartyResults].[GENDER].[All]" dimensionUniqueName="[PartyResults]" displayFolder="" count="0" memberValueDatatype="130" unbalanced="0"/>
    <cacheHierarchy uniqueName="[PartyResults].[PARTY]" caption="PARTY" attribute="1" defaultMemberUniqueName="[PartyResults].[PARTY].[All]" allUniqueName="[PartyResults].[PARTY].[All]" dimensionUniqueName="[PartyResults]" displayFolder="" count="0" memberValueDatatype="130" unbalanced="0"/>
    <cacheHierarchy uniqueName="[PartyResults].[VOTES RECEIVED]" caption="VOTES RECEIVED" attribute="1" defaultMemberUniqueName="[PartyResults].[VOTES RECEIVED].[All]" allUniqueName="[PartyResults].[VOTES RECEIVED].[All]" dimensionUniqueName="[PartyResults]" displayFolder="" count="0" memberValueDatatype="20" unbalanced="0"/>
    <cacheHierarchy uniqueName="[PartyResults].[%Votes received]" caption="%Votes received" attribute="1" defaultMemberUniqueName="[PartyResults].[%Votes received].[All]" allUniqueName="[PartyResults].[%Votes received].[All]" dimensionUniqueName="[PartyResults]" displayFolder="" count="0" memberValueDatatype="5" unbalanced="0"/>
    <cacheHierarchy uniqueName="[Measures].[Sum of Registered voters (14012019)]" caption="Sum of Registered voters (14012019)" measure="1" displayFolder="" measureGroup="AnalysisbyState" count="0">
      <extLst>
        <ext xmlns:x15="http://schemas.microsoft.com/office/spreadsheetml/2010/11/main" uri="{B97F6D7D-B522-45F9-BDA1-12C45D357490}">
          <x15:cacheHierarchy aggregatedColumn="1"/>
        </ext>
      </extLst>
    </cacheHierarchy>
    <cacheHierarchy uniqueName="[Measures].[Sum of registerd voters (23022019)]" caption="Sum of registerd voters (23022019)" measure="1" displayFolder="" measureGroup="AnalysisbyState" count="0">
      <extLst>
        <ext xmlns:x15="http://schemas.microsoft.com/office/spreadsheetml/2010/11/main" uri="{B97F6D7D-B522-45F9-BDA1-12C45D357490}">
          <x15:cacheHierarchy aggregatedColumn="2"/>
        </ext>
      </extLst>
    </cacheHierarchy>
    <cacheHierarchy uniqueName="[Measures].[Sum of APC]" caption="Sum of APC" measure="1" displayFolder="" measureGroup="PartyAnalysis" count="0" oneField="1">
      <fieldsUsage count="1">
        <fieldUsage x="1"/>
      </fieldsUsage>
      <extLst>
        <ext xmlns:x15="http://schemas.microsoft.com/office/spreadsheetml/2010/11/main" uri="{B97F6D7D-B522-45F9-BDA1-12C45D357490}">
          <x15:cacheHierarchy aggregatedColumn="11"/>
        </ext>
      </extLst>
    </cacheHierarchy>
    <cacheHierarchy uniqueName="[Measures].[Sum of accredited voters (23022019)]" caption="Sum of accredited voters (23022019)" measure="1" displayFolder="" measureGroup="AnalysisbyState" count="0">
      <extLst>
        <ext xmlns:x15="http://schemas.microsoft.com/office/spreadsheetml/2010/11/main" uri="{B97F6D7D-B522-45F9-BDA1-12C45D357490}">
          <x15:cacheHierarchy aggregatedColumn="5"/>
        </ext>
      </extLst>
    </cacheHierarchy>
    <cacheHierarchy uniqueName="[Measures].[Sum of PVCs collected (2019)]" caption="Sum of PVCs collected (2019)" measure="1" displayFolder="" measureGroup="AnalysisbyState" count="0">
      <extLst>
        <ext xmlns:x15="http://schemas.microsoft.com/office/spreadsheetml/2010/11/main" uri="{B97F6D7D-B522-45F9-BDA1-12C45D357490}">
          <x15:cacheHierarchy aggregatedColumn="3"/>
        </ext>
      </extLst>
    </cacheHierarchy>
    <cacheHierarchy uniqueName="[Measures].[Sum of Valid votes]" caption="Sum of Valid votes" measure="1" displayFolder="" measureGroup="PartyAnalysis" count="0">
      <extLst>
        <ext xmlns:x15="http://schemas.microsoft.com/office/spreadsheetml/2010/11/main" uri="{B97F6D7D-B522-45F9-BDA1-12C45D357490}">
          <x15:cacheHierarchy aggregatedColumn="18"/>
        </ext>
      </extLst>
    </cacheHierarchy>
    <cacheHierarchy uniqueName="[Measures].[Sum of Invalid Votes]" caption="Sum of Invalid Votes" measure="1" displayFolder="" measureGroup="PartyAnalysis" count="0">
      <extLst>
        <ext xmlns:x15="http://schemas.microsoft.com/office/spreadsheetml/2010/11/main" uri="{B97F6D7D-B522-45F9-BDA1-12C45D357490}">
          <x15:cacheHierarchy aggregatedColumn="19"/>
        </ext>
      </extLst>
    </cacheHierarchy>
    <cacheHierarchy uniqueName="[Measures].[Sum of APC%]" caption="Sum of APC%" measure="1" displayFolder="" measureGroup="PartyAnalysis" count="0">
      <extLst>
        <ext xmlns:x15="http://schemas.microsoft.com/office/spreadsheetml/2010/11/main" uri="{B97F6D7D-B522-45F9-BDA1-12C45D357490}">
          <x15:cacheHierarchy aggregatedColumn="12"/>
        </ext>
      </extLst>
    </cacheHierarchy>
    <cacheHierarchy uniqueName="[Measures].[Sum of PDP%2]" caption="Sum of PDP%2" measure="1" displayFolder="" measureGroup="PartyAnalysis" count="0">
      <extLst>
        <ext xmlns:x15="http://schemas.microsoft.com/office/spreadsheetml/2010/11/main" uri="{B97F6D7D-B522-45F9-BDA1-12C45D357490}">
          <x15:cacheHierarchy aggregatedColumn="14"/>
        </ext>
      </extLst>
    </cacheHierarchy>
    <cacheHierarchy uniqueName="[Measures].[Sum of OTHERS%3]" caption="Sum of OTHERS%3" measure="1" displayFolder="" measureGroup="PartyAnalysis" count="0">
      <extLst>
        <ext xmlns:x15="http://schemas.microsoft.com/office/spreadsheetml/2010/11/main" uri="{B97F6D7D-B522-45F9-BDA1-12C45D357490}">
          <x15:cacheHierarchy aggregatedColumn="16"/>
        </ext>
      </extLst>
    </cacheHierarchy>
    <cacheHierarchy uniqueName="[Measures].[Sum of PDP]" caption="Sum of PDP" measure="1" displayFolder="" measureGroup="PartyAnalysis" count="0" oneField="1">
      <fieldsUsage count="1">
        <fieldUsage x="2"/>
      </fieldsUsage>
      <extLst>
        <ext xmlns:x15="http://schemas.microsoft.com/office/spreadsheetml/2010/11/main" uri="{B97F6D7D-B522-45F9-BDA1-12C45D357490}">
          <x15:cacheHierarchy aggregatedColumn="13"/>
        </ext>
      </extLst>
    </cacheHierarchy>
    <cacheHierarchy uniqueName="[Measures].[Sum of Others]" caption="Sum of Others" measure="1" displayFolder="" measureGroup="PartyAnalysis" count="0" oneField="1">
      <fieldsUsage count="1">
        <fieldUsage x="3"/>
      </fieldsUsage>
      <extLst>
        <ext xmlns:x15="http://schemas.microsoft.com/office/spreadsheetml/2010/11/main" uri="{B97F6D7D-B522-45F9-BDA1-12C45D357490}">
          <x15:cacheHierarchy aggregatedColumn="15"/>
        </ext>
      </extLst>
    </cacheHierarchy>
    <cacheHierarchy uniqueName="[Measures].[Sum of Total votes cast]" caption="Sum of Total votes cast" measure="1" displayFolder="" measureGroup="PartyAnalysis" count="0">
      <extLst>
        <ext xmlns:x15="http://schemas.microsoft.com/office/spreadsheetml/2010/11/main" uri="{B97F6D7D-B522-45F9-BDA1-12C45D357490}">
          <x15:cacheHierarchy aggregatedColumn="17"/>
        </ext>
      </extLst>
    </cacheHierarchy>
    <cacheHierarchy uniqueName="[Measures].[Sum of %PVCs collected]" caption="Sum of %PVCs collected" measure="1" displayFolder="" measureGroup="AnalysisbyState" count="0">
      <extLst>
        <ext xmlns:x15="http://schemas.microsoft.com/office/spreadsheetml/2010/11/main" uri="{B97F6D7D-B522-45F9-BDA1-12C45D357490}">
          <x15:cacheHierarchy aggregatedColumn="4"/>
        </ext>
      </extLst>
    </cacheHierarchy>
    <cacheHierarchy uniqueName="[Measures].[Sum of Voters Turnout %]" caption="Sum of Voters Turnout %" measure="1" displayFolder="" measureGroup="AnalysisbyState" count="0">
      <extLst>
        <ext xmlns:x15="http://schemas.microsoft.com/office/spreadsheetml/2010/11/main" uri="{B97F6D7D-B522-45F9-BDA1-12C45D357490}">
          <x15:cacheHierarchy aggregatedColumn="6"/>
        </ext>
      </extLst>
    </cacheHierarchy>
    <cacheHierarchy uniqueName="[Measures].[Sum of NUMBER]" caption="Sum of NUMBER" measure="1" displayFolder="" measureGroup="GENDER" count="0">
      <extLst>
        <ext xmlns:x15="http://schemas.microsoft.com/office/spreadsheetml/2010/11/main" uri="{B97F6D7D-B522-45F9-BDA1-12C45D357490}">
          <x15:cacheHierarchy aggregatedColumn="9"/>
        </ext>
      </extLst>
    </cacheHierarchy>
    <cacheHierarchy uniqueName="[Measures].[Sum of %Votes received]" caption="Sum of %Votes received" measure="1" displayFolder="" measureGroup="PartyResults" count="0">
      <extLst>
        <ext xmlns:x15="http://schemas.microsoft.com/office/spreadsheetml/2010/11/main" uri="{B97F6D7D-B522-45F9-BDA1-12C45D357490}">
          <x15:cacheHierarchy aggregatedColumn="25"/>
        </ext>
      </extLst>
    </cacheHierarchy>
    <cacheHierarchy uniqueName="[Measures].[Sum of VOTES RECEIVED]" caption="Sum of VOTES RECEIVED" measure="1" displayFolder="" measureGroup="PartyResults" count="0">
      <extLst>
        <ext xmlns:x15="http://schemas.microsoft.com/office/spreadsheetml/2010/11/main" uri="{B97F6D7D-B522-45F9-BDA1-12C45D357490}">
          <x15:cacheHierarchy aggregatedColumn="24"/>
        </ext>
      </extLst>
    </cacheHierarchy>
    <cacheHierarchy uniqueName="[Measures].[__XL_Count PartyAnalysis]" caption="__XL_Count PartyAnalysis" measure="1" displayFolder="" measureGroup="PartyAnalysis" count="0" hidden="1"/>
    <cacheHierarchy uniqueName="[Measures].[__XL_Count AnalysisbyState]" caption="__XL_Count AnalysisbyState" measure="1" displayFolder="" measureGroup="AnalysisbyState" count="0" hidden="1"/>
    <cacheHierarchy uniqueName="[Measures].[__XL_Count GENDER]" caption="__XL_Count GENDER" measure="1" displayFolder="" measureGroup="GENDER" count="0" hidden="1"/>
    <cacheHierarchy uniqueName="[Measures].[__XL_Count PartyResults]" caption="__XL_Count PartyResults" measure="1" displayFolder="" measureGroup="PartyResults" count="0" hidden="1"/>
    <cacheHierarchy uniqueName="[Measures].[__XL_Count of Models]" caption="__XL_Count of Models" measure="1" displayFolder="" count="0" hidden="1"/>
  </cacheHierarchies>
  <kpis count="0"/>
  <dimensions count="5">
    <dimension name="AnalysisbyState" uniqueName="[AnalysisbyState]" caption="AnalysisbyState"/>
    <dimension name="GENDER" uniqueName="[GENDER]" caption="GENDER"/>
    <dimension measure="1" name="Measures" uniqueName="[Measures]" caption="Measures"/>
    <dimension name="PartyAnalysis" uniqueName="[PartyAnalysis]" caption="PartyAnalysis"/>
    <dimension name="PartyResults" uniqueName="[PartyResults]" caption="PartyResults"/>
  </dimensions>
  <measureGroups count="4">
    <measureGroup name="AnalysisbyState" caption="AnalysisbyState"/>
    <measureGroup name="GENDER" caption="GENDER"/>
    <measureGroup name="PartyAnalysis" caption="PartyAnalysis"/>
    <measureGroup name="PartyResults" caption="PartyResults"/>
  </measureGroups>
  <maps count="4">
    <map measureGroup="0" dimension="0"/>
    <map measureGroup="1" dimension="1"/>
    <map measureGroup="2" dimension="3"/>
    <map measureGroup="3" dimension="4"/>
  </maps>
  <extLst>
    <ext xmlns:x14="http://schemas.microsoft.com/office/spreadsheetml/2009/9/main" uri="{725AE2AE-9491-48be-B2B4-4EB974FC3084}">
      <x14:pivotCacheDefinition pivotCacheId="2"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6.xml><?xml version="1.0" encoding="utf-8"?>
<pivotCacheDefinition xmlns="http://schemas.openxmlformats.org/spreadsheetml/2006/main" xmlns:r="http://schemas.openxmlformats.org/officeDocument/2006/relationships" saveData="0" refreshedBy="Windows User" refreshedDate="43879.766860416668" backgroundQuery="1" createdVersion="5"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4">
    <cacheField name="[PartyAnalysis].[State].[State]" caption="State" numFmtId="0" hierarchy="10" level="1">
      <sharedItems containsSemiMixedTypes="0" containsNonDate="0" containsString="0"/>
    </cacheField>
    <cacheField name="[Measures].[Sum of Total votes cast]" caption="Sum of Total votes cast" numFmtId="0" hierarchy="38" level="32767"/>
    <cacheField name="[Measures].[Sum of Valid votes]" caption="Sum of Valid votes" numFmtId="0" hierarchy="31" level="32767"/>
    <cacheField name="[Measures].[Sum of Invalid Votes]" caption="Sum of Invalid Votes" numFmtId="0" hierarchy="32" level="32767"/>
  </cacheFields>
  <cacheHierarchies count="49">
    <cacheHierarchy uniqueName="[AnalysisbyState].[State]" caption="State" attribute="1" defaultMemberUniqueName="[AnalysisbyState].[State].[All]" allUniqueName="[AnalysisbyState].[State].[All]" dimensionUniqueName="[AnalysisbyState]" displayFolder="" count="2" memberValueDatatype="130" unbalanced="0"/>
    <cacheHierarchy uniqueName="[AnalysisbyState].[Registered voters (14.01.2019)]" caption="Registered voters (14.01.2019)" attribute="1" defaultMemberUniqueName="[AnalysisbyState].[Registered voters (14.01.2019)].[All]" allUniqueName="[AnalysisbyState].[Registered voters (14.01.2019)].[All]" dimensionUniqueName="[AnalysisbyState]" displayFolder="" count="2" memberValueDatatype="20" unbalanced="0"/>
    <cacheHierarchy uniqueName="[AnalysisbyState].[registerd voters (23.02.2019)]" caption="registerd voters (23.02.2019)" attribute="1" defaultMemberUniqueName="[AnalysisbyState].[registerd voters (23.02.2019)].[All]" allUniqueName="[AnalysisbyState].[registerd voters (23.02.2019)].[All]" dimensionUniqueName="[AnalysisbyState]" displayFolder="" count="2" memberValueDatatype="20" unbalanced="0"/>
    <cacheHierarchy uniqueName="[AnalysisbyState].[PVCs collected (2019)]" caption="PVCs collected (2019)" attribute="1" defaultMemberUniqueName="[AnalysisbyState].[PVCs collected (2019)].[All]" allUniqueName="[AnalysisbyState].[PVCs collected (2019)].[All]" dimensionUniqueName="[AnalysisbyState]" displayFolder="" count="2" memberValueDatatype="20" unbalanced="0"/>
    <cacheHierarchy uniqueName="[AnalysisbyState].[%PVC's collected]" caption="%PVC's collected" attribute="1" defaultMemberUniqueName="[AnalysisbyState].[%PVC's collected].[All]" allUniqueName="[AnalysisbyState].[%PVC's collected].[All]" dimensionUniqueName="[AnalysisbyState]" displayFolder="" count="2" memberValueDatatype="5" unbalanced="0"/>
    <cacheHierarchy uniqueName="[AnalysisbyState].[accredited voters (23.02.2019)]" caption="accredited voters (23.02.2019)" attribute="1" defaultMemberUniqueName="[AnalysisbyState].[accredited voters (23.02.2019)].[All]" allUniqueName="[AnalysisbyState].[accredited voters (23.02.2019)].[All]" dimensionUniqueName="[AnalysisbyState]" displayFolder="" count="2" memberValueDatatype="20" unbalanced="0"/>
    <cacheHierarchy uniqueName="[AnalysisbyState].[Voter's Turnout %]" caption="Voter's Turnout %" attribute="1" defaultMemberUniqueName="[AnalysisbyState].[Voter's Turnout %].[All]" allUniqueName="[AnalysisbyState].[Voter's Turnout %].[All]" dimensionUniqueName="[AnalysisbyState]" displayFolder="" count="2" memberValueDatatype="5" unbalanced="0"/>
    <cacheHierarchy uniqueName="[AnalysisbyState].[Cancelled PUs (# of voters - 23.02.2019)]" caption="Cancelled PUs (# of voters - 23.02.2019)" attribute="1" defaultMemberUniqueName="[AnalysisbyState].[Cancelled PUs (# of voters - 23.02.2019)].[All]" allUniqueName="[AnalysisbyState].[Cancelled PUs (# of voters - 23.02.2019)].[All]" dimensionUniqueName="[AnalysisbyState]" displayFolder="" count="2" memberValueDatatype="20" unbalanced="0"/>
    <cacheHierarchy uniqueName="[GENDER].[GENDER]" caption="GENDER" attribute="1" defaultMemberUniqueName="[GENDER].[GENDER].[All]" allUniqueName="[GENDER].[GENDER].[All]" dimensionUniqueName="[GENDER]" displayFolder="" count="2" memberValueDatatype="130" unbalanced="0"/>
    <cacheHierarchy uniqueName="[GENDER].[NUMBER]" caption="NUMBER" attribute="1" defaultMemberUniqueName="[GENDER].[NUMBER].[All]" allUniqueName="[GENDER].[NUMBER].[All]" dimensionUniqueName="[GENDER]" displayFolder="" count="2" memberValueDatatype="20" unbalanced="0"/>
    <cacheHierarchy uniqueName="[PartyAnalysis].[State]" caption="State" attribute="1" defaultMemberUniqueName="[PartyAnalysis].[State].[All]" allUniqueName="[PartyAnalysis].[State].[All]" dimensionUniqueName="[PartyAnalysis]" displayFolder="" count="2" memberValueDatatype="130" unbalanced="0">
      <fieldsUsage count="2">
        <fieldUsage x="-1"/>
        <fieldUsage x="0"/>
      </fieldsUsage>
    </cacheHierarchy>
    <cacheHierarchy uniqueName="[PartyAnalysis].[APC]" caption="APC" attribute="1" defaultMemberUniqueName="[PartyAnalysis].[APC].[All]" allUniqueName="[PartyAnalysis].[APC].[All]" dimensionUniqueName="[PartyAnalysis]" displayFolder="" count="2" memberValueDatatype="20" unbalanced="0"/>
    <cacheHierarchy uniqueName="[PartyAnalysis].[APC%]" caption="APC%" attribute="1" defaultMemberUniqueName="[PartyAnalysis].[APC%].[All]" allUniqueName="[PartyAnalysis].[APC%].[All]" dimensionUniqueName="[PartyAnalysis]" displayFolder="" count="2" memberValueDatatype="5" unbalanced="0"/>
    <cacheHierarchy uniqueName="[PartyAnalysis].[PDP]" caption="PDP" attribute="1" defaultMemberUniqueName="[PartyAnalysis].[PDP].[All]" allUniqueName="[PartyAnalysis].[PDP].[All]" dimensionUniqueName="[PartyAnalysis]" displayFolder="" count="2" memberValueDatatype="20" unbalanced="0"/>
    <cacheHierarchy uniqueName="[PartyAnalysis].[PDP%2]" caption="PDP%2" attribute="1" defaultMemberUniqueName="[PartyAnalysis].[PDP%2].[All]" allUniqueName="[PartyAnalysis].[PDP%2].[All]" dimensionUniqueName="[PartyAnalysis]" displayFolder="" count="2" memberValueDatatype="5" unbalanced="0"/>
    <cacheHierarchy uniqueName="[PartyAnalysis].[Others]" caption="Others" attribute="1" defaultMemberUniqueName="[PartyAnalysis].[Others].[All]" allUniqueName="[PartyAnalysis].[Others].[All]" dimensionUniqueName="[PartyAnalysis]" displayFolder="" count="2" memberValueDatatype="20" unbalanced="0"/>
    <cacheHierarchy uniqueName="[PartyAnalysis].[OTHERS%3]" caption="OTHERS%3" attribute="1" defaultMemberUniqueName="[PartyAnalysis].[OTHERS%3].[All]" allUniqueName="[PartyAnalysis].[OTHERS%3].[All]" dimensionUniqueName="[PartyAnalysis]" displayFolder="" count="2" memberValueDatatype="5" unbalanced="0"/>
    <cacheHierarchy uniqueName="[PartyAnalysis].[Total votes cast]" caption="Total votes cast" attribute="1" defaultMemberUniqueName="[PartyAnalysis].[Total votes cast].[All]" allUniqueName="[PartyAnalysis].[Total votes cast].[All]" dimensionUniqueName="[PartyAnalysis]" displayFolder="" count="2" memberValueDatatype="20" unbalanced="0"/>
    <cacheHierarchy uniqueName="[PartyAnalysis].[Valid votes]" caption="Valid votes" attribute="1" defaultMemberUniqueName="[PartyAnalysis].[Valid votes].[All]" allUniqueName="[PartyAnalysis].[Valid votes].[All]" dimensionUniqueName="[PartyAnalysis]" displayFolder="" count="2" memberValueDatatype="20" unbalanced="0"/>
    <cacheHierarchy uniqueName="[PartyAnalysis].[Invalid Votes]" caption="Invalid Votes" attribute="1" defaultMemberUniqueName="[PartyAnalysis].[Invalid Votes].[All]" allUniqueName="[PartyAnalysis].[Invalid Votes].[All]" dimensionUniqueName="[PartyAnalysis]" displayFolder="" count="2" memberValueDatatype="20" unbalanced="0"/>
    <cacheHierarchy uniqueName="[PartyAnalysis].[%Valid votes]" caption="%Valid votes" attribute="1" defaultMemberUniqueName="[PartyAnalysis].[%Valid votes].[All]" allUniqueName="[PartyAnalysis].[%Valid votes].[All]" dimensionUniqueName="[PartyAnalysis]" displayFolder="" count="2" memberValueDatatype="5" unbalanced="0"/>
    <cacheHierarchy uniqueName="[PartyResults].[CANDIDATE NAME]" caption="CANDIDATE NAME" attribute="1" defaultMemberUniqueName="[PartyResults].[CANDIDATE NAME].[All]" allUniqueName="[PartyResults].[CANDIDATE NAME].[All]" dimensionUniqueName="[PartyResults]" displayFolder="" count="2" memberValueDatatype="130" unbalanced="0"/>
    <cacheHierarchy uniqueName="[PartyResults].[GENDER]" caption="GENDER" attribute="1" defaultMemberUniqueName="[PartyResults].[GENDER].[All]" allUniqueName="[PartyResults].[GENDER].[All]" dimensionUniqueName="[PartyResults]" displayFolder="" count="2" memberValueDatatype="130" unbalanced="0"/>
    <cacheHierarchy uniqueName="[PartyResults].[PARTY]" caption="PARTY" attribute="1" defaultMemberUniqueName="[PartyResults].[PARTY].[All]" allUniqueName="[PartyResults].[PARTY].[All]" dimensionUniqueName="[PartyResults]" displayFolder="" count="2" memberValueDatatype="130" unbalanced="0"/>
    <cacheHierarchy uniqueName="[PartyResults].[VOTES RECEIVED]" caption="VOTES RECEIVED" attribute="1" defaultMemberUniqueName="[PartyResults].[VOTES RECEIVED].[All]" allUniqueName="[PartyResults].[VOTES RECEIVED].[All]" dimensionUniqueName="[PartyResults]" displayFolder="" count="2" memberValueDatatype="20" unbalanced="0"/>
    <cacheHierarchy uniqueName="[PartyResults].[%Votes received]" caption="%Votes received" attribute="1" defaultMemberUniqueName="[PartyResults].[%Votes received].[All]" allUniqueName="[PartyResults].[%Votes received].[All]" dimensionUniqueName="[PartyResults]" displayFolder="" count="2" memberValueDatatype="5" unbalanced="0"/>
    <cacheHierarchy uniqueName="[Measures].[Sum of Registered voters (14012019)]" caption="Sum of Registered voters (14012019)" measure="1" displayFolder="" measureGroup="AnalysisbyState" count="0">
      <extLst>
        <ext xmlns:x15="http://schemas.microsoft.com/office/spreadsheetml/2010/11/main" uri="{B97F6D7D-B522-45F9-BDA1-12C45D357490}">
          <x15:cacheHierarchy aggregatedColumn="1"/>
        </ext>
      </extLst>
    </cacheHierarchy>
    <cacheHierarchy uniqueName="[Measures].[Sum of registerd voters (23022019)]" caption="Sum of registerd voters (23022019)" measure="1" displayFolder="" measureGroup="AnalysisbyState" count="0">
      <extLst>
        <ext xmlns:x15="http://schemas.microsoft.com/office/spreadsheetml/2010/11/main" uri="{B97F6D7D-B522-45F9-BDA1-12C45D357490}">
          <x15:cacheHierarchy aggregatedColumn="2"/>
        </ext>
      </extLst>
    </cacheHierarchy>
    <cacheHierarchy uniqueName="[Measures].[Sum of APC]" caption="Sum of APC" measure="1" displayFolder="" measureGroup="PartyAnalysis" count="0">
      <extLst>
        <ext xmlns:x15="http://schemas.microsoft.com/office/spreadsheetml/2010/11/main" uri="{B97F6D7D-B522-45F9-BDA1-12C45D357490}">
          <x15:cacheHierarchy aggregatedColumn="11"/>
        </ext>
      </extLst>
    </cacheHierarchy>
    <cacheHierarchy uniqueName="[Measures].[Sum of accredited voters (23022019)]" caption="Sum of accredited voters (23022019)" measure="1" displayFolder="" measureGroup="AnalysisbyState" count="0">
      <extLst>
        <ext xmlns:x15="http://schemas.microsoft.com/office/spreadsheetml/2010/11/main" uri="{B97F6D7D-B522-45F9-BDA1-12C45D357490}">
          <x15:cacheHierarchy aggregatedColumn="5"/>
        </ext>
      </extLst>
    </cacheHierarchy>
    <cacheHierarchy uniqueName="[Measures].[Sum of PVCs collected (2019)]" caption="Sum of PVCs collected (2019)" measure="1" displayFolder="" measureGroup="AnalysisbyState" count="0">
      <extLst>
        <ext xmlns:x15="http://schemas.microsoft.com/office/spreadsheetml/2010/11/main" uri="{B97F6D7D-B522-45F9-BDA1-12C45D357490}">
          <x15:cacheHierarchy aggregatedColumn="3"/>
        </ext>
      </extLst>
    </cacheHierarchy>
    <cacheHierarchy uniqueName="[Measures].[Sum of Valid votes]" caption="Sum of Valid votes" measure="1" displayFolder="" measureGroup="PartyAnalysis" count="0" oneField="1">
      <fieldsUsage count="1">
        <fieldUsage x="2"/>
      </fieldsUsage>
      <extLst>
        <ext xmlns:x15="http://schemas.microsoft.com/office/spreadsheetml/2010/11/main" uri="{B97F6D7D-B522-45F9-BDA1-12C45D357490}">
          <x15:cacheHierarchy aggregatedColumn="18"/>
        </ext>
      </extLst>
    </cacheHierarchy>
    <cacheHierarchy uniqueName="[Measures].[Sum of Invalid Votes]" caption="Sum of Invalid Votes" measure="1" displayFolder="" measureGroup="PartyAnalysis" count="0" oneField="1">
      <fieldsUsage count="1">
        <fieldUsage x="3"/>
      </fieldsUsage>
      <extLst>
        <ext xmlns:x15="http://schemas.microsoft.com/office/spreadsheetml/2010/11/main" uri="{B97F6D7D-B522-45F9-BDA1-12C45D357490}">
          <x15:cacheHierarchy aggregatedColumn="19"/>
        </ext>
      </extLst>
    </cacheHierarchy>
    <cacheHierarchy uniqueName="[Measures].[Sum of APC%]" caption="Sum of APC%" measure="1" displayFolder="" measureGroup="PartyAnalysis" count="0">
      <extLst>
        <ext xmlns:x15="http://schemas.microsoft.com/office/spreadsheetml/2010/11/main" uri="{B97F6D7D-B522-45F9-BDA1-12C45D357490}">
          <x15:cacheHierarchy aggregatedColumn="12"/>
        </ext>
      </extLst>
    </cacheHierarchy>
    <cacheHierarchy uniqueName="[Measures].[Sum of PDP%2]" caption="Sum of PDP%2" measure="1" displayFolder="" measureGroup="PartyAnalysis" count="0">
      <extLst>
        <ext xmlns:x15="http://schemas.microsoft.com/office/spreadsheetml/2010/11/main" uri="{B97F6D7D-B522-45F9-BDA1-12C45D357490}">
          <x15:cacheHierarchy aggregatedColumn="14"/>
        </ext>
      </extLst>
    </cacheHierarchy>
    <cacheHierarchy uniqueName="[Measures].[Sum of OTHERS%3]" caption="Sum of OTHERS%3" measure="1" displayFolder="" measureGroup="PartyAnalysis" count="0">
      <extLst>
        <ext xmlns:x15="http://schemas.microsoft.com/office/spreadsheetml/2010/11/main" uri="{B97F6D7D-B522-45F9-BDA1-12C45D357490}">
          <x15:cacheHierarchy aggregatedColumn="16"/>
        </ext>
      </extLst>
    </cacheHierarchy>
    <cacheHierarchy uniqueName="[Measures].[Sum of PDP]" caption="Sum of PDP" measure="1" displayFolder="" measureGroup="PartyAnalysis" count="0">
      <extLst>
        <ext xmlns:x15="http://schemas.microsoft.com/office/spreadsheetml/2010/11/main" uri="{B97F6D7D-B522-45F9-BDA1-12C45D357490}">
          <x15:cacheHierarchy aggregatedColumn="13"/>
        </ext>
      </extLst>
    </cacheHierarchy>
    <cacheHierarchy uniqueName="[Measures].[Sum of Others]" caption="Sum of Others" measure="1" displayFolder="" measureGroup="PartyAnalysis" count="0">
      <extLst>
        <ext xmlns:x15="http://schemas.microsoft.com/office/spreadsheetml/2010/11/main" uri="{B97F6D7D-B522-45F9-BDA1-12C45D357490}">
          <x15:cacheHierarchy aggregatedColumn="15"/>
        </ext>
      </extLst>
    </cacheHierarchy>
    <cacheHierarchy uniqueName="[Measures].[Sum of Total votes cast]" caption="Sum of Total votes cast" measure="1" displayFolder="" measureGroup="PartyAnalysis" count="0" oneField="1">
      <fieldsUsage count="1">
        <fieldUsage x="1"/>
      </fieldsUsage>
      <extLst>
        <ext xmlns:x15="http://schemas.microsoft.com/office/spreadsheetml/2010/11/main" uri="{B97F6D7D-B522-45F9-BDA1-12C45D357490}">
          <x15:cacheHierarchy aggregatedColumn="17"/>
        </ext>
      </extLst>
    </cacheHierarchy>
    <cacheHierarchy uniqueName="[Measures].[Sum of %PVCs collected]" caption="Sum of %PVCs collected" measure="1" displayFolder="" measureGroup="AnalysisbyState" count="0">
      <extLst>
        <ext xmlns:x15="http://schemas.microsoft.com/office/spreadsheetml/2010/11/main" uri="{B97F6D7D-B522-45F9-BDA1-12C45D357490}">
          <x15:cacheHierarchy aggregatedColumn="4"/>
        </ext>
      </extLst>
    </cacheHierarchy>
    <cacheHierarchy uniqueName="[Measures].[Sum of Voters Turnout %]" caption="Sum of Voters Turnout %" measure="1" displayFolder="" measureGroup="AnalysisbyState" count="0">
      <extLst>
        <ext xmlns:x15="http://schemas.microsoft.com/office/spreadsheetml/2010/11/main" uri="{B97F6D7D-B522-45F9-BDA1-12C45D357490}">
          <x15:cacheHierarchy aggregatedColumn="6"/>
        </ext>
      </extLst>
    </cacheHierarchy>
    <cacheHierarchy uniqueName="[Measures].[Sum of NUMBER]" caption="Sum of NUMBER" measure="1" displayFolder="" measureGroup="GENDER" count="0">
      <extLst>
        <ext xmlns:x15="http://schemas.microsoft.com/office/spreadsheetml/2010/11/main" uri="{B97F6D7D-B522-45F9-BDA1-12C45D357490}">
          <x15:cacheHierarchy aggregatedColumn="9"/>
        </ext>
      </extLst>
    </cacheHierarchy>
    <cacheHierarchy uniqueName="[Measures].[Sum of %Votes received]" caption="Sum of %Votes received" measure="1" displayFolder="" measureGroup="PartyResults" count="0">
      <extLst>
        <ext xmlns:x15="http://schemas.microsoft.com/office/spreadsheetml/2010/11/main" uri="{B97F6D7D-B522-45F9-BDA1-12C45D357490}">
          <x15:cacheHierarchy aggregatedColumn="25"/>
        </ext>
      </extLst>
    </cacheHierarchy>
    <cacheHierarchy uniqueName="[Measures].[Sum of VOTES RECEIVED]" caption="Sum of VOTES RECEIVED" measure="1" displayFolder="" measureGroup="PartyResults" count="0">
      <extLst>
        <ext xmlns:x15="http://schemas.microsoft.com/office/spreadsheetml/2010/11/main" uri="{B97F6D7D-B522-45F9-BDA1-12C45D357490}">
          <x15:cacheHierarchy aggregatedColumn="24"/>
        </ext>
      </extLst>
    </cacheHierarchy>
    <cacheHierarchy uniqueName="[Measures].[__XL_Count PartyAnalysis]" caption="__XL_Count PartyAnalysis" measure="1" displayFolder="" measureGroup="PartyAnalysis" count="0" hidden="1"/>
    <cacheHierarchy uniqueName="[Measures].[__XL_Count AnalysisbyState]" caption="__XL_Count AnalysisbyState" measure="1" displayFolder="" measureGroup="AnalysisbyState" count="0" hidden="1"/>
    <cacheHierarchy uniqueName="[Measures].[__XL_Count GENDER]" caption="__XL_Count GENDER" measure="1" displayFolder="" measureGroup="GENDER" count="0" hidden="1"/>
    <cacheHierarchy uniqueName="[Measures].[__XL_Count PartyResults]" caption="__XL_Count PartyResults" measure="1" displayFolder="" measureGroup="PartyResults" count="0" hidden="1"/>
    <cacheHierarchy uniqueName="[Measures].[__XL_Count of Models]" caption="__XL_Count of Models" measure="1" displayFolder="" count="0" hidden="1"/>
  </cacheHierarchies>
  <kpis count="0"/>
  <dimensions count="5">
    <dimension name="AnalysisbyState" uniqueName="[AnalysisbyState]" caption="AnalysisbyState"/>
    <dimension name="GENDER" uniqueName="[GENDER]" caption="GENDER"/>
    <dimension measure="1" name="Measures" uniqueName="[Measures]" caption="Measures"/>
    <dimension name="PartyAnalysis" uniqueName="[PartyAnalysis]" caption="PartyAnalysis"/>
    <dimension name="PartyResults" uniqueName="[PartyResults]" caption="PartyResults"/>
  </dimensions>
  <measureGroups count="4">
    <measureGroup name="AnalysisbyState" caption="AnalysisbyState"/>
    <measureGroup name="GENDER" caption="GENDER"/>
    <measureGroup name="PartyAnalysis" caption="PartyAnalysis"/>
    <measureGroup name="PartyResults" caption="PartyResults"/>
  </measureGroups>
  <maps count="4">
    <map measureGroup="0" dimension="0"/>
    <map measureGroup="1" dimension="1"/>
    <map measureGroup="2" dimension="3"/>
    <map measureGroup="3" dimension="4"/>
  </maps>
  <extLst>
    <ext xmlns:x14="http://schemas.microsoft.com/office/spreadsheetml/2009/9/main" uri="{725AE2AE-9491-48be-B2B4-4EB974FC3084}">
      <x14:pivotCacheDefinition pivotCacheId="3"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ChartTable1" cacheId="2" dataPosition="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1:C39" firstHeaderRow="0" firstDataRow="1" firstDataCol="1"/>
  <pivotFields count="3">
    <pivotField axis="axisRow" allDrilled="1" showAll="0" dataSourceSort="1" defaultAttributeDrillState="1">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dataField="1" showAll="0"/>
    <pivotField dataField="1" showAll="0"/>
  </pivotFields>
  <rowFields count="1">
    <field x="0"/>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Fields count="1">
    <field x="-2"/>
  </colFields>
  <colItems count="2">
    <i>
      <x/>
    </i>
    <i i="1">
      <x v="1"/>
    </i>
  </colItems>
  <dataFields count="2">
    <dataField name="Sum of PVCs collected (2019)" fld="1" baseField="0" baseItem="0"/>
    <dataField name="Sum of accredited voters (23.02.2019)" fld="2" baseField="0" baseItem="0"/>
  </dataFields>
  <chartFormats count="2">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8" columnCount="2" cacheId="1">
        <x15:pivotRow count="2">
          <x15:c>
            <x15:v>1729943</x15:v>
          </x15:c>
          <x15:c>
            <x15:v>361561</x15:v>
          </x15:c>
        </x15:pivotRow>
        <x15:pivotRow count="2">
          <x15:c>
            <x15:v>1788706</x15:v>
          </x15:c>
          <x15:c>
            <x15:v>874920</x15:v>
          </x15:c>
        </x15:pivotRow>
        <x15:pivotRow count="2">
          <x15:c>
            <x15:v>1933362</x15:v>
          </x15:c>
          <x15:c>
            <x15:v>695677</x15:v>
          </x15:c>
        </x15:pivotRow>
        <x15:pivotRow count="2">
          <x15:c>
            <x15:v>2071714</x15:v>
          </x15:c>
          <x15:c>
            <x15:v>675273</x15:v>
          </x15:c>
        </x15:pivotRow>
        <x15:pivotRow count="2">
          <x15:c>
            <x15:v>2335717</x15:v>
          </x15:c>
          <x15:c>
            <x15:v>1075330</x15:v>
          </x15:c>
        </x15:pivotRow>
        <x15:pivotRow count="2">
          <x15:c>
            <x15:v>769509</x15:v>
          </x15:c>
          <x15:c>
            <x15:v>344237</x15:v>
          </x15:c>
        </x15:pivotRow>
        <x15:pivotRow count="2">
          <x15:c>
            <x15:v>2244376</x15:v>
          </x15:c>
          <x15:c>
            <x15:v>786069</x15:v>
          </x15:c>
        </x15:pivotRow>
        <x15:pivotRow count="2">
          <x15:c>
            <x15:v>2000228</x15:v>
          </x15:c>
          <x15:c>
            <x15:v>987290</x15:v>
          </x15:c>
        </x15:pivotRow>
        <x15:pivotRow count="2">
          <x15:c>
            <x15:v>1387314</x15:v>
          </x15:c>
          <x15:c>
            <x15:v>461033</x15:v>
          </x15:c>
        </x15:pivotRow>
        <x15:pivotRow count="2">
          <x15:c>
            <x15:v>2470924</x15:v>
          </x15:c>
          <x15:c>
            <x15:v>891647</x15:v>
          </x15:c>
        </x15:pivotRow>
        <x15:pivotRow count="2">
          <x15:c>
            <x15:v>1299048</x15:v>
          </x15:c>
          <x15:c>
            <x15:v>391747</x15:v>
          </x15:c>
        </x15:pivotRow>
        <x15:pivotRow count="2">
          <x15:c>
            <x15:v>1726738</x15:v>
          </x15:c>
          <x15:c>
            <x15:v>604915</x15:v>
          </x15:c>
        </x15:pivotRow>
        <x15:pivotRow count="2">
          <x15:c>
            <x15:v>666591</x15:v>
          </x15:c>
          <x15:c>
            <x15:v>395741</x15:v>
          </x15:c>
        </x15:pivotRow>
        <x15:pivotRow count="2">
          <x15:c>
            <x15:v>1787537</x15:v>
          </x15:c>
          <x15:c>
            <x15:v>452765</x15:v>
          </x15:c>
        </x15:pivotRow>
        <x15:pivotRow count="2">
          <x15:c>
            <x15:v>1026920</x15:v>
          </x15:c>
          <x15:c>
            <x15:v>467784</x15:v>
          </x15:c>
        </x15:pivotRow>
        <x15:pivotRow count="2">
          <x15:c>
            <x15:v>1335223</x15:v>
          </x15:c>
          <x15:c>
            <x15:v>604240</x15:v>
          </x15:c>
        </x15:pivotRow>
        <x15:pivotRow count="2">
          <x15:c>
            <x15:v>1702178</x15:v>
          </x15:c>
          <x15:c>
            <x15:v>585741</x15:v>
          </x15:c>
        </x15:pivotRow>
        <x15:pivotRow count="2">
          <x15:c>
            <x15:v>1625721</x15:v>
          </x15:c>
          <x15:c>
            <x15:v>1171801</x15:v>
          </x15:c>
        </x15:pivotRow>
        <x15:pivotRow count="2">
          <x15:c>
            <x15:v>3648831</x15:v>
          </x15:c>
          <x15:c>
            <x15:v>1756868</x15:v>
          </x15:c>
        </x15:pivotRow>
        <x15:pivotRow count="2">
          <x15:c>
            <x15:v>4696747</x15:v>
          </x15:c>
          <x15:c>
            <x15:v>2006410</x15:v>
          </x15:c>
        </x15:pivotRow>
        <x15:pivotRow count="2">
          <x15:c>
            <x15:v>3187988</x15:v>
          </x15:c>
          <x15:c>
            <x15:v>1628865</x15:v>
          </x15:c>
        </x15:pivotRow>
        <x15:pivotRow count="2">
          <x15:c>
            <x15:v>1718180</x15:v>
          </x15:c>
          <x15:c>
            <x15:v>835238</x15:v>
          </x15:c>
        </x15:pivotRow>
        <x15:pivotRow count="2">
          <x15:c>
            <x15:v>1435751</x15:v>
          </x15:c>
          <x15:c>
            <x15:v>570773</x15:v>
          </x15:c>
        </x15:pivotRow>
        <x15:pivotRow count="2">
          <x15:c>
            <x15:v>1149969</x15:v>
          </x15:c>
          <x15:c>
            <x15:v>489482</x15:v>
          </x15:c>
        </x15:pivotRow>
        <x15:pivotRow count="2">
          <x15:c>
            <x15:v>5531389</x15:v>
          </x15:c>
          <x15:c>
            <x15:v>1196490</x15:v>
          </x15:c>
        </x15:pivotRow>
        <x15:pivotRow count="2">
          <x15:c>
            <x15:v>1442184</x15:v>
          </x15:c>
          <x15:c>
            <x15:v>613720</x15:v>
          </x15:c>
        </x15:pivotRow>
        <x15:pivotRow count="2">
          <x15:c>
            <x15:v>2173204</x15:v>
          </x15:c>
          <x15:c>
            <x15:v>911964</x15:v>
          </x15:c>
        </x15:pivotRow>
        <x15:pivotRow count="2">
          <x15:c>
            <x15:v>1694867</x15:v>
          </x15:c>
          <x15:c>
            <x15:v>613397</x15:v>
          </x15:c>
        </x15:pivotRow>
        <x15:pivotRow count="2">
          <x15:c>
            <x15:v>1478460</x15:v>
          </x15:c>
          <x15:c>
            <x15:v>598586</x15:v>
          </x15:c>
        </x15:pivotRow>
        <x15:pivotRow count="2">
          <x15:c>
            <x15:v>1266587</x15:v>
          </x15:c>
          <x15:c>
            <x15:v>732984</x15:v>
          </x15:c>
        </x15:pivotRow>
        <x15:pivotRow count="2">
          <x15:c>
            <x15:v>2176352</x15:v>
          </x15:c>
          <x15:c>
            <x15:v>905007</x15:v>
          </x15:c>
        </x15:pivotRow>
        <x15:pivotRow count="2">
          <x15:c>
            <x15:v>2095409</x15:v>
          </x15:c>
          <x15:c>
            <x15:v>1074042</x15:v>
          </x15:c>
        </x15:pivotRow>
        <x15:pivotRow count="2">
          <x15:c>
            <x15:v>2833101</x15:v>
          </x15:c>
          <x15:c>
            <x15:v>678167</x15:v>
          </x15:c>
        </x15:pivotRow>
        <x15:pivotRow count="2">
          <x15:c>
            <x15:v>1726887</x15:v>
          </x15:c>
          <x15:c>
            <x15:v>950107</x15:v>
          </x15:c>
        </x15:pivotRow>
        <x15:pivotRow count="2">
          <x15:c>
            <x15:v>1729094</x15:v>
          </x15:c>
          <x15:c>
            <x15:v>756111</x15:v>
          </x15:c>
        </x15:pivotRow>
        <x15:pivotRow count="2">
          <x15:c>
            <x15:v>1261914</x15:v>
          </x15:c>
          <x15:c>
            <x15:v>601059</x15:v>
          </x15:c>
        </x15:pivotRow>
        <x15:pivotRow count="2">
          <x15:c>
            <x15:v>1626839</x15:v>
          </x15:c>
          <x15:c>
            <x15:v>616168</x15:v>
          </x15:c>
        </x15:pivotRow>
        <x15:pivotRow count="2">
          <x15:c>
            <x15:v>72775502</x15:v>
          </x15:c>
          <x15:c>
            <x15:v>29363209</x15:v>
          </x15:c>
        </x15:pivotRow>
      </x15:pivotTableData>
    </ext>
    <ext xmlns:x15="http://schemas.microsoft.com/office/spreadsheetml/2010/11/main" uri="{E67621CE-5B39-4880-91FE-76760E9C1902}">
      <x15:pivotTableUISettings>
        <x15:activeTabTopLevelEntity name="[AnalysisbyState]"/>
        <x15:activeTabTopLevelEntity name="[PartyAnalysis]"/>
      </x15:pivotTableUISettings>
    </ext>
  </extLst>
</pivotTableDefinition>
</file>

<file path=xl/pivotTables/pivotTable2.xml><?xml version="1.0" encoding="utf-8"?>
<pivotTableDefinition xmlns="http://schemas.openxmlformats.org/spreadsheetml/2006/main" name="PivotChartTable2" cacheId="104"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3:C4" firstHeaderRow="0" firstDataRow="1" firstDataCol="0" rowPageCount="1" colPageCount="1"/>
  <pivotFields count="4">
    <pivotField axis="axisPage" allDrilled="1" showAll="0" dataSourceSort="1" defaultAttributeDrillState="1">
      <items count="1">
        <item t="default"/>
      </items>
    </pivotField>
    <pivotField dataField="1" showAll="0"/>
    <pivotField dataField="1" showAll="0"/>
    <pivotField dataField="1" showAll="0"/>
  </pivotFields>
  <rowItems count="1">
    <i/>
  </rowItems>
  <colFields count="1">
    <field x="-2"/>
  </colFields>
  <colItems count="3">
    <i>
      <x/>
    </i>
    <i i="1">
      <x v="1"/>
    </i>
    <i i="2">
      <x v="2"/>
    </i>
  </colItems>
  <pageFields count="1">
    <pageField fld="0" hier="10" name="[PartyAnalysis].[State].[All]" cap="All"/>
  </pageFields>
  <dataFields count="3">
    <dataField name="Sum of APC" fld="1" baseField="0" baseItem="0"/>
    <dataField name="Sum of PDP" fld="2" baseField="0" baseItem="0"/>
    <dataField name="Sum of Others" fld="3" baseField="0" baseItem="0"/>
  </dataFields>
  <chartFormats count="3">
    <chartFormat chart="0" format="10" series="1">
      <pivotArea type="data" outline="0" fieldPosition="0">
        <references count="1">
          <reference field="4294967294" count="1" selected="0">
            <x v="0"/>
          </reference>
        </references>
      </pivotArea>
    </chartFormat>
    <chartFormat chart="0" format="11" series="1">
      <pivotArea type="data" outline="0" fieldPosition="0">
        <references count="1">
          <reference field="4294967294" count="1" selected="0">
            <x v="1"/>
          </reference>
        </references>
      </pivotArea>
    </chartFormat>
    <chartFormat chart="0" format="12" series="1">
      <pivotArea type="data" outline="0" fieldPosition="0">
        <references count="1">
          <reference field="4294967294" count="1" selected="0">
            <x v="2"/>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 columnCount="3" cacheId="2">
        <x15:pivotRow count="3">
          <x15:c>
            <x15:v>15191847</x15:v>
          </x15:c>
          <x15:c>
            <x15:v>11263078</x15:v>
          </x15:c>
          <x15:c>
            <x15:v>897022</x15:v>
          </x15:c>
        </x15:pivotRow>
      </x15:pivotTableData>
    </ext>
    <ext xmlns:x15="http://schemas.microsoft.com/office/spreadsheetml/2010/11/main" uri="{E67621CE-5B39-4880-91FE-76760E9C1902}">
      <x15:pivotTableUISettings>
        <x15:activeTabTopLevelEntity name="[PartyAnalysis]"/>
      </x15:pivotTableUISettings>
    </ext>
  </extLst>
</pivotTableDefinition>
</file>

<file path=xl/pivotTables/pivotTable3.xml><?xml version="1.0" encoding="utf-8"?>
<pivotTableDefinition xmlns="http://schemas.openxmlformats.org/spreadsheetml/2006/main" name="PivotChartTable3" cacheId="107"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3:C4" firstHeaderRow="0" firstDataRow="1" firstDataCol="0" rowPageCount="1" colPageCount="1"/>
  <pivotFields count="4">
    <pivotField axis="axisPage" allDrilled="1" showAll="0" dataSourceSort="1" defaultAttributeDrillState="1">
      <items count="1">
        <item t="default"/>
      </items>
    </pivotField>
    <pivotField dataField="1" showAll="0"/>
    <pivotField dataField="1" showAll="0"/>
    <pivotField dataField="1" showAll="0"/>
  </pivotFields>
  <rowItems count="1">
    <i/>
  </rowItems>
  <colFields count="1">
    <field x="-2"/>
  </colFields>
  <colItems count="3">
    <i>
      <x/>
    </i>
    <i i="1">
      <x v="1"/>
    </i>
    <i i="2">
      <x v="2"/>
    </i>
  </colItems>
  <pageFields count="1">
    <pageField fld="0" hier="10" name="[PartyAnalysis].[State].[All]" cap="All"/>
  </pageFields>
  <dataFields count="3">
    <dataField name="Total votes" fld="1" baseField="0" baseItem="0"/>
    <dataField name="Valid votes" fld="2" baseField="0" baseItem="0"/>
    <dataField name="nvalid Votes" fld="3" baseField="0" baseItem="0"/>
  </dataFields>
  <chartFormats count="3">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 columnCount="3" cacheId="3">
        <x15:pivotRow count="3">
          <x15:c>
            <x15:v>28613925</x15:v>
          </x15:c>
          <x15:c>
            <x15:v>27351583</x15:v>
          </x15:c>
          <x15:c>
            <x15:v>1289407</x15:v>
          </x15:c>
        </x15:pivotRow>
      </x15:pivotTableData>
    </ext>
    <ext xmlns:x15="http://schemas.microsoft.com/office/spreadsheetml/2010/11/main" uri="{E67621CE-5B39-4880-91FE-76760E9C1902}">
      <x15:pivotTableUISettings>
        <x15:activeTabTopLevelEntity name="[PartyAnalysis]"/>
      </x15:pivotTableUISettings>
    </ext>
  </extLst>
</pivotTableDefinition>
</file>

<file path=xl/pivotTables/pivotTable4.xml><?xml version="1.0" encoding="utf-8"?>
<pivotTableDefinition xmlns="http://schemas.openxmlformats.org/spreadsheetml/2006/main" name="PivotChartTable4"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1:C39" firstHeaderRow="0" firstDataRow="1" firstDataCol="1"/>
  <pivotFields count="3">
    <pivotField axis="axisRow" allDrilled="1" showAll="0" dataSourceSort="1" defaultAttributeDrillState="1">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dataField="1" showAll="0"/>
    <pivotField dataField="1" showAll="0"/>
  </pivotFields>
  <rowFields count="1">
    <field x="0"/>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Fields count="1">
    <field x="-2"/>
  </colFields>
  <colItems count="2">
    <i>
      <x/>
    </i>
    <i i="1">
      <x v="1"/>
    </i>
  </colItems>
  <dataFields count="2">
    <dataField name="Registered Voters" fld="1" baseField="0" baseItem="1"/>
    <dataField name="PVCs collected" fld="2" baseField="0" baseItem="1"/>
  </dataFields>
  <chartFormats count="2">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8" columnCount="2" cacheId="4">
        <x15:pivotRow count="2">
          <x15:c>
            <x15:v>1932892</x15:v>
          </x15:c>
          <x15:c>
            <x15:v>1729943</x15:v>
          </x15:c>
        </x15:pivotRow>
        <x15:pivotRow count="2">
          <x15:c>
            <x15:v>1973083</x15:v>
          </x15:c>
          <x15:c>
            <x15:v>1788706</x15:v>
          </x15:c>
        </x15:pivotRow>
        <x15:pivotRow count="2">
          <x15:c>
            <x15:v>2119727</x15:v>
          </x15:c>
          <x15:c>
            <x15:v>1933362</x15:v>
          </x15:c>
        </x15:pivotRow>
        <x15:pivotRow count="2">
          <x15:c>
            <x15:v>2447996</x15:v>
          </x15:c>
          <x15:c>
            <x15:v>2071714</x15:v>
          </x15:c>
        </x15:pivotRow>
        <x15:pivotRow count="2">
          <x15:c>
            <x15:v>2462843</x15:v>
          </x15:c>
          <x15:c>
            <x15:v>2335717</x15:v>
          </x15:c>
        </x15:pivotRow>
        <x15:pivotRow count="2">
          <x15:c>
            <x15:v>923182</x15:v>
          </x15:c>
          <x15:c>
            <x15:v>769509</x15:v>
          </x15:c>
        </x15:pivotRow>
        <x15:pivotRow count="2">
          <x15:c>
            <x15:v>2480131</x15:v>
          </x15:c>
          <x15:c>
            <x15:v>2244376</x15:v>
          </x15:c>
        </x15:pivotRow>
        <x15:pivotRow count="2">
          <x15:c>
            <x15:v>2315956</x15:v>
          </x15:c>
          <x15:c>
            <x15:v>2000228</x15:v>
          </x15:c>
        </x15:pivotRow>
        <x15:pivotRow count="2">
          <x15:c>
            <x15:v>1527289</x15:v>
          </x15:c>
          <x15:c>
            <x15:v>1387314</x15:v>
          </x15:c>
        </x15:pivotRow>
        <x15:pivotRow count="2">
          <x15:c>
            <x15:v>2845274</x15:v>
          </x15:c>
          <x15:c>
            <x15:v>2470924</x15:v>
          </x15:c>
        </x15:pivotRow>
        <x15:pivotRow count="2">
          <x15:c>
            <x15:v>1459933</x15:v>
          </x15:c>
          <x15:c>
            <x15:v>1299048</x15:v>
          </x15:c>
        </x15:pivotRow>
        <x15:pivotRow count="2">
          <x15:c>
            <x15:v>2210534</x15:v>
          </x15:c>
          <x15:c>
            <x15:v>1726738</x15:v>
          </x15:c>
        </x15:pivotRow>
        <x15:pivotRow count="2">
          <x15:c>
            <x15:v>909967</x15:v>
          </x15:c>
          <x15:c>
            <x15:v>666591</x15:v>
          </x15:c>
        </x15:pivotRow>
        <x15:pivotRow count="2">
          <x15:c>
            <x15:v>1944016</x15:v>
          </x15:c>
          <x15:c>
            <x15:v>1787537</x15:v>
          </x15:c>
        </x15:pivotRow>
        <x15:pivotRow count="2">
          <x15:c>
            <x15:v>1344856</x15:v>
          </x15:c>
          <x15:c>
            <x15:v>1026920</x15:v>
          </x15:c>
        </x15:pivotRow>
        <x15:pivotRow count="2">
          <x15:c>
            <x15:v>1394393</x15:v>
          </x15:c>
          <x15:c>
            <x15:v>1335223</x15:v>
          </x15:c>
        </x15:pivotRow>
        <x15:pivotRow count="2">
          <x15:c>
            <x15:v>2272293</x15:v>
          </x15:c>
          <x15:c>
            <x15:v>1702178</x15:v>
          </x15:c>
        </x15:pivotRow>
        <x15:pivotRow count="2">
          <x15:c>
            <x15:v>2111106</x15:v>
          </x15:c>
          <x15:c>
            <x15:v>1625721</x15:v>
          </x15:c>
        </x15:pivotRow>
        <x15:pivotRow count="2">
          <x15:c>
            <x15:v>3932492</x15:v>
          </x15:c>
          <x15:c>
            <x15:v>3648831</x15:v>
          </x15:c>
        </x15:pivotRow>
        <x15:pivotRow count="2">
          <x15:c>
            <x15:v>5457747</x15:v>
          </x15:c>
          <x15:c>
            <x15:v>4696747</x15:v>
          </x15:c>
        </x15:pivotRow>
        <x15:pivotRow count="2">
          <x15:c>
            <x15:v>3230230</x15:v>
          </x15:c>
          <x15:c>
            <x15:v>3187988</x15:v>
          </x15:c>
        </x15:pivotRow>
        <x15:pivotRow count="2">
          <x15:c>
            <x15:v>1806231</x15:v>
          </x15:c>
          <x15:c>
            <x15:v>1718180</x15:v>
          </x15:c>
        </x15:pivotRow>
        <x15:pivotRow count="2">
          <x15:c>
            <x15:v>1646350</x15:v>
          </x15:c>
          <x15:c>
            <x15:v>1435751</x15:v>
          </x15:c>
        </x15:pivotRow>
        <x15:pivotRow count="2">
          <x15:c>
            <x15:v>1406457</x15:v>
          </x15:c>
          <x15:c>
            <x15:v>1149969</x15:v>
          </x15:c>
        </x15:pivotRow>
        <x15:pivotRow count="2">
          <x15:c>
            <x15:v>6570291</x15:v>
          </x15:c>
          <x15:c>
            <x15:v>5531389</x15:v>
          </x15:c>
        </x15:pivotRow>
        <x15:pivotRow count="2">
          <x15:c>
            <x15:v>1617786</x15:v>
          </x15:c>
          <x15:c>
            <x15:v>1442184</x15:v>
          </x15:c>
        </x15:pivotRow>
        <x15:pivotRow count="2">
          <x15:c>
            <x15:v>2390035</x15:v>
          </x15:c>
          <x15:c>
            <x15:v>2173204</x15:v>
          </x15:c>
        </x15:pivotRow>
        <x15:pivotRow count="2">
          <x15:c>
            <x15:v>2375003</x15:v>
          </x15:c>
          <x15:c>
            <x15:v>1694867</x15:v>
          </x15:c>
        </x15:pivotRow>
        <x15:pivotRow count="2">
          <x15:c>
            <x15:v>1822346</x15:v>
          </x15:c>
          <x15:c>
            <x15:v>1478460</x15:v>
          </x15:c>
        </x15:pivotRow>
        <x15:pivotRow count="2">
          <x15:c>
            <x15:v>1680498</x15:v>
          </x15:c>
          <x15:c>
            <x15:v>1266587</x15:v>
          </x15:c>
        </x15:pivotRow>
        <x15:pivotRow count="2">
          <x15:c>
            <x15:v>2934107</x15:v>
          </x15:c>
          <x15:c>
            <x15:v>2176352</x15:v>
          </x15:c>
        </x15:pivotRow>
        <x15:pivotRow count="2">
          <x15:c>
            <x15:v>2480455</x15:v>
          </x15:c>
          <x15:c>
            <x15:v>2095409</x15:v>
          </x15:c>
        </x15:pivotRow>
        <x15:pivotRow count="2">
          <x15:c>
            <x15:v>3215273</x15:v>
          </x15:c>
          <x15:c>
            <x15:v>2833101</x15:v>
          </x15:c>
        </x15:pivotRow>
        <x15:pivotRow count="2">
          <x15:c>
            <x15:v>1903166</x15:v>
          </x15:c>
          <x15:c>
            <x15:v>1726887</x15:v>
          </x15:c>
        </x15:pivotRow>
        <x15:pivotRow count="2">
          <x15:c>
            <x15:v>1777105</x15:v>
          </x15:c>
          <x15:c>
            <x15:v>1729094</x15:v>
          </x15:c>
        </x15:pivotRow>
        <x15:pivotRow count="2">
          <x15:c>
            <x15:v>1365913</x15:v>
          </x15:c>
          <x15:c>
            <x15:v>1261914</x15:v>
          </x15:c>
        </x15:pivotRow>
        <x15:pivotRow count="2">
          <x15:c>
            <x15:v>1717128</x15:v>
          </x15:c>
          <x15:c>
            <x15:v>1626839</x15:v>
          </x15:c>
        </x15:pivotRow>
        <x15:pivotRow count="2">
          <x15:c>
            <x15:v>84004084</x15:v>
          </x15:c>
          <x15:c>
            <x15:v>72775502</x15:v>
          </x15:c>
        </x15:pivotRow>
      </x15:pivotTableData>
    </ext>
    <ext xmlns:x15="http://schemas.microsoft.com/office/spreadsheetml/2010/11/main" uri="{E67621CE-5B39-4880-91FE-76760E9C1902}">
      <x15:pivotTableUISettings>
        <x15:activeTabTopLevelEntity name="[AnalysisbyState]"/>
      </x15:pivotTableUISettings>
    </ext>
  </extLst>
</pivotTableDefinition>
</file>

<file path=xl/pivotTables/pivotTable5.xml><?xml version="1.0" encoding="utf-8"?>
<pivotTableDefinition xmlns="http://schemas.openxmlformats.org/spreadsheetml/2006/main" name="PivotChartTable5"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1:B4" firstHeaderRow="1" firstDataRow="1" firstDataCol="1"/>
  <pivotFields count="2">
    <pivotField axis="axisRow" allDrilled="1" showAll="0" dataSourceSort="1" defaultAttributeDrillState="1">
      <items count="3">
        <item x="0"/>
        <item x="1"/>
        <item t="default"/>
      </items>
    </pivotField>
    <pivotField dataField="1" showAll="0"/>
  </pivotFields>
  <rowFields count="1">
    <field x="0"/>
  </rowFields>
  <rowItems count="3">
    <i>
      <x/>
    </i>
    <i>
      <x v="1"/>
    </i>
    <i t="grand">
      <x/>
    </i>
  </rowItems>
  <colItems count="1">
    <i/>
  </colItems>
  <dataFields count="1">
    <dataField name="Sum of NUMBER" fld="1"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1" cacheId="5">
        <x15:pivotRow count="1">
          <x15:c>
            <x15:v>6</x15:v>
          </x15:c>
        </x15:pivotRow>
        <x15:pivotRow count="1">
          <x15:c>
            <x15:v>67</x15:v>
          </x15:c>
        </x15:pivotRow>
        <x15:pivotRow count="1">
          <x15:c>
            <x15:v>73</x15:v>
          </x15:c>
        </x15:pivotRow>
      </x15:pivotTableData>
    </ext>
    <ext xmlns:x15="http://schemas.microsoft.com/office/spreadsheetml/2010/11/main" uri="{E67621CE-5B39-4880-91FE-76760E9C1902}">
      <x15:pivotTableUISettings sourceDataName="WorksheetConnection_final data model.xlsx!GENDER">
        <x15:activeTabTopLevelEntity name="[GENDER]"/>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PartyAnalysis].[State]">
  <data>
    <olap pivotCacheId="6">
      <levels count="2">
        <level uniqueName="[PartyAnalysis].[State].[(All)]" sourceCaption="(All)" count="0"/>
        <level uniqueName="[PartyAnalysis].[State].[State]" sourceCaption="State" count="37">
          <ranges>
            <range startItem="0">
              <i n="[PartyAnalysis].[State].&amp;[Abia]" c="Abia"/>
              <i n="[PartyAnalysis].[State].&amp;[Adamawa]" c="Adamawa"/>
              <i n="[PartyAnalysis].[State].&amp;[Akwa Ibom]" c="Akwa Ibom"/>
              <i n="[PartyAnalysis].[State].&amp;[Anambra]" c="Anambra"/>
              <i n="[PartyAnalysis].[State].&amp;[Bauchi]" c="Bauchi"/>
              <i n="[PartyAnalysis].[State].&amp;[Bayelsa]" c="Bayelsa"/>
              <i n="[PartyAnalysis].[State].&amp;[Benue]" c="Benue"/>
              <i n="[PartyAnalysis].[State].&amp;[Borno]" c="Borno"/>
              <i n="[PartyAnalysis].[State].&amp;[Cross River]" c="Cross River"/>
              <i n="[PartyAnalysis].[State].&amp;[Delta]" c="Delta"/>
              <i n="[PartyAnalysis].[State].&amp;[Ebonyi]" c="Ebonyi"/>
              <i n="[PartyAnalysis].[State].&amp;[Edo]" c="Edo"/>
              <i n="[PartyAnalysis].[State].&amp;[Ekiti]" c="Ekiti"/>
              <i n="[PartyAnalysis].[State].&amp;[Enugu]" c="Enugu"/>
              <i n="[PartyAnalysis].[State].&amp;[FCT]" c="FCT"/>
              <i n="[PartyAnalysis].[State].&amp;[Gombe]" c="Gombe"/>
              <i n="[PartyAnalysis].[State].&amp;[Imo]" c="Imo"/>
              <i n="[PartyAnalysis].[State].&amp;[Jigawa]" c="Jigawa"/>
              <i n="[PartyAnalysis].[State].&amp;[Kaduna]" c="Kaduna"/>
              <i n="[PartyAnalysis].[State].&amp;[Kano]" c="Kano"/>
              <i n="[PartyAnalysis].[State].&amp;[Katsina]" c="Katsina"/>
              <i n="[PartyAnalysis].[State].&amp;[Kebbi]" c="Kebbi"/>
              <i n="[PartyAnalysis].[State].&amp;[Kogi]" c="Kogi"/>
              <i n="[PartyAnalysis].[State].&amp;[Kwara]" c="Kwara"/>
              <i n="[PartyAnalysis].[State].&amp;[Lagos]" c="Lagos"/>
              <i n="[PartyAnalysis].[State].&amp;[Nassarawa]" c="Nassarawa"/>
              <i n="[PartyAnalysis].[State].&amp;[Niger]" c="Niger"/>
              <i n="[PartyAnalysis].[State].&amp;[Ogun]" c="Ogun"/>
              <i n="[PartyAnalysis].[State].&amp;[Ondo]" c="Ondo"/>
              <i n="[PartyAnalysis].[State].&amp;[Osun]" c="Osun"/>
              <i n="[PartyAnalysis].[State].&amp;[Oyo]" c="Oyo"/>
              <i n="[PartyAnalysis].[State].&amp;[Plateau]" c="Plateau"/>
              <i n="[PartyAnalysis].[State].&amp;[Rivers]" c="Rivers"/>
              <i n="[PartyAnalysis].[State].&amp;[Sokoto]" c="Sokoto"/>
              <i n="[PartyAnalysis].[State].&amp;[Taraba]" c="Taraba"/>
              <i n="[PartyAnalysis].[State].&amp;[Yobe]" c="Yobe"/>
              <i n="[PartyAnalysis].[State].&amp;[Zamfara]" c="Zamfara"/>
            </range>
          </ranges>
        </level>
      </levels>
      <selections count="1">
        <selection n="[PartyAnalysis].[State].[All]"/>
      </selections>
    </olap>
  </data>
  <extLst>
    <x:ext xmlns:x15="http://schemas.microsoft.com/office/spreadsheetml/2010/11/main" uri="{03082B11-2C62-411c-B77F-237D8FCFBE4C}">
      <x15:slicerCachePivotTables>
        <pivotTable tabId="4294967295" name="PivotChartTable2"/>
        <pivotTable tabId="4294967295" name="PivotChartTable3"/>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columnCount="13" level="1" rowHeight="241300"/>
</slicers>
</file>

<file path=xl/tables/table1.xml><?xml version="1.0" encoding="utf-8"?>
<table xmlns="http://schemas.openxmlformats.org/spreadsheetml/2006/main" id="1" name="AnalysisbyState" displayName="AnalysisbyState" ref="B3:I40" totalsRowShown="0" headerRowDxfId="39" dataDxfId="38">
  <autoFilter ref="B3:I40"/>
  <tableColumns count="8">
    <tableColumn id="1" name="State" dataDxfId="37"/>
    <tableColumn id="2" name="Registered voters (14.01.2019)" dataDxfId="36"/>
    <tableColumn id="3" name="registerd voters (23.02.2019)" dataDxfId="35"/>
    <tableColumn id="4" name="PVCs collected (2019)" dataDxfId="34"/>
    <tableColumn id="8" name="%PVC's collected " dataDxfId="33">
      <calculatedColumnFormula>AnalysisbyState[[#This Row],[PVCs collected (2019)]]/AnalysisbyState[[#This Row],[registerd voters (23.02.2019)]]</calculatedColumnFormula>
    </tableColumn>
    <tableColumn id="5" name="accredited voters (23.02.2019)" dataDxfId="32"/>
    <tableColumn id="7" name="Voter's Turnout %" dataDxfId="31">
      <calculatedColumnFormula>AnalysisbyState[[#This Row],[accredited voters (23.02.2019)]]/AnalysisbyState[[#This Row],[PVCs collected (2019)]]</calculatedColumnFormula>
    </tableColumn>
    <tableColumn id="9" name="Cancelled PUs (# of voters - 23.02.2019)" dataDxfId="30"/>
  </tableColumns>
  <tableStyleInfo name="TableStyleMedium2" showFirstColumn="0" showLastColumn="0" showRowStripes="1" showColumnStripes="0"/>
</table>
</file>

<file path=xl/tables/table2.xml><?xml version="1.0" encoding="utf-8"?>
<table xmlns="http://schemas.openxmlformats.org/spreadsheetml/2006/main" id="2" name="PartyAnalysis" displayName="PartyAnalysis" ref="B2:L40" totalsRowCount="1" headerRowDxfId="29" dataDxfId="27" headerRowBorderDxfId="28" tableBorderDxfId="26">
  <autoFilter ref="B2:L39"/>
  <tableColumns count="11">
    <tableColumn id="1" name="State" totalsRowLabel="Total" dataDxfId="25" totalsRowDxfId="24"/>
    <tableColumn id="6" name="APC" dataDxfId="23" totalsRowDxfId="22" dataCellStyle="Normal 2"/>
    <tableColumn id="7" name="APC%" dataDxfId="21" totalsRowDxfId="20"/>
    <tableColumn id="8" name="PDP" dataDxfId="19" totalsRowDxfId="18" dataCellStyle="Normal 2"/>
    <tableColumn id="9" name="PDP%2" dataDxfId="17" totalsRowDxfId="16"/>
    <tableColumn id="10" name="Others" dataDxfId="15" totalsRowDxfId="14" dataCellStyle="Normal 2"/>
    <tableColumn id="11" name="OTHERS%3" dataDxfId="13" totalsRowDxfId="12"/>
    <tableColumn id="13" name="Total votes cast" dataDxfId="11" totalsRowDxfId="10" dataCellStyle="Normal 2"/>
    <tableColumn id="15" name="Valid votes" dataDxfId="9"/>
    <tableColumn id="2" name="Invalid Votes" dataDxfId="8"/>
    <tableColumn id="14" name="%Valid votes" dataDxfId="7" totalsRowDxfId="6" dataCellStyle="Normal 2">
      <calculatedColumnFormula>PartyAnalysis[[#This Row],[Valid votes]]/PartyAnalysis[[#This Row],[Total votes cast]]</calculatedColumnFormula>
    </tableColumn>
  </tableColumns>
  <tableStyleInfo name="TableStyleMedium4" showFirstColumn="0" showLastColumn="0" showRowStripes="0" showColumnStripes="0"/>
</table>
</file>

<file path=xl/tables/table3.xml><?xml version="1.0" encoding="utf-8"?>
<table xmlns="http://schemas.openxmlformats.org/spreadsheetml/2006/main" id="3" name="PartyResults" displayName="PartyResults" ref="B2:F76" totalsRowCount="1">
  <autoFilter ref="B2:F75"/>
  <tableColumns count="5">
    <tableColumn id="1" name="CANDIDATE NAME"/>
    <tableColumn id="2" name="GENDER"/>
    <tableColumn id="3" name="PARTY"/>
    <tableColumn id="4" name="VOTES RECEIVED" dataDxfId="5" totalsRowDxfId="4"/>
    <tableColumn id="6" name="%Votes received" dataDxfId="3" totalsRowDxfId="2"/>
  </tableColumns>
  <tableStyleInfo name="TableStyleMedium2" showFirstColumn="0" showLastColumn="0" showRowStripes="1" showColumnStripes="0"/>
</table>
</file>

<file path=xl/tables/table4.xml><?xml version="1.0" encoding="utf-8"?>
<table xmlns="http://schemas.openxmlformats.org/spreadsheetml/2006/main" id="4" name="GENDER" displayName="GENDER" ref="H2:K4" totalsRowShown="0">
  <autoFilter ref="H2:K4"/>
  <tableColumns count="4">
    <tableColumn id="1" name="GENDER"/>
    <tableColumn id="2" name="NUMBER"/>
    <tableColumn id="4" name="VOTES RECEIVED" dataDxfId="1"/>
    <tableColumn id="5" name="% RECEIVE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L2"/>
  <sheetViews>
    <sheetView topLeftCell="A47" zoomScale="60" zoomScaleNormal="60" workbookViewId="0">
      <selection activeCell="O35" sqref="O35"/>
    </sheetView>
  </sheetViews>
  <sheetFormatPr defaultRowHeight="15" x14ac:dyDescent="0.25"/>
  <cols>
    <col min="1" max="5" width="9.140625" style="26"/>
    <col min="6" max="6" width="50" style="26" bestFit="1" customWidth="1"/>
    <col min="7" max="7" width="9.140625" style="26" customWidth="1"/>
    <col min="8" max="12" width="9.140625" style="26"/>
    <col min="13" max="13" width="10.140625" style="26" customWidth="1"/>
    <col min="14" max="14" width="12" style="26" customWidth="1"/>
    <col min="15" max="16384" width="9.140625" style="26"/>
  </cols>
  <sheetData>
    <row r="1" spans="4:12" ht="20.25" thickBot="1" x14ac:dyDescent="0.3">
      <c r="D1" s="24"/>
      <c r="E1" s="24"/>
      <c r="F1" s="25" t="s">
        <v>250</v>
      </c>
      <c r="G1" s="24"/>
      <c r="H1" s="24"/>
      <c r="I1" s="24"/>
      <c r="J1" s="24"/>
      <c r="K1" s="24"/>
      <c r="L1" s="24"/>
    </row>
    <row r="2" spans="4:12" ht="15.75" thickTop="1" x14ac:dyDescent="0.25">
      <c r="D2" s="24"/>
      <c r="E2" s="24"/>
      <c r="F2" s="24"/>
      <c r="G2" s="24"/>
      <c r="H2" s="24"/>
      <c r="I2" s="24"/>
      <c r="J2" s="24"/>
      <c r="K2" s="24"/>
      <c r="L2" s="2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40"/>
  <sheetViews>
    <sheetView workbookViewId="0">
      <selection activeCell="I3" sqref="I3"/>
    </sheetView>
  </sheetViews>
  <sheetFormatPr defaultRowHeight="15" x14ac:dyDescent="0.25"/>
  <cols>
    <col min="9" max="9" width="11.42578125" bestFit="1" customWidth="1"/>
  </cols>
  <sheetData>
    <row r="3" spans="2:9" ht="90" x14ac:dyDescent="0.25">
      <c r="B3" s="1" t="s">
        <v>0</v>
      </c>
      <c r="C3" s="1" t="s">
        <v>1</v>
      </c>
      <c r="D3" s="1" t="s">
        <v>2</v>
      </c>
      <c r="E3" s="1" t="s">
        <v>3</v>
      </c>
      <c r="F3" s="1" t="s">
        <v>4</v>
      </c>
      <c r="G3" s="2" t="s">
        <v>5</v>
      </c>
      <c r="H3" s="3" t="s">
        <v>6</v>
      </c>
      <c r="I3" s="1" t="s">
        <v>7</v>
      </c>
    </row>
    <row r="4" spans="2:9" x14ac:dyDescent="0.25">
      <c r="B4" s="4" t="s">
        <v>8</v>
      </c>
      <c r="C4" s="5">
        <v>1932892</v>
      </c>
      <c r="D4" s="5">
        <v>1793861</v>
      </c>
      <c r="E4" s="5">
        <v>1729943</v>
      </c>
      <c r="F4" s="6">
        <f>AnalysisbyState[[#This Row],[PVCs collected (2019)]]/AnalysisbyState[[#This Row],[registerd voters (23.02.2019)]]</f>
        <v>0.96436847671029136</v>
      </c>
      <c r="G4" s="5">
        <v>361561</v>
      </c>
      <c r="H4" s="6">
        <f>AnalysisbyState[[#This Row],[accredited voters (23.02.2019)]]/AnalysisbyState[[#This Row],[PVCs collected (2019)]]</f>
        <v>0.20900168387050902</v>
      </c>
      <c r="I4" s="5">
        <v>59825</v>
      </c>
    </row>
    <row r="5" spans="2:9" x14ac:dyDescent="0.25">
      <c r="B5" s="4" t="s">
        <v>9</v>
      </c>
      <c r="C5" s="5">
        <v>1973083</v>
      </c>
      <c r="D5" s="5">
        <v>1959322</v>
      </c>
      <c r="E5" s="5">
        <v>1788706</v>
      </c>
      <c r="F5" s="6">
        <f>AnalysisbyState[[#This Row],[PVCs collected (2019)]]/AnalysisbyState[[#This Row],[registerd voters (23.02.2019)]]</f>
        <v>0.91292089814742039</v>
      </c>
      <c r="G5" s="5">
        <v>874920</v>
      </c>
      <c r="H5" s="6">
        <f>AnalysisbyState[[#This Row],[accredited voters (23.02.2019)]]/AnalysisbyState[[#This Row],[PVCs collected (2019)]]</f>
        <v>0.48913572157749791</v>
      </c>
      <c r="I5" s="5">
        <v>15505</v>
      </c>
    </row>
    <row r="6" spans="2:9" x14ac:dyDescent="0.25">
      <c r="B6" s="4" t="s">
        <v>10</v>
      </c>
      <c r="C6" s="5">
        <v>2119727</v>
      </c>
      <c r="D6" s="5">
        <v>2119727</v>
      </c>
      <c r="E6" s="5">
        <v>1933362</v>
      </c>
      <c r="F6" s="6">
        <f>AnalysisbyState[[#This Row],[PVCs collected (2019)]]/AnalysisbyState[[#This Row],[registerd voters (23.02.2019)]]</f>
        <v>0.91208065944340944</v>
      </c>
      <c r="G6" s="5">
        <v>695677</v>
      </c>
      <c r="H6" s="6">
        <f>AnalysisbyState[[#This Row],[accredited voters (23.02.2019)]]/AnalysisbyState[[#This Row],[PVCs collected (2019)]]</f>
        <v>0.3598275956597885</v>
      </c>
      <c r="I6" s="5">
        <v>195799</v>
      </c>
    </row>
    <row r="7" spans="2:9" x14ac:dyDescent="0.25">
      <c r="B7" s="4" t="s">
        <v>11</v>
      </c>
      <c r="C7" s="5">
        <v>2447996</v>
      </c>
      <c r="D7" s="5">
        <v>2389332</v>
      </c>
      <c r="E7" s="5">
        <v>2071714</v>
      </c>
      <c r="F7" s="6">
        <f>AnalysisbyState[[#This Row],[PVCs collected (2019)]]/AnalysisbyState[[#This Row],[registerd voters (23.02.2019)]]</f>
        <v>0.86706828519435553</v>
      </c>
      <c r="G7" s="5">
        <v>675273</v>
      </c>
      <c r="H7" s="6">
        <f>AnalysisbyState[[#This Row],[accredited voters (23.02.2019)]]/AnalysisbyState[[#This Row],[PVCs collected (2019)]]</f>
        <v>0.32594894855177886</v>
      </c>
      <c r="I7" s="5">
        <v>69395</v>
      </c>
    </row>
    <row r="8" spans="2:9" x14ac:dyDescent="0.25">
      <c r="B8" s="4" t="s">
        <v>12</v>
      </c>
      <c r="C8" s="5">
        <v>2462843</v>
      </c>
      <c r="D8" s="5">
        <v>2453512</v>
      </c>
      <c r="E8" s="5">
        <v>2335717</v>
      </c>
      <c r="F8" s="6">
        <f>AnalysisbyState[[#This Row],[PVCs collected (2019)]]/AnalysisbyState[[#This Row],[registerd voters (23.02.2019)]]</f>
        <v>0.95198923013215342</v>
      </c>
      <c r="G8" s="5">
        <v>1075330</v>
      </c>
      <c r="H8" s="6">
        <f>AnalysisbyState[[#This Row],[accredited voters (23.02.2019)]]/AnalysisbyState[[#This Row],[PVCs collected (2019)]]</f>
        <v>0.46038539771727482</v>
      </c>
      <c r="I8" s="5">
        <v>29660</v>
      </c>
    </row>
    <row r="9" spans="2:9" x14ac:dyDescent="0.25">
      <c r="B9" s="4" t="s">
        <v>13</v>
      </c>
      <c r="C9" s="5">
        <v>923182</v>
      </c>
      <c r="D9" s="5">
        <v>923182</v>
      </c>
      <c r="E9" s="5">
        <v>769509</v>
      </c>
      <c r="F9" s="6">
        <f>AnalysisbyState[[#This Row],[PVCs collected (2019)]]/AnalysisbyState[[#This Row],[registerd voters (23.02.2019)]]</f>
        <v>0.83353986537865776</v>
      </c>
      <c r="G9" s="5">
        <v>344237</v>
      </c>
      <c r="H9" s="6">
        <f>AnalysisbyState[[#This Row],[accredited voters (23.02.2019)]]/AnalysisbyState[[#This Row],[PVCs collected (2019)]]</f>
        <v>0.44734629484515454</v>
      </c>
      <c r="I9" s="5">
        <v>21380</v>
      </c>
    </row>
    <row r="10" spans="2:9" x14ac:dyDescent="0.25">
      <c r="B10" s="4" t="s">
        <v>14</v>
      </c>
      <c r="C10" s="5">
        <v>2480131</v>
      </c>
      <c r="D10" s="5">
        <v>2391276</v>
      </c>
      <c r="E10" s="5">
        <v>2244376</v>
      </c>
      <c r="F10" s="6">
        <f>AnalysisbyState[[#This Row],[PVCs collected (2019)]]/AnalysisbyState[[#This Row],[registerd voters (23.02.2019)]]</f>
        <v>0.9385683626649538</v>
      </c>
      <c r="G10" s="5">
        <v>786069</v>
      </c>
      <c r="H10" s="6">
        <f>AnalysisbyState[[#This Row],[accredited voters (23.02.2019)]]/AnalysisbyState[[#This Row],[PVCs collected (2019)]]</f>
        <v>0.35023944294538883</v>
      </c>
      <c r="I10" s="5">
        <v>122989</v>
      </c>
    </row>
    <row r="11" spans="2:9" x14ac:dyDescent="0.25">
      <c r="B11" s="4" t="s">
        <v>15</v>
      </c>
      <c r="C11" s="5">
        <v>2315956</v>
      </c>
      <c r="D11" s="5">
        <v>2319434</v>
      </c>
      <c r="E11" s="5">
        <v>2000228</v>
      </c>
      <c r="F11" s="6">
        <f>AnalysisbyState[[#This Row],[PVCs collected (2019)]]/AnalysisbyState[[#This Row],[registerd voters (23.02.2019)]]</f>
        <v>0.86237763178430604</v>
      </c>
      <c r="G11" s="5">
        <v>987290</v>
      </c>
      <c r="H11" s="6">
        <f>AnalysisbyState[[#This Row],[accredited voters (23.02.2019)]]/AnalysisbyState[[#This Row],[PVCs collected (2019)]]</f>
        <v>0.49358873088467914</v>
      </c>
      <c r="I11" s="5">
        <v>5931</v>
      </c>
    </row>
    <row r="12" spans="2:9" x14ac:dyDescent="0.25">
      <c r="B12" s="4" t="s">
        <v>16</v>
      </c>
      <c r="C12" s="5">
        <v>1527289</v>
      </c>
      <c r="D12" s="5">
        <v>1512915</v>
      </c>
      <c r="E12" s="5">
        <v>1387314</v>
      </c>
      <c r="F12" s="6">
        <f>AnalysisbyState[[#This Row],[PVCs collected (2019)]]/AnalysisbyState[[#This Row],[registerd voters (23.02.2019)]]</f>
        <v>0.91698079535201915</v>
      </c>
      <c r="G12" s="5">
        <v>461033</v>
      </c>
      <c r="H12" s="6">
        <f>AnalysisbyState[[#This Row],[accredited voters (23.02.2019)]]/AnalysisbyState[[#This Row],[PVCs collected (2019)]]</f>
        <v>0.33232058495769523</v>
      </c>
      <c r="I12" s="5">
        <v>132189</v>
      </c>
    </row>
    <row r="13" spans="2:9" x14ac:dyDescent="0.25">
      <c r="B13" s="4" t="s">
        <v>17</v>
      </c>
      <c r="C13" s="5">
        <v>2845274</v>
      </c>
      <c r="D13" s="5">
        <v>2719313</v>
      </c>
      <c r="E13" s="5">
        <v>2470924</v>
      </c>
      <c r="F13" s="6">
        <f>AnalysisbyState[[#This Row],[PVCs collected (2019)]]/AnalysisbyState[[#This Row],[registerd voters (23.02.2019)]]</f>
        <v>0.90865744399412651</v>
      </c>
      <c r="G13" s="5">
        <v>891647</v>
      </c>
      <c r="H13" s="6">
        <f>AnalysisbyState[[#This Row],[accredited voters (23.02.2019)]]/AnalysisbyState[[#This Row],[PVCs collected (2019)]]</f>
        <v>0.36085569608777929</v>
      </c>
      <c r="I13" s="5">
        <v>43009</v>
      </c>
    </row>
    <row r="14" spans="2:9" x14ac:dyDescent="0.25">
      <c r="B14" s="4" t="s">
        <v>18</v>
      </c>
      <c r="C14" s="5">
        <v>1459933</v>
      </c>
      <c r="D14" s="5">
        <v>1392931</v>
      </c>
      <c r="E14" s="5">
        <v>1299048</v>
      </c>
      <c r="F14" s="6">
        <f>AnalysisbyState[[#This Row],[PVCs collected (2019)]]/AnalysisbyState[[#This Row],[registerd voters (23.02.2019)]]</f>
        <v>0.93260039442011122</v>
      </c>
      <c r="G14" s="5">
        <v>391747</v>
      </c>
      <c r="H14" s="6">
        <f>AnalysisbyState[[#This Row],[accredited voters (23.02.2019)]]/AnalysisbyState[[#This Row],[PVCs collected (2019)]]</f>
        <v>0.30156468429188144</v>
      </c>
      <c r="I14" s="5">
        <v>54668</v>
      </c>
    </row>
    <row r="15" spans="2:9" x14ac:dyDescent="0.25">
      <c r="B15" s="4" t="s">
        <v>19</v>
      </c>
      <c r="C15" s="5">
        <v>2210534</v>
      </c>
      <c r="D15" s="5">
        <v>2150127</v>
      </c>
      <c r="E15" s="5">
        <v>1726738</v>
      </c>
      <c r="F15" s="6">
        <f>AnalysisbyState[[#This Row],[PVCs collected (2019)]]/AnalysisbyState[[#This Row],[registerd voters (23.02.2019)]]</f>
        <v>0.80308651535467435</v>
      </c>
      <c r="G15" s="5">
        <v>604915</v>
      </c>
      <c r="H15" s="6">
        <f>AnalysisbyState[[#This Row],[accredited voters (23.02.2019)]]/AnalysisbyState[[#This Row],[PVCs collected (2019)]]</f>
        <v>0.35032239980819324</v>
      </c>
      <c r="I15" s="5">
        <v>42176</v>
      </c>
    </row>
    <row r="16" spans="2:9" x14ac:dyDescent="0.25">
      <c r="B16" s="4" t="s">
        <v>20</v>
      </c>
      <c r="C16" s="5">
        <v>909967</v>
      </c>
      <c r="D16" s="5">
        <v>899919</v>
      </c>
      <c r="E16" s="5">
        <v>666591</v>
      </c>
      <c r="F16" s="6">
        <f>AnalysisbyState[[#This Row],[PVCs collected (2019)]]/AnalysisbyState[[#This Row],[registerd voters (23.02.2019)]]</f>
        <v>0.74072333176652561</v>
      </c>
      <c r="G16" s="5">
        <v>395741</v>
      </c>
      <c r="H16" s="6">
        <f>AnalysisbyState[[#This Row],[accredited voters (23.02.2019)]]/AnalysisbyState[[#This Row],[PVCs collected (2019)]]</f>
        <v>0.59367888255316981</v>
      </c>
      <c r="I16" s="5">
        <v>635</v>
      </c>
    </row>
    <row r="17" spans="2:9" x14ac:dyDescent="0.25">
      <c r="B17" s="4" t="s">
        <v>21</v>
      </c>
      <c r="C17" s="5">
        <v>1944016</v>
      </c>
      <c r="D17" s="5">
        <v>1935168</v>
      </c>
      <c r="E17" s="5">
        <v>1787537</v>
      </c>
      <c r="F17" s="6">
        <f>AnalysisbyState[[#This Row],[PVCs collected (2019)]]/AnalysisbyState[[#This Row],[registerd voters (23.02.2019)]]</f>
        <v>0.923711533055528</v>
      </c>
      <c r="G17" s="5">
        <v>452765</v>
      </c>
      <c r="H17" s="6">
        <f>AnalysisbyState[[#This Row],[accredited voters (23.02.2019)]]/AnalysisbyState[[#This Row],[PVCs collected (2019)]]</f>
        <v>0.25328986197208786</v>
      </c>
      <c r="I17" s="5">
        <v>2910</v>
      </c>
    </row>
    <row r="18" spans="2:9" x14ac:dyDescent="0.25">
      <c r="B18" s="4" t="s">
        <v>22</v>
      </c>
      <c r="C18" s="5">
        <v>1344856</v>
      </c>
      <c r="D18" s="5">
        <v>1335015</v>
      </c>
      <c r="E18" s="5">
        <v>1026920</v>
      </c>
      <c r="F18" s="6">
        <f>AnalysisbyState[[#This Row],[PVCs collected (2019)]]/AnalysisbyState[[#This Row],[registerd voters (23.02.2019)]]</f>
        <v>0.76921982150013291</v>
      </c>
      <c r="G18" s="5">
        <v>467784</v>
      </c>
      <c r="H18" s="6">
        <f>AnalysisbyState[[#This Row],[accredited voters (23.02.2019)]]/AnalysisbyState[[#This Row],[PVCs collected (2019)]]</f>
        <v>0.45552136485802203</v>
      </c>
      <c r="I18" s="5">
        <v>0</v>
      </c>
    </row>
    <row r="19" spans="2:9" x14ac:dyDescent="0.25">
      <c r="B19" s="4" t="s">
        <v>23</v>
      </c>
      <c r="C19" s="5">
        <v>1394393</v>
      </c>
      <c r="D19" s="5">
        <v>1385191</v>
      </c>
      <c r="E19" s="5">
        <v>1335223</v>
      </c>
      <c r="F19" s="6">
        <f>AnalysisbyState[[#This Row],[PVCs collected (2019)]]/AnalysisbyState[[#This Row],[registerd voters (23.02.2019)]]</f>
        <v>0.96392699634923995</v>
      </c>
      <c r="G19" s="5">
        <v>604240</v>
      </c>
      <c r="H19" s="6">
        <f>AnalysisbyState[[#This Row],[accredited voters (23.02.2019)]]/AnalysisbyState[[#This Row],[PVCs collected (2019)]]</f>
        <v>0.45253863961300844</v>
      </c>
      <c r="I19" s="5">
        <v>7090</v>
      </c>
    </row>
    <row r="20" spans="2:9" x14ac:dyDescent="0.25">
      <c r="B20" s="4" t="s">
        <v>24</v>
      </c>
      <c r="C20" s="5">
        <v>2272293</v>
      </c>
      <c r="D20" s="5">
        <v>2037569</v>
      </c>
      <c r="E20" s="5">
        <v>1702178</v>
      </c>
      <c r="F20" s="6">
        <f>AnalysisbyState[[#This Row],[PVCs collected (2019)]]/AnalysisbyState[[#This Row],[registerd voters (23.02.2019)]]</f>
        <v>0.83539649454816012</v>
      </c>
      <c r="G20" s="5">
        <v>585741</v>
      </c>
      <c r="H20" s="6">
        <f>AnalysisbyState[[#This Row],[accredited voters (23.02.2019)]]/AnalysisbyState[[#This Row],[PVCs collected (2019)]]</f>
        <v>0.34411266036806959</v>
      </c>
      <c r="I20" s="5">
        <v>63048</v>
      </c>
    </row>
    <row r="21" spans="2:9" x14ac:dyDescent="0.25">
      <c r="B21" s="4" t="s">
        <v>25</v>
      </c>
      <c r="C21" s="5">
        <v>2111106</v>
      </c>
      <c r="D21" s="5">
        <v>2104889</v>
      </c>
      <c r="E21" s="5">
        <v>1625721</v>
      </c>
      <c r="F21" s="6">
        <f>AnalysisbyState[[#This Row],[PVCs collected (2019)]]/AnalysisbyState[[#This Row],[registerd voters (23.02.2019)]]</f>
        <v>0.77235474174647689</v>
      </c>
      <c r="G21" s="5">
        <v>1171801</v>
      </c>
      <c r="H21" s="6">
        <f>AnalysisbyState[[#This Row],[accredited voters (23.02.2019)]]/AnalysisbyState[[#This Row],[PVCs collected (2019)]]</f>
        <v>0.72078849937965983</v>
      </c>
      <c r="I21" s="5">
        <v>16014</v>
      </c>
    </row>
    <row r="22" spans="2:9" x14ac:dyDescent="0.25">
      <c r="B22" s="4" t="s">
        <v>26</v>
      </c>
      <c r="C22" s="5">
        <v>3932492</v>
      </c>
      <c r="D22" s="5">
        <v>3861033</v>
      </c>
      <c r="E22" s="5">
        <v>3648831</v>
      </c>
      <c r="F22" s="6">
        <f>AnalysisbyState[[#This Row],[PVCs collected (2019)]]/AnalysisbyState[[#This Row],[registerd voters (23.02.2019)]]</f>
        <v>0.94504009678238954</v>
      </c>
      <c r="G22" s="5">
        <v>1756868</v>
      </c>
      <c r="H22" s="6">
        <f>AnalysisbyState[[#This Row],[accredited voters (23.02.2019)]]/AnalysisbyState[[#This Row],[PVCs collected (2019)]]</f>
        <v>0.48148790667476787</v>
      </c>
      <c r="I22" s="5">
        <v>189865</v>
      </c>
    </row>
    <row r="23" spans="2:9" x14ac:dyDescent="0.25">
      <c r="B23" s="4" t="s">
        <v>27</v>
      </c>
      <c r="C23" s="5">
        <v>5457747</v>
      </c>
      <c r="D23" s="5">
        <v>5391581</v>
      </c>
      <c r="E23" s="5">
        <v>4696747</v>
      </c>
      <c r="F23" s="6">
        <f>AnalysisbyState[[#This Row],[PVCs collected (2019)]]/AnalysisbyState[[#This Row],[registerd voters (23.02.2019)]]</f>
        <v>0.87112611310114785</v>
      </c>
      <c r="G23" s="5">
        <v>2006410</v>
      </c>
      <c r="H23" s="6">
        <f>AnalysisbyState[[#This Row],[accredited voters (23.02.2019)]]/AnalysisbyState[[#This Row],[PVCs collected (2019)]]</f>
        <v>0.42719141567557289</v>
      </c>
      <c r="I23" s="5">
        <v>7600</v>
      </c>
    </row>
    <row r="24" spans="2:9" x14ac:dyDescent="0.25">
      <c r="B24" s="4" t="s">
        <v>28</v>
      </c>
      <c r="C24" s="5">
        <v>3230230</v>
      </c>
      <c r="D24" s="5">
        <v>3210422</v>
      </c>
      <c r="E24" s="5">
        <v>3187988</v>
      </c>
      <c r="F24" s="6">
        <f>AnalysisbyState[[#This Row],[PVCs collected (2019)]]/AnalysisbyState[[#This Row],[registerd voters (23.02.2019)]]</f>
        <v>0.99301213360735752</v>
      </c>
      <c r="G24" s="5">
        <v>1628865</v>
      </c>
      <c r="H24" s="6">
        <f>AnalysisbyState[[#This Row],[accredited voters (23.02.2019)]]/AnalysisbyState[[#This Row],[PVCs collected (2019)]]</f>
        <v>0.51093824694446777</v>
      </c>
      <c r="I24" s="5">
        <v>12027</v>
      </c>
    </row>
    <row r="25" spans="2:9" x14ac:dyDescent="0.25">
      <c r="B25" s="4" t="s">
        <v>29</v>
      </c>
      <c r="C25" s="5">
        <v>1806231</v>
      </c>
      <c r="D25" s="5">
        <v>1802697</v>
      </c>
      <c r="E25" s="5">
        <v>1718180</v>
      </c>
      <c r="F25" s="6">
        <f>AnalysisbyState[[#This Row],[PVCs collected (2019)]]/AnalysisbyState[[#This Row],[registerd voters (23.02.2019)]]</f>
        <v>0.9531163584340574</v>
      </c>
      <c r="G25" s="5">
        <v>835238</v>
      </c>
      <c r="H25" s="6">
        <f>AnalysisbyState[[#This Row],[accredited voters (23.02.2019)]]/AnalysisbyState[[#This Row],[PVCs collected (2019)]]</f>
        <v>0.48611786890779779</v>
      </c>
      <c r="I25" s="5">
        <v>6293</v>
      </c>
    </row>
    <row r="26" spans="2:9" x14ac:dyDescent="0.25">
      <c r="B26" s="4" t="s">
        <v>30</v>
      </c>
      <c r="C26" s="5">
        <v>1646350</v>
      </c>
      <c r="D26" s="5">
        <v>1640449</v>
      </c>
      <c r="E26" s="5">
        <v>1435751</v>
      </c>
      <c r="F26" s="6">
        <f>AnalysisbyState[[#This Row],[PVCs collected (2019)]]/AnalysisbyState[[#This Row],[registerd voters (23.02.2019)]]</f>
        <v>0.87521830913365795</v>
      </c>
      <c r="G26" s="5">
        <v>570773</v>
      </c>
      <c r="H26" s="6">
        <f>AnalysisbyState[[#This Row],[accredited voters (23.02.2019)]]/AnalysisbyState[[#This Row],[PVCs collected (2019)]]</f>
        <v>0.3975431673040799</v>
      </c>
      <c r="I26" s="5">
        <v>19960</v>
      </c>
    </row>
    <row r="27" spans="2:9" x14ac:dyDescent="0.25">
      <c r="B27" s="4" t="s">
        <v>31</v>
      </c>
      <c r="C27" s="5">
        <v>1406457</v>
      </c>
      <c r="D27" s="5">
        <v>1401895</v>
      </c>
      <c r="E27" s="5">
        <v>1149969</v>
      </c>
      <c r="F27" s="6">
        <f>AnalysisbyState[[#This Row],[PVCs collected (2019)]]/AnalysisbyState[[#This Row],[registerd voters (23.02.2019)]]</f>
        <v>0.82029609920857127</v>
      </c>
      <c r="G27" s="5">
        <v>489482</v>
      </c>
      <c r="H27" s="6">
        <f>AnalysisbyState[[#This Row],[accredited voters (23.02.2019)]]/AnalysisbyState[[#This Row],[PVCs collected (2019)]]</f>
        <v>0.42564799572858053</v>
      </c>
      <c r="I27" s="5">
        <v>2562</v>
      </c>
    </row>
    <row r="28" spans="2:9" x14ac:dyDescent="0.25">
      <c r="B28" s="4" t="s">
        <v>32</v>
      </c>
      <c r="C28" s="5">
        <v>6570291</v>
      </c>
      <c r="D28" s="5">
        <v>6313507</v>
      </c>
      <c r="E28" s="5">
        <v>5531389</v>
      </c>
      <c r="F28" s="6">
        <f>AnalysisbyState[[#This Row],[PVCs collected (2019)]]/AnalysisbyState[[#This Row],[registerd voters (23.02.2019)]]</f>
        <v>0.87611988075724001</v>
      </c>
      <c r="G28" s="5">
        <v>1196490</v>
      </c>
      <c r="H28" s="6">
        <f>AnalysisbyState[[#This Row],[accredited voters (23.02.2019)]]/AnalysisbyState[[#This Row],[PVCs collected (2019)]]</f>
        <v>0.21630914043470817</v>
      </c>
      <c r="I28" s="5">
        <v>141256</v>
      </c>
    </row>
    <row r="29" spans="2:9" x14ac:dyDescent="0.25">
      <c r="B29" s="4" t="s">
        <v>33</v>
      </c>
      <c r="C29" s="5">
        <v>1617786</v>
      </c>
      <c r="D29" s="5">
        <v>1509181</v>
      </c>
      <c r="E29" s="5">
        <v>1442184</v>
      </c>
      <c r="F29" s="6">
        <f>AnalysisbyState[[#This Row],[PVCs collected (2019)]]/AnalysisbyState[[#This Row],[registerd voters (23.02.2019)]]</f>
        <v>0.95560704779612249</v>
      </c>
      <c r="G29" s="5">
        <v>613720</v>
      </c>
      <c r="H29" s="6">
        <f>AnalysisbyState[[#This Row],[accredited voters (23.02.2019)]]/AnalysisbyState[[#This Row],[PVCs collected (2019)]]</f>
        <v>0.42554902841801046</v>
      </c>
      <c r="I29" s="5">
        <v>157591</v>
      </c>
    </row>
    <row r="30" spans="2:9" x14ac:dyDescent="0.25">
      <c r="B30" s="4" t="s">
        <v>34</v>
      </c>
      <c r="C30" s="5">
        <v>2390035</v>
      </c>
      <c r="D30" s="5">
        <v>2375568</v>
      </c>
      <c r="E30" s="5">
        <v>2173204</v>
      </c>
      <c r="F30" s="6">
        <f>AnalysisbyState[[#This Row],[PVCs collected (2019)]]/AnalysisbyState[[#This Row],[registerd voters (23.02.2019)]]</f>
        <v>0.91481447805324878</v>
      </c>
      <c r="G30" s="5">
        <v>911964</v>
      </c>
      <c r="H30" s="6">
        <f>AnalysisbyState[[#This Row],[accredited voters (23.02.2019)]]/AnalysisbyState[[#This Row],[PVCs collected (2019)]]</f>
        <v>0.41964030988347162</v>
      </c>
      <c r="I30" s="5">
        <v>71237</v>
      </c>
    </row>
    <row r="31" spans="2:9" x14ac:dyDescent="0.25">
      <c r="B31" s="4" t="s">
        <v>35</v>
      </c>
      <c r="C31" s="5">
        <v>2375003</v>
      </c>
      <c r="D31" s="5">
        <v>2336887</v>
      </c>
      <c r="E31" s="5">
        <v>1694867</v>
      </c>
      <c r="F31" s="6">
        <f>AnalysisbyState[[#This Row],[PVCs collected (2019)]]/AnalysisbyState[[#This Row],[registerd voters (23.02.2019)]]</f>
        <v>0.72526698980310134</v>
      </c>
      <c r="G31" s="5">
        <v>613397</v>
      </c>
      <c r="H31" s="6">
        <f>AnalysisbyState[[#This Row],[accredited voters (23.02.2019)]]/AnalysisbyState[[#This Row],[PVCs collected (2019)]]</f>
        <v>0.36191453370677462</v>
      </c>
      <c r="I31" s="5">
        <v>9680</v>
      </c>
    </row>
    <row r="32" spans="2:9" x14ac:dyDescent="0.25">
      <c r="B32" s="4" t="s">
        <v>36</v>
      </c>
      <c r="C32" s="5">
        <v>1822346</v>
      </c>
      <c r="D32" s="5">
        <v>1812567</v>
      </c>
      <c r="E32" s="5">
        <v>1478460</v>
      </c>
      <c r="F32" s="6">
        <f>AnalysisbyState[[#This Row],[PVCs collected (2019)]]/AnalysisbyState[[#This Row],[registerd voters (23.02.2019)]]</f>
        <v>0.81567191723119747</v>
      </c>
      <c r="G32" s="5">
        <v>598586</v>
      </c>
      <c r="H32" s="6">
        <f>AnalysisbyState[[#This Row],[accredited voters (23.02.2019)]]/AnalysisbyState[[#This Row],[PVCs collected (2019)]]</f>
        <v>0.40487128498572839</v>
      </c>
      <c r="I32" s="5">
        <v>28047</v>
      </c>
    </row>
    <row r="33" spans="2:9" x14ac:dyDescent="0.25">
      <c r="B33" s="4" t="s">
        <v>37</v>
      </c>
      <c r="C33" s="5">
        <v>1680498</v>
      </c>
      <c r="D33" s="5">
        <v>1674729</v>
      </c>
      <c r="E33" s="5">
        <v>1266587</v>
      </c>
      <c r="F33" s="6">
        <f>AnalysisbyState[[#This Row],[PVCs collected (2019)]]/AnalysisbyState[[#This Row],[registerd voters (23.02.2019)]]</f>
        <v>0.75629370483224445</v>
      </c>
      <c r="G33" s="5">
        <v>732984</v>
      </c>
      <c r="H33" s="6">
        <f>AnalysisbyState[[#This Row],[accredited voters (23.02.2019)]]/AnalysisbyState[[#This Row],[PVCs collected (2019)]]</f>
        <v>0.57870797663326723</v>
      </c>
      <c r="I33" s="5">
        <v>12082</v>
      </c>
    </row>
    <row r="34" spans="2:9" x14ac:dyDescent="0.25">
      <c r="B34" s="4" t="s">
        <v>38</v>
      </c>
      <c r="C34" s="5">
        <v>2934107</v>
      </c>
      <c r="D34" s="5">
        <v>2796542</v>
      </c>
      <c r="E34" s="5">
        <v>2176352</v>
      </c>
      <c r="F34" s="6">
        <f>AnalysisbyState[[#This Row],[PVCs collected (2019)]]/AnalysisbyState[[#This Row],[registerd voters (23.02.2019)]]</f>
        <v>0.77822968508965717</v>
      </c>
      <c r="G34" s="5">
        <v>905007</v>
      </c>
      <c r="H34" s="6">
        <f>AnalysisbyState[[#This Row],[accredited voters (23.02.2019)]]/AnalysisbyState[[#This Row],[PVCs collected (2019)]]</f>
        <v>0.41583668450691802</v>
      </c>
      <c r="I34" s="5">
        <v>3273</v>
      </c>
    </row>
    <row r="35" spans="2:9" x14ac:dyDescent="0.25">
      <c r="B35" s="4" t="s">
        <v>39</v>
      </c>
      <c r="C35" s="5">
        <v>2480455</v>
      </c>
      <c r="D35" s="5">
        <v>2423381</v>
      </c>
      <c r="E35" s="5">
        <v>2095409</v>
      </c>
      <c r="F35" s="6">
        <f>AnalysisbyState[[#This Row],[PVCs collected (2019)]]/AnalysisbyState[[#This Row],[registerd voters (23.02.2019)]]</f>
        <v>0.86466345985216519</v>
      </c>
      <c r="G35" s="5">
        <v>1074042</v>
      </c>
      <c r="H35" s="6">
        <f>AnalysisbyState[[#This Row],[accredited voters (23.02.2019)]]/AnalysisbyState[[#This Row],[PVCs collected (2019)]]</f>
        <v>0.51256914521222352</v>
      </c>
      <c r="I35" s="5">
        <v>146355</v>
      </c>
    </row>
    <row r="36" spans="2:9" x14ac:dyDescent="0.25">
      <c r="B36" s="4" t="s">
        <v>40</v>
      </c>
      <c r="C36" s="5">
        <v>3215273</v>
      </c>
      <c r="D36" s="5">
        <v>3215273</v>
      </c>
      <c r="E36" s="5">
        <v>2833101</v>
      </c>
      <c r="F36" s="6">
        <f>AnalysisbyState[[#This Row],[PVCs collected (2019)]]/AnalysisbyState[[#This Row],[registerd voters (23.02.2019)]]</f>
        <v>0.88113855339810954</v>
      </c>
      <c r="G36" s="5">
        <v>678167</v>
      </c>
      <c r="H36" s="6">
        <f>AnalysisbyState[[#This Row],[accredited voters (23.02.2019)]]/AnalysisbyState[[#This Row],[PVCs collected (2019)]]</f>
        <v>0.23937268738389489</v>
      </c>
      <c r="I36" s="5">
        <v>942368</v>
      </c>
    </row>
    <row r="37" spans="2:9" x14ac:dyDescent="0.25">
      <c r="B37" s="4" t="s">
        <v>41</v>
      </c>
      <c r="C37" s="5">
        <v>1903166</v>
      </c>
      <c r="D37" s="5">
        <v>1895266</v>
      </c>
      <c r="E37" s="5">
        <v>1726887</v>
      </c>
      <c r="F37" s="6">
        <f>AnalysisbyState[[#This Row],[PVCs collected (2019)]]/AnalysisbyState[[#This Row],[registerd voters (23.02.2019)]]</f>
        <v>0.91115811711918016</v>
      </c>
      <c r="G37" s="5">
        <v>950107</v>
      </c>
      <c r="H37" s="6">
        <f>AnalysisbyState[[#This Row],[accredited voters (23.02.2019)]]/AnalysisbyState[[#This Row],[PVCs collected (2019)]]</f>
        <v>0.55018481232414163</v>
      </c>
      <c r="I37" s="5">
        <v>33057</v>
      </c>
    </row>
    <row r="38" spans="2:9" x14ac:dyDescent="0.25">
      <c r="B38" s="4" t="s">
        <v>42</v>
      </c>
      <c r="C38" s="5">
        <v>1777105</v>
      </c>
      <c r="D38" s="5">
        <v>1777105</v>
      </c>
      <c r="E38" s="5">
        <v>1729094</v>
      </c>
      <c r="F38" s="6">
        <f>AnalysisbyState[[#This Row],[PVCs collected (2019)]]/AnalysisbyState[[#This Row],[registerd voters (23.02.2019)]]</f>
        <v>0.97298358847676414</v>
      </c>
      <c r="G38" s="5">
        <v>756111</v>
      </c>
      <c r="H38" s="6">
        <f>AnalysisbyState[[#This Row],[accredited voters (23.02.2019)]]/AnalysisbyState[[#This Row],[PVCs collected (2019)]]</f>
        <v>0.43728738865556183</v>
      </c>
      <c r="I38" s="5">
        <v>45066</v>
      </c>
    </row>
    <row r="39" spans="2:9" x14ac:dyDescent="0.25">
      <c r="B39" s="4" t="s">
        <v>43</v>
      </c>
      <c r="C39" s="5">
        <v>1365913</v>
      </c>
      <c r="D39" s="5">
        <v>1365913</v>
      </c>
      <c r="E39" s="5">
        <v>1261914</v>
      </c>
      <c r="F39" s="6">
        <f>AnalysisbyState[[#This Row],[PVCs collected (2019)]]/AnalysisbyState[[#This Row],[registerd voters (23.02.2019)]]</f>
        <v>0.92386118295967601</v>
      </c>
      <c r="G39" s="5">
        <v>601059</v>
      </c>
      <c r="H39" s="6">
        <f>AnalysisbyState[[#This Row],[accredited voters (23.02.2019)]]/AnalysisbyState[[#This Row],[PVCs collected (2019)]]</f>
        <v>0.47630741873059496</v>
      </c>
      <c r="I39" s="5">
        <v>4407</v>
      </c>
    </row>
    <row r="40" spans="2:9" x14ac:dyDescent="0.25">
      <c r="B40" s="4" t="s">
        <v>44</v>
      </c>
      <c r="C40" s="5">
        <v>1717128</v>
      </c>
      <c r="D40" s="5">
        <v>1717128</v>
      </c>
      <c r="E40" s="5">
        <v>1626839</v>
      </c>
      <c r="F40" s="6">
        <f>AnalysisbyState[[#This Row],[PVCs collected (2019)]]/AnalysisbyState[[#This Row],[registerd voters (23.02.2019)]]</f>
        <v>0.94741859663344841</v>
      </c>
      <c r="G40" s="5">
        <v>616168</v>
      </c>
      <c r="H40" s="6">
        <f>AnalysisbyState[[#This Row],[accredited voters (23.02.2019)]]/AnalysisbyState[[#This Row],[PVCs collected (2019)]]</f>
        <v>0.37875167733254489</v>
      </c>
      <c r="I40" s="5">
        <v>60592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40"/>
  <sheetViews>
    <sheetView workbookViewId="0">
      <selection activeCell="E3" sqref="E3"/>
    </sheetView>
  </sheetViews>
  <sheetFormatPr defaultRowHeight="15" x14ac:dyDescent="0.25"/>
  <sheetData>
    <row r="2" spans="2:12" ht="24" x14ac:dyDescent="0.25">
      <c r="B2" s="7" t="s">
        <v>0</v>
      </c>
      <c r="C2" s="8" t="s">
        <v>45</v>
      </c>
      <c r="D2" s="8" t="s">
        <v>46</v>
      </c>
      <c r="E2" s="8" t="s">
        <v>47</v>
      </c>
      <c r="F2" s="8" t="s">
        <v>48</v>
      </c>
      <c r="G2" s="7" t="s">
        <v>49</v>
      </c>
      <c r="H2" s="8" t="s">
        <v>50</v>
      </c>
      <c r="I2" s="7" t="s">
        <v>51</v>
      </c>
      <c r="J2" s="9" t="s">
        <v>52</v>
      </c>
      <c r="K2" s="9" t="s">
        <v>53</v>
      </c>
      <c r="L2" s="7" t="s">
        <v>54</v>
      </c>
    </row>
    <row r="3" spans="2:12" x14ac:dyDescent="0.25">
      <c r="B3" s="10" t="s">
        <v>55</v>
      </c>
      <c r="C3" s="11">
        <v>85058</v>
      </c>
      <c r="D3" s="12">
        <v>0.2631</v>
      </c>
      <c r="E3" s="11">
        <v>219698</v>
      </c>
      <c r="F3" s="12">
        <v>0.67959999999999998</v>
      </c>
      <c r="G3" s="11">
        <v>18535</v>
      </c>
      <c r="H3" s="12">
        <v>5.7300000000000004E-2</v>
      </c>
      <c r="I3" s="11">
        <v>344471</v>
      </c>
      <c r="J3" s="11">
        <v>323291</v>
      </c>
      <c r="K3" s="5">
        <v>21180</v>
      </c>
      <c r="L3" s="13">
        <f>PartyAnalysis[[#This Row],[Valid votes]]/PartyAnalysis[[#This Row],[Total votes cast]]</f>
        <v>0.93851441775940503</v>
      </c>
    </row>
    <row r="4" spans="2:12" x14ac:dyDescent="0.25">
      <c r="B4" s="14" t="s">
        <v>56</v>
      </c>
      <c r="C4" s="11">
        <v>378078</v>
      </c>
      <c r="D4" s="15">
        <v>0.46590000000000004</v>
      </c>
      <c r="E4" s="11">
        <v>410266</v>
      </c>
      <c r="F4" s="15">
        <v>0.50549999999999995</v>
      </c>
      <c r="G4" s="11">
        <v>23190</v>
      </c>
      <c r="H4" s="15">
        <v>2.86E-2</v>
      </c>
      <c r="I4" s="11">
        <v>860756</v>
      </c>
      <c r="J4" s="11">
        <v>811534</v>
      </c>
      <c r="K4" s="5">
        <v>49222</v>
      </c>
      <c r="L4" s="13">
        <f>PartyAnalysis[[#This Row],[Valid votes]]/PartyAnalysis[[#This Row],[Total votes cast]]</f>
        <v>0.94281538554480016</v>
      </c>
    </row>
    <row r="5" spans="2:12" x14ac:dyDescent="0.25">
      <c r="B5" s="14" t="s">
        <v>57</v>
      </c>
      <c r="C5" s="11">
        <v>175429</v>
      </c>
      <c r="D5" s="15">
        <v>0.30309999999999998</v>
      </c>
      <c r="E5" s="11">
        <v>395832</v>
      </c>
      <c r="F5" s="15">
        <v>0.68389999999999995</v>
      </c>
      <c r="G5" s="11">
        <v>7514</v>
      </c>
      <c r="H5" s="15">
        <v>1.3000000000000001E-2</v>
      </c>
      <c r="I5" s="11">
        <v>605140</v>
      </c>
      <c r="J5" s="11">
        <v>578775</v>
      </c>
      <c r="K5" s="5">
        <v>26365</v>
      </c>
      <c r="L5" s="13">
        <f>PartyAnalysis[[#This Row],[Valid votes]]/PartyAnalysis[[#This Row],[Total votes cast]]</f>
        <v>0.95643156955415276</v>
      </c>
    </row>
    <row r="6" spans="2:12" x14ac:dyDescent="0.25">
      <c r="B6" s="14" t="s">
        <v>58</v>
      </c>
      <c r="C6" s="11">
        <v>33298</v>
      </c>
      <c r="D6" s="15">
        <v>5.5E-2</v>
      </c>
      <c r="E6" s="11">
        <v>524738</v>
      </c>
      <c r="F6" s="15">
        <v>0.86629999999999996</v>
      </c>
      <c r="G6" s="11">
        <v>47698</v>
      </c>
      <c r="H6" s="15">
        <v>7.8700000000000006E-2</v>
      </c>
      <c r="I6" s="11">
        <v>625035</v>
      </c>
      <c r="J6" s="11">
        <v>605734</v>
      </c>
      <c r="K6" s="5">
        <v>19301</v>
      </c>
      <c r="L6" s="13">
        <f>PartyAnalysis[[#This Row],[Valid votes]]/PartyAnalysis[[#This Row],[Total votes cast]]</f>
        <v>0.9691201292727607</v>
      </c>
    </row>
    <row r="7" spans="2:12" x14ac:dyDescent="0.25">
      <c r="B7" s="16" t="s">
        <v>59</v>
      </c>
      <c r="C7" s="11">
        <v>798428</v>
      </c>
      <c r="D7" s="17">
        <v>0.77950000000000008</v>
      </c>
      <c r="E7" s="11">
        <v>209313</v>
      </c>
      <c r="F7" s="17">
        <v>0.20430000000000001</v>
      </c>
      <c r="G7" s="11">
        <v>16566</v>
      </c>
      <c r="H7" s="17">
        <v>1.6200000000000003E-2</v>
      </c>
      <c r="I7" s="11">
        <v>1061955</v>
      </c>
      <c r="J7" s="11">
        <v>1024307</v>
      </c>
      <c r="K7" s="5">
        <v>37648</v>
      </c>
      <c r="L7" s="13">
        <f>PartyAnalysis[[#This Row],[Valid votes]]/PartyAnalysis[[#This Row],[Total votes cast]]</f>
        <v>0.96454840365175554</v>
      </c>
    </row>
    <row r="8" spans="2:12" x14ac:dyDescent="0.25">
      <c r="B8" s="16" t="s">
        <v>60</v>
      </c>
      <c r="C8" s="11">
        <v>118821</v>
      </c>
      <c r="D8" s="17">
        <v>0.36930000000000002</v>
      </c>
      <c r="E8" s="11">
        <v>197933</v>
      </c>
      <c r="F8" s="17">
        <v>0.61509999999999998</v>
      </c>
      <c r="G8" s="11">
        <v>5013</v>
      </c>
      <c r="H8" s="17">
        <v>1.5600000000000001E-2</v>
      </c>
      <c r="I8" s="11">
        <v>335856</v>
      </c>
      <c r="J8" s="11">
        <v>321767</v>
      </c>
      <c r="K8" s="5">
        <v>14089</v>
      </c>
      <c r="L8" s="13">
        <f>PartyAnalysis[[#This Row],[Valid votes]]/PartyAnalysis[[#This Row],[Total votes cast]]</f>
        <v>0.95805047401267207</v>
      </c>
    </row>
    <row r="9" spans="2:12" x14ac:dyDescent="0.25">
      <c r="B9" s="16" t="s">
        <v>61</v>
      </c>
      <c r="C9" s="11">
        <v>347668</v>
      </c>
      <c r="D9" s="17">
        <v>0.47700000000000004</v>
      </c>
      <c r="E9" s="11">
        <v>356817</v>
      </c>
      <c r="F9" s="17">
        <v>0.48950000000000005</v>
      </c>
      <c r="G9" s="11">
        <v>24427</v>
      </c>
      <c r="H9" s="17">
        <v>3.3500000000000002E-2</v>
      </c>
      <c r="I9" s="11">
        <v>763872</v>
      </c>
      <c r="J9" s="11">
        <v>728912</v>
      </c>
      <c r="K9" s="5">
        <v>34960</v>
      </c>
      <c r="L9" s="13">
        <f>PartyAnalysis[[#This Row],[Valid votes]]/PartyAnalysis[[#This Row],[Total votes cast]]</f>
        <v>0.95423316995517571</v>
      </c>
    </row>
    <row r="10" spans="2:12" x14ac:dyDescent="0.25">
      <c r="B10" s="16" t="s">
        <v>62</v>
      </c>
      <c r="C10" s="11">
        <v>836496</v>
      </c>
      <c r="D10" s="17">
        <v>0.90939999999999999</v>
      </c>
      <c r="E10" s="11">
        <v>71788</v>
      </c>
      <c r="F10" s="17">
        <v>7.8100000000000003E-2</v>
      </c>
      <c r="G10" s="11">
        <v>11502</v>
      </c>
      <c r="H10" s="17">
        <v>1.2500000000000001E-2</v>
      </c>
      <c r="I10" s="11">
        <v>955205</v>
      </c>
      <c r="J10" s="11">
        <v>919786</v>
      </c>
      <c r="K10" s="5">
        <v>35419</v>
      </c>
      <c r="L10" s="13">
        <f>PartyAnalysis[[#This Row],[Valid votes]]/PartyAnalysis[[#This Row],[Total votes cast]]</f>
        <v>0.96292000146565393</v>
      </c>
    </row>
    <row r="11" spans="2:12" x14ac:dyDescent="0.25">
      <c r="B11" s="16" t="s">
        <v>63</v>
      </c>
      <c r="C11" s="11">
        <v>117302</v>
      </c>
      <c r="D11" s="17">
        <v>0.27810000000000001</v>
      </c>
      <c r="E11" s="11">
        <v>295737</v>
      </c>
      <c r="F11" s="17">
        <v>0.70090000000000008</v>
      </c>
      <c r="G11" s="11">
        <v>9226</v>
      </c>
      <c r="H11" s="17">
        <v>2.1000000000000001E-2</v>
      </c>
      <c r="I11" s="11">
        <v>446046</v>
      </c>
      <c r="J11" s="11">
        <v>421901</v>
      </c>
      <c r="K11" s="5">
        <v>24145</v>
      </c>
      <c r="L11" s="13">
        <f>PartyAnalysis[[#This Row],[Valid votes]]/PartyAnalysis[[#This Row],[Total votes cast]]</f>
        <v>0.94586881173690607</v>
      </c>
    </row>
    <row r="12" spans="2:12" x14ac:dyDescent="0.25">
      <c r="B12" s="16" t="s">
        <v>64</v>
      </c>
      <c r="C12" s="11">
        <v>221292</v>
      </c>
      <c r="D12" s="17">
        <v>0.26669999999999999</v>
      </c>
      <c r="E12" s="11">
        <v>594068</v>
      </c>
      <c r="F12" s="17">
        <v>0.71589999999999998</v>
      </c>
      <c r="G12" s="11">
        <v>14402</v>
      </c>
      <c r="H12" s="17">
        <v>1.7399999999999999E-2</v>
      </c>
      <c r="I12" s="11">
        <v>882254</v>
      </c>
      <c r="J12" s="11">
        <v>829762</v>
      </c>
      <c r="K12" s="5">
        <v>52492</v>
      </c>
      <c r="L12" s="13">
        <f>PartyAnalysis[[#This Row],[Valid votes]]/PartyAnalysis[[#This Row],[Total votes cast]]</f>
        <v>0.94050239500189292</v>
      </c>
    </row>
    <row r="13" spans="2:12" x14ac:dyDescent="0.25">
      <c r="B13" s="16" t="s">
        <v>65</v>
      </c>
      <c r="C13" s="11">
        <v>90726</v>
      </c>
      <c r="D13" s="17">
        <v>0.25259999999999999</v>
      </c>
      <c r="E13" s="11">
        <v>258573</v>
      </c>
      <c r="F13" s="17">
        <v>0.71989999999999998</v>
      </c>
      <c r="G13" s="11">
        <v>9832</v>
      </c>
      <c r="H13" s="17">
        <v>2.75E-2</v>
      </c>
      <c r="I13" s="11">
        <v>379747</v>
      </c>
      <c r="J13" s="11">
        <v>359131</v>
      </c>
      <c r="K13" s="5">
        <v>20263</v>
      </c>
      <c r="L13" s="13">
        <f>PartyAnalysis[[#This Row],[Valid votes]]/PartyAnalysis[[#This Row],[Total votes cast]]</f>
        <v>0.94571122352513648</v>
      </c>
    </row>
    <row r="14" spans="2:12" x14ac:dyDescent="0.25">
      <c r="B14" s="16" t="s">
        <v>66</v>
      </c>
      <c r="C14" s="11">
        <v>267842</v>
      </c>
      <c r="D14" s="17">
        <v>0.47770000000000001</v>
      </c>
      <c r="E14" s="11">
        <v>275691</v>
      </c>
      <c r="F14" s="17">
        <v>0.49170000000000003</v>
      </c>
      <c r="G14" s="11">
        <v>17178</v>
      </c>
      <c r="H14" s="17">
        <v>3.0600000000000002E-2</v>
      </c>
      <c r="I14" s="11">
        <v>599228</v>
      </c>
      <c r="J14" s="11">
        <v>560711</v>
      </c>
      <c r="K14" s="5">
        <v>38317</v>
      </c>
      <c r="L14" s="13">
        <f>PartyAnalysis[[#This Row],[Valid votes]]/PartyAnalysis[[#This Row],[Total votes cast]]</f>
        <v>0.9357222960208802</v>
      </c>
    </row>
    <row r="15" spans="2:12" x14ac:dyDescent="0.25">
      <c r="B15" s="16" t="s">
        <v>67</v>
      </c>
      <c r="C15" s="11">
        <v>219231</v>
      </c>
      <c r="D15" s="17">
        <v>0.57520000000000004</v>
      </c>
      <c r="E15" s="11">
        <v>154032</v>
      </c>
      <c r="F15" s="17">
        <v>0.4042</v>
      </c>
      <c r="G15" s="11">
        <v>7869</v>
      </c>
      <c r="H15" s="17">
        <v>2.06E-2</v>
      </c>
      <c r="I15" s="11">
        <v>393709</v>
      </c>
      <c r="J15" s="11">
        <v>381132</v>
      </c>
      <c r="K15" s="5">
        <v>12577</v>
      </c>
      <c r="L15" s="13">
        <f>PartyAnalysis[[#This Row],[Valid votes]]/PartyAnalysis[[#This Row],[Total votes cast]]</f>
        <v>0.96805508637089832</v>
      </c>
    </row>
    <row r="16" spans="2:12" x14ac:dyDescent="0.25">
      <c r="B16" s="16" t="s">
        <v>68</v>
      </c>
      <c r="C16" s="11">
        <v>54423</v>
      </c>
      <c r="D16" s="17">
        <v>0.1293</v>
      </c>
      <c r="E16" s="11">
        <v>355553</v>
      </c>
      <c r="F16" s="17">
        <v>0.84450000000000003</v>
      </c>
      <c r="G16" s="11">
        <v>11038</v>
      </c>
      <c r="H16" s="17">
        <v>2.6200000000000001E-2</v>
      </c>
      <c r="I16" s="11">
        <v>451063</v>
      </c>
      <c r="J16" s="11">
        <v>421014</v>
      </c>
      <c r="K16" s="5">
        <v>30049</v>
      </c>
      <c r="L16" s="13">
        <f>PartyAnalysis[[#This Row],[Valid votes]]/PartyAnalysis[[#This Row],[Total votes cast]]</f>
        <v>0.93338181140993604</v>
      </c>
    </row>
    <row r="17" spans="2:12" x14ac:dyDescent="0.25">
      <c r="B17" s="16" t="s">
        <v>69</v>
      </c>
      <c r="C17" s="11">
        <v>152224</v>
      </c>
      <c r="D17" s="17">
        <v>0.35899999999999999</v>
      </c>
      <c r="E17" s="11">
        <v>259997</v>
      </c>
      <c r="F17" s="17">
        <v>0.61329999999999996</v>
      </c>
      <c r="G17" s="11">
        <v>11730</v>
      </c>
      <c r="H17" s="17">
        <v>2.7699999999999999E-2</v>
      </c>
      <c r="I17" s="11">
        <v>451408</v>
      </c>
      <c r="J17" s="11">
        <v>423951</v>
      </c>
      <c r="K17" s="5">
        <v>27457</v>
      </c>
      <c r="L17" s="13">
        <f>PartyAnalysis[[#This Row],[Valid votes]]/PartyAnalysis[[#This Row],[Total votes cast]]</f>
        <v>0.93917475986247478</v>
      </c>
    </row>
    <row r="18" spans="2:12" x14ac:dyDescent="0.25">
      <c r="B18" s="16" t="s">
        <v>70</v>
      </c>
      <c r="C18" s="11">
        <v>402961</v>
      </c>
      <c r="D18" s="17">
        <v>0.72709999999999997</v>
      </c>
      <c r="E18" s="11">
        <v>138484</v>
      </c>
      <c r="F18" s="17">
        <v>0.24989999999999998</v>
      </c>
      <c r="G18" s="11">
        <v>12758</v>
      </c>
      <c r="H18" s="17">
        <v>2.3E-2</v>
      </c>
      <c r="I18" s="11">
        <v>580649</v>
      </c>
      <c r="J18" s="11">
        <v>554203</v>
      </c>
      <c r="K18" s="5">
        <v>26446</v>
      </c>
      <c r="L18" s="13">
        <f>PartyAnalysis[[#This Row],[Valid votes]]/PartyAnalysis[[#This Row],[Total votes cast]]</f>
        <v>0.95445441221805261</v>
      </c>
    </row>
    <row r="19" spans="2:12" x14ac:dyDescent="0.25">
      <c r="B19" s="16" t="s">
        <v>71</v>
      </c>
      <c r="C19" s="11">
        <v>140463</v>
      </c>
      <c r="D19" s="17">
        <v>0.27460000000000001</v>
      </c>
      <c r="E19" s="11">
        <v>334923</v>
      </c>
      <c r="F19" s="17">
        <v>0.65469999999999995</v>
      </c>
      <c r="G19" s="11">
        <v>36200</v>
      </c>
      <c r="H19" s="17">
        <v>7.0699999999999999E-2</v>
      </c>
      <c r="I19" s="11">
        <v>542777</v>
      </c>
      <c r="J19" s="11">
        <v>511586</v>
      </c>
      <c r="K19" s="5">
        <v>31191</v>
      </c>
      <c r="L19" s="13">
        <f>PartyAnalysis[[#This Row],[Valid votes]]/PartyAnalysis[[#This Row],[Total votes cast]]</f>
        <v>0.94253441100120305</v>
      </c>
    </row>
    <row r="20" spans="2:12" x14ac:dyDescent="0.25">
      <c r="B20" s="16" t="s">
        <v>72</v>
      </c>
      <c r="C20" s="11">
        <v>794738</v>
      </c>
      <c r="D20" s="17">
        <v>0.71840000000000004</v>
      </c>
      <c r="E20" s="11">
        <v>289895</v>
      </c>
      <c r="F20" s="17">
        <v>0.2621</v>
      </c>
      <c r="G20" s="11">
        <v>21611</v>
      </c>
      <c r="H20" s="17">
        <v>1.95E-2</v>
      </c>
      <c r="I20" s="11">
        <v>1149922</v>
      </c>
      <c r="J20" s="11">
        <v>1106244</v>
      </c>
      <c r="K20" s="5">
        <v>43678</v>
      </c>
      <c r="L20" s="13">
        <f>PartyAnalysis[[#This Row],[Valid votes]]/PartyAnalysis[[#This Row],[Total votes cast]]</f>
        <v>0.96201655416628262</v>
      </c>
    </row>
    <row r="21" spans="2:12" x14ac:dyDescent="0.25">
      <c r="B21" s="16" t="s">
        <v>73</v>
      </c>
      <c r="C21" s="11">
        <v>993445</v>
      </c>
      <c r="D21" s="17">
        <v>0.59719999999999995</v>
      </c>
      <c r="E21" s="11">
        <v>649612</v>
      </c>
      <c r="F21" s="17">
        <v>0.39049999999999996</v>
      </c>
      <c r="G21" s="11">
        <v>20546</v>
      </c>
      <c r="H21" s="17">
        <v>1.23E-2</v>
      </c>
      <c r="I21" s="11">
        <v>1709005</v>
      </c>
      <c r="J21" s="11">
        <v>1663603</v>
      </c>
      <c r="K21" s="5">
        <v>45402</v>
      </c>
      <c r="L21" s="13">
        <f>PartyAnalysis[[#This Row],[Valid votes]]/PartyAnalysis[[#This Row],[Total votes cast]]</f>
        <v>0.97343366461771619</v>
      </c>
    </row>
    <row r="22" spans="2:12" x14ac:dyDescent="0.25">
      <c r="B22" s="16" t="s">
        <v>74</v>
      </c>
      <c r="C22" s="11">
        <v>1464768</v>
      </c>
      <c r="D22" s="17">
        <v>0.77450000000000008</v>
      </c>
      <c r="E22" s="11">
        <v>391593</v>
      </c>
      <c r="F22" s="17">
        <v>0.20710000000000001</v>
      </c>
      <c r="G22" s="11">
        <v>34773</v>
      </c>
      <c r="H22" s="17">
        <v>1.84E-2</v>
      </c>
      <c r="I22" s="11">
        <v>1964751</v>
      </c>
      <c r="J22" s="11">
        <v>1891134</v>
      </c>
      <c r="K22" s="5">
        <v>73617</v>
      </c>
      <c r="L22" s="13">
        <f>PartyAnalysis[[#This Row],[Valid votes]]/PartyAnalysis[[#This Row],[Total votes cast]]</f>
        <v>0.96253112989890321</v>
      </c>
    </row>
    <row r="23" spans="2:12" x14ac:dyDescent="0.25">
      <c r="B23" s="16" t="s">
        <v>75</v>
      </c>
      <c r="C23" s="11">
        <v>1232133</v>
      </c>
      <c r="D23" s="17">
        <v>0.79220000000000002</v>
      </c>
      <c r="E23" s="11">
        <v>308056</v>
      </c>
      <c r="F23" s="17">
        <v>0.19800000000000001</v>
      </c>
      <c r="G23" s="11">
        <v>15284</v>
      </c>
      <c r="H23" s="17">
        <v>9.7999999999999997E-3</v>
      </c>
      <c r="I23" s="11">
        <v>1619185</v>
      </c>
      <c r="J23" s="11">
        <v>1555473</v>
      </c>
      <c r="K23" s="5">
        <v>63712</v>
      </c>
      <c r="L23" s="13">
        <f>PartyAnalysis[[#This Row],[Valid votes]]/PartyAnalysis[[#This Row],[Total votes cast]]</f>
        <v>0.96065180939793782</v>
      </c>
    </row>
    <row r="24" spans="2:12" x14ac:dyDescent="0.25">
      <c r="B24" s="16" t="s">
        <v>76</v>
      </c>
      <c r="C24" s="11">
        <v>581552</v>
      </c>
      <c r="D24" s="17">
        <v>0.76859999999999995</v>
      </c>
      <c r="E24" s="11">
        <v>154282</v>
      </c>
      <c r="F24" s="17">
        <v>0.2039</v>
      </c>
      <c r="G24" s="11">
        <v>20771</v>
      </c>
      <c r="H24" s="17">
        <v>2.75E-2</v>
      </c>
      <c r="I24" s="11">
        <v>803755</v>
      </c>
      <c r="J24" s="11">
        <v>756605</v>
      </c>
      <c r="K24" s="5">
        <v>47150</v>
      </c>
      <c r="L24" s="13">
        <f>PartyAnalysis[[#This Row],[Valid votes]]/PartyAnalysis[[#This Row],[Total votes cast]]</f>
        <v>0.94133784548774191</v>
      </c>
    </row>
    <row r="25" spans="2:12" x14ac:dyDescent="0.25">
      <c r="B25" s="16" t="s">
        <v>77</v>
      </c>
      <c r="C25" s="11">
        <v>285894</v>
      </c>
      <c r="D25" s="17">
        <v>0.54869999999999997</v>
      </c>
      <c r="E25" s="11">
        <v>218207</v>
      </c>
      <c r="F25" s="17">
        <v>0.41880000000000001</v>
      </c>
      <c r="G25" s="11">
        <v>16915</v>
      </c>
      <c r="H25" s="17">
        <v>3.2500000000000001E-2</v>
      </c>
      <c r="I25" s="11">
        <v>553496</v>
      </c>
      <c r="J25" s="11">
        <v>521016</v>
      </c>
      <c r="K25" s="5">
        <v>32480</v>
      </c>
      <c r="L25" s="13">
        <f>PartyAnalysis[[#This Row],[Valid votes]]/PartyAnalysis[[#This Row],[Total votes cast]]</f>
        <v>0.94131845577926487</v>
      </c>
    </row>
    <row r="26" spans="2:12" x14ac:dyDescent="0.25">
      <c r="B26" s="16" t="s">
        <v>78</v>
      </c>
      <c r="C26" s="11">
        <v>308984</v>
      </c>
      <c r="D26" s="17">
        <v>0.67220000000000002</v>
      </c>
      <c r="E26" s="11">
        <v>138184</v>
      </c>
      <c r="F26" s="17">
        <v>0.30059999999999998</v>
      </c>
      <c r="G26" s="11">
        <v>12508</v>
      </c>
      <c r="H26" s="17">
        <v>2.7200000000000002E-2</v>
      </c>
      <c r="I26" s="11">
        <v>486254</v>
      </c>
      <c r="J26" s="11">
        <v>459676</v>
      </c>
      <c r="K26" s="5">
        <v>26578</v>
      </c>
      <c r="L26" s="13">
        <f>PartyAnalysis[[#This Row],[Valid votes]]/PartyAnalysis[[#This Row],[Total votes cast]]</f>
        <v>0.94534132367034518</v>
      </c>
    </row>
    <row r="27" spans="2:12" x14ac:dyDescent="0.25">
      <c r="B27" s="16" t="s">
        <v>79</v>
      </c>
      <c r="C27" s="11">
        <v>580825</v>
      </c>
      <c r="D27" s="17">
        <v>0.53310000000000002</v>
      </c>
      <c r="E27" s="11">
        <v>448015</v>
      </c>
      <c r="F27" s="17">
        <v>0.41119999999999995</v>
      </c>
      <c r="G27" s="11">
        <v>60727</v>
      </c>
      <c r="H27" s="17">
        <v>5.57E-2</v>
      </c>
      <c r="I27" s="11">
        <v>1156590</v>
      </c>
      <c r="J27" s="11">
        <v>1089567</v>
      </c>
      <c r="K27" s="5">
        <v>67023</v>
      </c>
      <c r="L27" s="13">
        <f>PartyAnalysis[[#This Row],[Valid votes]]/PartyAnalysis[[#This Row],[Total votes cast]]</f>
        <v>0.94205120224107075</v>
      </c>
    </row>
    <row r="28" spans="2:12" x14ac:dyDescent="0.25">
      <c r="B28" s="16" t="s">
        <v>80</v>
      </c>
      <c r="C28" s="11">
        <v>289903</v>
      </c>
      <c r="D28" s="17">
        <v>0.49920000000000003</v>
      </c>
      <c r="E28" s="11">
        <v>283947</v>
      </c>
      <c r="F28" s="17">
        <v>0.4889</v>
      </c>
      <c r="G28" s="11">
        <v>6928</v>
      </c>
      <c r="H28" s="17">
        <v>1.1899999999999999E-2</v>
      </c>
      <c r="I28" s="11">
        <v>599399</v>
      </c>
      <c r="J28" s="11">
        <v>580778</v>
      </c>
      <c r="K28" s="5">
        <v>18621</v>
      </c>
      <c r="L28" s="13">
        <f>PartyAnalysis[[#This Row],[Valid votes]]/PartyAnalysis[[#This Row],[Total votes cast]]</f>
        <v>0.96893388210524212</v>
      </c>
    </row>
    <row r="29" spans="2:12" x14ac:dyDescent="0.25">
      <c r="B29" s="16" t="s">
        <v>81</v>
      </c>
      <c r="C29" s="11">
        <v>612371</v>
      </c>
      <c r="D29" s="17">
        <v>0.71879999999999999</v>
      </c>
      <c r="E29" s="11">
        <v>218052</v>
      </c>
      <c r="F29" s="17">
        <v>0.25590000000000002</v>
      </c>
      <c r="G29" s="11">
        <v>21514</v>
      </c>
      <c r="H29" s="17">
        <v>2.53E-2</v>
      </c>
      <c r="I29" s="11">
        <v>896976</v>
      </c>
      <c r="J29" s="11">
        <v>851937</v>
      </c>
      <c r="K29" s="5">
        <v>45039</v>
      </c>
      <c r="L29" s="13">
        <f>PartyAnalysis[[#This Row],[Valid votes]]/PartyAnalysis[[#This Row],[Total votes cast]]</f>
        <v>0.9497879541927543</v>
      </c>
    </row>
    <row r="30" spans="2:12" x14ac:dyDescent="0.25">
      <c r="B30" s="16" t="s">
        <v>82</v>
      </c>
      <c r="C30" s="11">
        <v>281762</v>
      </c>
      <c r="D30" s="17">
        <v>0.49939999999999996</v>
      </c>
      <c r="E30" s="11">
        <v>194655</v>
      </c>
      <c r="F30" s="17">
        <v>0.34490000000000004</v>
      </c>
      <c r="G30" s="11">
        <v>87839</v>
      </c>
      <c r="H30" s="17">
        <v>0.15570000000000001</v>
      </c>
      <c r="I30" s="11">
        <v>605938</v>
      </c>
      <c r="J30" s="11">
        <v>564256</v>
      </c>
      <c r="K30" s="5">
        <v>41682</v>
      </c>
      <c r="L30" s="13">
        <f>PartyAnalysis[[#This Row],[Valid votes]]/PartyAnalysis[[#This Row],[Total votes cast]]</f>
        <v>0.9312107839415914</v>
      </c>
    </row>
    <row r="31" spans="2:12" x14ac:dyDescent="0.25">
      <c r="B31" s="16" t="s">
        <v>83</v>
      </c>
      <c r="C31" s="11">
        <v>241769</v>
      </c>
      <c r="D31" s="17">
        <v>0.43479999999999996</v>
      </c>
      <c r="E31" s="11">
        <v>275901</v>
      </c>
      <c r="F31" s="17">
        <v>0.49619999999999997</v>
      </c>
      <c r="G31" s="11">
        <v>38324</v>
      </c>
      <c r="H31" s="17">
        <v>6.9000000000000006E-2</v>
      </c>
      <c r="I31" s="11">
        <v>586827</v>
      </c>
      <c r="J31" s="11">
        <v>555994</v>
      </c>
      <c r="K31" s="5">
        <v>30833</v>
      </c>
      <c r="L31" s="13">
        <f>PartyAnalysis[[#This Row],[Valid votes]]/PartyAnalysis[[#This Row],[Total votes cast]]</f>
        <v>0.94745810945985787</v>
      </c>
    </row>
    <row r="32" spans="2:12" x14ac:dyDescent="0.25">
      <c r="B32" s="16" t="s">
        <v>84</v>
      </c>
      <c r="C32" s="11">
        <v>347634</v>
      </c>
      <c r="D32" s="17">
        <v>0.4864</v>
      </c>
      <c r="E32" s="11">
        <v>337377</v>
      </c>
      <c r="F32" s="17">
        <v>0.47210000000000002</v>
      </c>
      <c r="G32" s="11">
        <v>29671</v>
      </c>
      <c r="H32" s="17">
        <v>4.1500000000000002E-2</v>
      </c>
      <c r="I32" s="11">
        <v>731882</v>
      </c>
      <c r="J32" s="11">
        <v>714682</v>
      </c>
      <c r="K32" s="5">
        <v>17200</v>
      </c>
      <c r="L32" s="13">
        <f>PartyAnalysis[[#This Row],[Valid votes]]/PartyAnalysis[[#This Row],[Total votes cast]]</f>
        <v>0.9764989438188123</v>
      </c>
    </row>
    <row r="33" spans="2:12" x14ac:dyDescent="0.25">
      <c r="B33" s="16" t="s">
        <v>85</v>
      </c>
      <c r="C33" s="11">
        <v>365229</v>
      </c>
      <c r="D33" s="17">
        <v>0.4229</v>
      </c>
      <c r="E33" s="11">
        <v>366690</v>
      </c>
      <c r="F33" s="17">
        <v>0.42460000000000003</v>
      </c>
      <c r="G33" s="11">
        <v>131612</v>
      </c>
      <c r="H33" s="17">
        <v>0.1525</v>
      </c>
      <c r="I33" s="11">
        <v>891080</v>
      </c>
      <c r="J33" s="11">
        <v>863531</v>
      </c>
      <c r="K33" s="5">
        <v>54549</v>
      </c>
      <c r="L33" s="13">
        <f>PartyAnalysis[[#This Row],[Valid votes]]/PartyAnalysis[[#This Row],[Total votes cast]]</f>
        <v>0.96908358396552496</v>
      </c>
    </row>
    <row r="34" spans="2:12" x14ac:dyDescent="0.25">
      <c r="B34" s="16" t="s">
        <v>86</v>
      </c>
      <c r="C34" s="11">
        <v>468555</v>
      </c>
      <c r="D34" s="17">
        <v>0.45280000000000004</v>
      </c>
      <c r="E34" s="11">
        <v>548665</v>
      </c>
      <c r="F34" s="17">
        <v>0.5302</v>
      </c>
      <c r="G34" s="11">
        <v>17633</v>
      </c>
      <c r="H34" s="17">
        <v>1.7000000000000001E-2</v>
      </c>
      <c r="I34" s="11">
        <v>1062862</v>
      </c>
      <c r="J34" s="11">
        <v>1034853</v>
      </c>
      <c r="K34" s="5">
        <v>28009</v>
      </c>
      <c r="L34" s="13">
        <f>PartyAnalysis[[#This Row],[Valid votes]]/PartyAnalysis[[#This Row],[Total votes cast]]</f>
        <v>0.97364756666434593</v>
      </c>
    </row>
    <row r="35" spans="2:12" x14ac:dyDescent="0.25">
      <c r="B35" s="16" t="s">
        <v>87</v>
      </c>
      <c r="C35" s="11">
        <v>150710</v>
      </c>
      <c r="D35" s="17">
        <v>0.23469999999999999</v>
      </c>
      <c r="E35" s="11">
        <v>473971</v>
      </c>
      <c r="F35" s="17">
        <v>0.73809999999999998</v>
      </c>
      <c r="G35" s="11">
        <v>17484</v>
      </c>
      <c r="H35" s="17">
        <v>2.7200000000000002E-2</v>
      </c>
      <c r="I35" s="11">
        <v>666585</v>
      </c>
      <c r="J35" s="11">
        <v>642165</v>
      </c>
      <c r="K35" s="5">
        <v>24420</v>
      </c>
      <c r="L35" s="13">
        <f>PartyAnalysis[[#This Row],[Valid votes]]/PartyAnalysis[[#This Row],[Total votes cast]]</f>
        <v>0.96336551227525369</v>
      </c>
    </row>
    <row r="36" spans="2:12" x14ac:dyDescent="0.25">
      <c r="B36" s="16" t="s">
        <v>88</v>
      </c>
      <c r="C36" s="11">
        <v>490333</v>
      </c>
      <c r="D36" s="17">
        <v>0.56240000000000001</v>
      </c>
      <c r="E36" s="11">
        <v>361604</v>
      </c>
      <c r="F36" s="17">
        <v>0.41470000000000001</v>
      </c>
      <c r="G36" s="11">
        <v>19954</v>
      </c>
      <c r="H36" s="17">
        <v>2.29E-2</v>
      </c>
      <c r="I36" s="11">
        <v>925107</v>
      </c>
      <c r="J36" s="11">
        <v>871891</v>
      </c>
      <c r="K36" s="5">
        <v>54049</v>
      </c>
      <c r="L36" s="13">
        <f>PartyAnalysis[[#This Row],[Valid votes]]/PartyAnalysis[[#This Row],[Total votes cast]]</f>
        <v>0.9424758433348791</v>
      </c>
    </row>
    <row r="37" spans="2:12" x14ac:dyDescent="0.25">
      <c r="B37" s="16" t="s">
        <v>89</v>
      </c>
      <c r="C37" s="11">
        <v>324906</v>
      </c>
      <c r="D37" s="17">
        <v>0.45579999999999998</v>
      </c>
      <c r="E37" s="11">
        <v>374743</v>
      </c>
      <c r="F37" s="17">
        <v>0.52570000000000006</v>
      </c>
      <c r="G37" s="11">
        <v>13228</v>
      </c>
      <c r="H37" s="17">
        <v>1.8500000000000003E-2</v>
      </c>
      <c r="I37" s="11">
        <v>741564</v>
      </c>
      <c r="J37" s="11">
        <v>712877</v>
      </c>
      <c r="K37" s="5">
        <v>28687</v>
      </c>
      <c r="L37" s="13">
        <f>PartyAnalysis[[#This Row],[Valid votes]]/PartyAnalysis[[#This Row],[Total votes cast]]</f>
        <v>0.96131554390450458</v>
      </c>
    </row>
    <row r="38" spans="2:12" x14ac:dyDescent="0.25">
      <c r="B38" s="16" t="s">
        <v>90</v>
      </c>
      <c r="C38" s="11">
        <v>497914</v>
      </c>
      <c r="D38" s="17">
        <v>0.8901</v>
      </c>
      <c r="E38" s="11">
        <v>50763</v>
      </c>
      <c r="F38" s="17">
        <v>9.0800000000000006E-2</v>
      </c>
      <c r="G38" s="11">
        <v>10688</v>
      </c>
      <c r="H38" s="17">
        <v>1.9099999999999999E-2</v>
      </c>
      <c r="I38" s="11">
        <v>586137</v>
      </c>
      <c r="J38" s="11">
        <v>559365</v>
      </c>
      <c r="K38" s="5">
        <v>26772</v>
      </c>
      <c r="L38" s="13">
        <f>PartyAnalysis[[#This Row],[Valid votes]]/PartyAnalysis[[#This Row],[Total votes cast]]</f>
        <v>0.95432467153583544</v>
      </c>
    </row>
    <row r="39" spans="2:12" x14ac:dyDescent="0.25">
      <c r="B39" s="18" t="s">
        <v>91</v>
      </c>
      <c r="C39" s="11">
        <v>438682</v>
      </c>
      <c r="D39" s="19">
        <v>0.75840000000000007</v>
      </c>
      <c r="E39" s="11">
        <v>125423</v>
      </c>
      <c r="F39" s="19">
        <v>0.21679999999999999</v>
      </c>
      <c r="G39" s="11">
        <v>14334</v>
      </c>
      <c r="H39" s="19">
        <v>2.4799999999999999E-2</v>
      </c>
      <c r="I39" s="11">
        <v>597439</v>
      </c>
      <c r="J39" s="11">
        <v>578439</v>
      </c>
      <c r="K39" s="5">
        <v>18785</v>
      </c>
      <c r="L39" s="13">
        <f>PartyAnalysis[[#This Row],[Valid votes]]/PartyAnalysis[[#This Row],[Total votes cast]]</f>
        <v>0.96819759004685002</v>
      </c>
    </row>
    <row r="40" spans="2:12" x14ac:dyDescent="0.25">
      <c r="B40" s="20" t="s">
        <v>92</v>
      </c>
      <c r="C40" s="21"/>
      <c r="D40" s="22"/>
      <c r="E40" s="21"/>
      <c r="F40" s="22"/>
      <c r="G40" s="21"/>
      <c r="H40" s="22"/>
      <c r="I40" s="21"/>
      <c r="L40" s="21"/>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80"/>
  <sheetViews>
    <sheetView tabSelected="1" workbookViewId="0">
      <selection activeCell="G2" sqref="G2"/>
    </sheetView>
  </sheetViews>
  <sheetFormatPr defaultRowHeight="15" x14ac:dyDescent="0.25"/>
  <cols>
    <col min="5" max="5" width="18" bestFit="1" customWidth="1"/>
    <col min="8" max="8" width="10.42578125" customWidth="1"/>
    <col min="9" max="9" width="11.140625" customWidth="1"/>
    <col min="10" max="10" width="18" bestFit="1" customWidth="1"/>
    <col min="11" max="11" width="15.28515625" bestFit="1" customWidth="1"/>
    <col min="16" max="16" width="10.140625" bestFit="1" customWidth="1"/>
  </cols>
  <sheetData>
    <row r="2" spans="2:13" x14ac:dyDescent="0.25">
      <c r="B2" t="s">
        <v>93</v>
      </c>
      <c r="C2" t="s">
        <v>94</v>
      </c>
      <c r="D2" t="s">
        <v>95</v>
      </c>
      <c r="E2" t="s">
        <v>96</v>
      </c>
      <c r="F2" t="s">
        <v>97</v>
      </c>
      <c r="H2" t="s">
        <v>94</v>
      </c>
      <c r="I2" t="s">
        <v>248</v>
      </c>
      <c r="J2" t="s">
        <v>96</v>
      </c>
      <c r="K2" t="s">
        <v>249</v>
      </c>
    </row>
    <row r="3" spans="2:13" x14ac:dyDescent="0.25">
      <c r="B3" t="s">
        <v>98</v>
      </c>
      <c r="C3" t="s">
        <v>99</v>
      </c>
      <c r="D3" t="s">
        <v>100</v>
      </c>
      <c r="E3" s="11">
        <v>19219</v>
      </c>
      <c r="F3" s="13">
        <v>7.0335931567555847E-4</v>
      </c>
      <c r="H3" t="s">
        <v>246</v>
      </c>
      <c r="I3">
        <f>COUNTIF(C:C, PartyResults[[#This Row],[GENDER]])</f>
        <v>67</v>
      </c>
      <c r="J3">
        <v>27299009</v>
      </c>
      <c r="K3" s="13">
        <v>0.99906406622929977</v>
      </c>
      <c r="M3" s="13"/>
    </row>
    <row r="4" spans="2:13" x14ac:dyDescent="0.25">
      <c r="B4" t="s">
        <v>101</v>
      </c>
      <c r="C4" t="s">
        <v>99</v>
      </c>
      <c r="D4" t="s">
        <v>102</v>
      </c>
      <c r="E4" s="11">
        <v>14380</v>
      </c>
      <c r="F4" s="13">
        <v>5.2626603670401847E-4</v>
      </c>
      <c r="H4" t="s">
        <v>247</v>
      </c>
      <c r="I4">
        <f>COUNTIF(C:C, C9)</f>
        <v>6</v>
      </c>
      <c r="J4">
        <v>25574</v>
      </c>
      <c r="K4" s="13">
        <v>9.3593377070017871E-4</v>
      </c>
    </row>
    <row r="5" spans="2:13" x14ac:dyDescent="0.25">
      <c r="B5" t="s">
        <v>103</v>
      </c>
      <c r="C5" t="s">
        <v>99</v>
      </c>
      <c r="D5" t="s">
        <v>104</v>
      </c>
      <c r="E5" s="11">
        <v>33953</v>
      </c>
      <c r="F5" s="13">
        <v>1.2425807193471169E-3</v>
      </c>
    </row>
    <row r="6" spans="2:13" x14ac:dyDescent="0.25">
      <c r="B6" t="s">
        <v>105</v>
      </c>
      <c r="C6" t="s">
        <v>99</v>
      </c>
      <c r="D6" t="s">
        <v>106</v>
      </c>
      <c r="E6" s="11">
        <v>8902</v>
      </c>
      <c r="F6" s="13">
        <v>3.2578722244361422E-4</v>
      </c>
    </row>
    <row r="7" spans="2:13" x14ac:dyDescent="0.25">
      <c r="B7" t="s">
        <v>107</v>
      </c>
      <c r="C7" t="s">
        <v>99</v>
      </c>
      <c r="D7" t="s">
        <v>108</v>
      </c>
      <c r="E7" s="11">
        <v>4523</v>
      </c>
      <c r="F7" s="13">
        <v>1.6552860111351014E-4</v>
      </c>
    </row>
    <row r="8" spans="2:13" x14ac:dyDescent="0.25">
      <c r="B8" t="s">
        <v>109</v>
      </c>
      <c r="C8" t="s">
        <v>99</v>
      </c>
      <c r="D8" t="s">
        <v>110</v>
      </c>
      <c r="E8" s="11">
        <v>11325</v>
      </c>
      <c r="F8" s="13">
        <v>4.144619517157865E-4</v>
      </c>
    </row>
    <row r="9" spans="2:13" ht="15.75" thickBot="1" x14ac:dyDescent="0.3">
      <c r="B9" t="s">
        <v>111</v>
      </c>
      <c r="C9" t="s">
        <v>112</v>
      </c>
      <c r="D9" t="s">
        <v>113</v>
      </c>
      <c r="E9" s="11">
        <v>7223</v>
      </c>
      <c r="F9" s="13">
        <v>2.6434072205237314E-4</v>
      </c>
    </row>
    <row r="10" spans="2:13" ht="15.75" thickTop="1" x14ac:dyDescent="0.25">
      <c r="B10" t="s">
        <v>114</v>
      </c>
      <c r="C10" t="s">
        <v>99</v>
      </c>
      <c r="D10" t="s">
        <v>115</v>
      </c>
      <c r="E10" s="11">
        <v>97874</v>
      </c>
      <c r="F10" s="13">
        <v>3.5819027869519546E-3</v>
      </c>
      <c r="J10" s="23"/>
    </row>
    <row r="11" spans="2:13" x14ac:dyDescent="0.25">
      <c r="B11" t="s">
        <v>116</v>
      </c>
      <c r="C11" t="s">
        <v>99</v>
      </c>
      <c r="D11" t="s">
        <v>117</v>
      </c>
      <c r="E11" s="11">
        <v>54930</v>
      </c>
      <c r="F11" s="13">
        <v>2.0102777048784238E-3</v>
      </c>
    </row>
    <row r="12" spans="2:13" x14ac:dyDescent="0.25">
      <c r="B12" t="s">
        <v>118</v>
      </c>
      <c r="C12" t="s">
        <v>99</v>
      </c>
      <c r="D12" t="s">
        <v>119</v>
      </c>
      <c r="E12" s="11">
        <v>4689</v>
      </c>
      <c r="F12" s="13">
        <v>1.7160371669715875E-4</v>
      </c>
    </row>
    <row r="13" spans="2:13" x14ac:dyDescent="0.25">
      <c r="B13" t="s">
        <v>120</v>
      </c>
      <c r="C13" t="s">
        <v>99</v>
      </c>
      <c r="D13" t="s">
        <v>121</v>
      </c>
      <c r="E13" s="11">
        <v>3071</v>
      </c>
      <c r="F13" s="13">
        <v>1.1238963829749937E-4</v>
      </c>
    </row>
    <row r="14" spans="2:13" x14ac:dyDescent="0.25">
      <c r="B14" t="s">
        <v>122</v>
      </c>
      <c r="C14" t="s">
        <v>99</v>
      </c>
      <c r="D14" t="s">
        <v>123</v>
      </c>
      <c r="E14" s="11">
        <v>3104</v>
      </c>
      <c r="F14" s="13">
        <v>1.1359734199786325E-4</v>
      </c>
    </row>
    <row r="15" spans="2:13" x14ac:dyDescent="0.25">
      <c r="B15" t="s">
        <v>124</v>
      </c>
      <c r="C15" t="s">
        <v>99</v>
      </c>
      <c r="D15" t="s">
        <v>125</v>
      </c>
      <c r="E15" s="11">
        <v>16779</v>
      </c>
      <c r="F15" s="13">
        <v>6.1406243601228971E-4</v>
      </c>
    </row>
    <row r="16" spans="2:13" x14ac:dyDescent="0.25">
      <c r="B16" t="s">
        <v>126</v>
      </c>
      <c r="C16" t="s">
        <v>99</v>
      </c>
      <c r="D16" t="s">
        <v>127</v>
      </c>
      <c r="E16" s="11">
        <v>3586</v>
      </c>
      <c r="F16" s="13">
        <v>1.3123713543954175E-4</v>
      </c>
    </row>
    <row r="17" spans="2:6" x14ac:dyDescent="0.25">
      <c r="B17" t="s">
        <v>128</v>
      </c>
      <c r="C17" t="s">
        <v>99</v>
      </c>
      <c r="D17" t="s">
        <v>129</v>
      </c>
      <c r="E17" s="11">
        <v>4340</v>
      </c>
      <c r="F17" s="13">
        <v>1.5883133513876498E-4</v>
      </c>
    </row>
    <row r="18" spans="2:6" x14ac:dyDescent="0.25">
      <c r="B18" t="s">
        <v>130</v>
      </c>
      <c r="C18" t="s">
        <v>99</v>
      </c>
      <c r="D18" t="s">
        <v>131</v>
      </c>
      <c r="E18" s="11">
        <v>36866</v>
      </c>
      <c r="F18" s="13">
        <v>1.3491880187156012E-3</v>
      </c>
    </row>
    <row r="19" spans="2:6" x14ac:dyDescent="0.25">
      <c r="B19" t="s">
        <v>132</v>
      </c>
      <c r="C19" t="s">
        <v>99</v>
      </c>
      <c r="D19" t="s">
        <v>133</v>
      </c>
      <c r="E19" s="11">
        <v>15191847</v>
      </c>
      <c r="F19" s="13">
        <v>0.55597726779581591</v>
      </c>
    </row>
    <row r="20" spans="2:6" x14ac:dyDescent="0.25">
      <c r="B20" t="s">
        <v>134</v>
      </c>
      <c r="C20" t="s">
        <v>99</v>
      </c>
      <c r="D20" t="s">
        <v>135</v>
      </c>
      <c r="E20" s="11">
        <v>26558</v>
      </c>
      <c r="F20" s="13">
        <v>9.7194529922011981E-4</v>
      </c>
    </row>
    <row r="21" spans="2:6" x14ac:dyDescent="0.25">
      <c r="B21" t="s">
        <v>136</v>
      </c>
      <c r="C21" t="s">
        <v>99</v>
      </c>
      <c r="D21" t="s">
        <v>137</v>
      </c>
      <c r="E21" s="11">
        <v>66851</v>
      </c>
      <c r="F21" s="13">
        <v>2.4465515173644186E-3</v>
      </c>
    </row>
    <row r="22" spans="2:6" x14ac:dyDescent="0.25">
      <c r="B22" t="s">
        <v>138</v>
      </c>
      <c r="C22" t="s">
        <v>99</v>
      </c>
      <c r="D22" t="s">
        <v>139</v>
      </c>
      <c r="E22" s="11">
        <v>26039</v>
      </c>
      <c r="F22" s="13">
        <v>9.529514137507606E-4</v>
      </c>
    </row>
    <row r="23" spans="2:6" x14ac:dyDescent="0.25">
      <c r="B23" t="s">
        <v>140</v>
      </c>
      <c r="C23" t="s">
        <v>99</v>
      </c>
      <c r="D23" t="s">
        <v>141</v>
      </c>
      <c r="E23" s="11">
        <v>3585</v>
      </c>
      <c r="F23" s="13">
        <v>1.3120053835771254E-4</v>
      </c>
    </row>
    <row r="24" spans="2:6" x14ac:dyDescent="0.25">
      <c r="B24" t="s">
        <v>142</v>
      </c>
      <c r="C24" t="s">
        <v>99</v>
      </c>
      <c r="D24" t="s">
        <v>143</v>
      </c>
      <c r="E24" s="11">
        <v>2146</v>
      </c>
      <c r="F24" s="13">
        <v>7.8537337605481477E-5</v>
      </c>
    </row>
    <row r="25" spans="2:6" x14ac:dyDescent="0.25">
      <c r="B25" t="s">
        <v>144</v>
      </c>
      <c r="C25" t="s">
        <v>112</v>
      </c>
      <c r="D25" t="s">
        <v>145</v>
      </c>
      <c r="E25" s="11">
        <v>1092</v>
      </c>
      <c r="F25" s="13">
        <v>3.9964013357495705E-5</v>
      </c>
    </row>
    <row r="26" spans="2:6" x14ac:dyDescent="0.25">
      <c r="B26" t="s">
        <v>146</v>
      </c>
      <c r="C26" t="s">
        <v>99</v>
      </c>
      <c r="D26" t="s">
        <v>147</v>
      </c>
      <c r="E26" s="11">
        <v>1649</v>
      </c>
      <c r="F26" s="13">
        <v>6.0348587936364848E-5</v>
      </c>
    </row>
    <row r="27" spans="2:6" x14ac:dyDescent="0.25">
      <c r="B27" t="s">
        <v>148</v>
      </c>
      <c r="C27" t="s">
        <v>99</v>
      </c>
      <c r="D27" t="s">
        <v>149</v>
      </c>
      <c r="E27" s="11">
        <v>1111</v>
      </c>
      <c r="F27" s="13">
        <v>4.0659357912250664E-5</v>
      </c>
    </row>
    <row r="28" spans="2:6" x14ac:dyDescent="0.25">
      <c r="B28" t="s">
        <v>150</v>
      </c>
      <c r="C28" t="s">
        <v>99</v>
      </c>
      <c r="D28" t="s">
        <v>151</v>
      </c>
      <c r="E28" s="11">
        <v>2391</v>
      </c>
      <c r="F28" s="13">
        <v>8.7503622653637572E-5</v>
      </c>
    </row>
    <row r="29" spans="2:6" x14ac:dyDescent="0.25">
      <c r="B29" t="s">
        <v>152</v>
      </c>
      <c r="C29" t="s">
        <v>99</v>
      </c>
      <c r="D29" t="s">
        <v>153</v>
      </c>
      <c r="E29" s="11">
        <v>1874</v>
      </c>
      <c r="F29" s="13">
        <v>6.8582931347936762E-5</v>
      </c>
    </row>
    <row r="30" spans="2:6" x14ac:dyDescent="0.25">
      <c r="B30" t="s">
        <v>154</v>
      </c>
      <c r="C30" t="s">
        <v>99</v>
      </c>
      <c r="D30" t="s">
        <v>155</v>
      </c>
      <c r="E30" s="11">
        <v>2769</v>
      </c>
      <c r="F30" s="13">
        <v>1.0133731958507839E-4</v>
      </c>
    </row>
    <row r="31" spans="2:6" x14ac:dyDescent="0.25">
      <c r="B31" t="s">
        <v>156</v>
      </c>
      <c r="C31" t="s">
        <v>99</v>
      </c>
      <c r="D31" t="s">
        <v>157</v>
      </c>
      <c r="E31" s="11">
        <v>5242</v>
      </c>
      <c r="F31" s="13">
        <v>1.9184190294871105E-4</v>
      </c>
    </row>
    <row r="32" spans="2:6" x14ac:dyDescent="0.25">
      <c r="B32" t="s">
        <v>158</v>
      </c>
      <c r="C32" t="s">
        <v>99</v>
      </c>
      <c r="D32" t="s">
        <v>159</v>
      </c>
      <c r="E32" s="11">
        <v>14483</v>
      </c>
      <c r="F32" s="13">
        <v>5.3003553613242696E-4</v>
      </c>
    </row>
    <row r="33" spans="2:6" x14ac:dyDescent="0.25">
      <c r="B33" t="s">
        <v>160</v>
      </c>
      <c r="C33" t="s">
        <v>99</v>
      </c>
      <c r="D33" t="s">
        <v>161</v>
      </c>
      <c r="E33" s="11">
        <v>4554</v>
      </c>
      <c r="F33" s="13">
        <v>1.6666311065021561E-4</v>
      </c>
    </row>
    <row r="34" spans="2:6" x14ac:dyDescent="0.25">
      <c r="B34" t="s">
        <v>162</v>
      </c>
      <c r="C34" t="s">
        <v>99</v>
      </c>
      <c r="D34" t="s">
        <v>163</v>
      </c>
      <c r="E34" s="11">
        <v>4174</v>
      </c>
      <c r="F34" s="13">
        <v>1.5275621955511637E-4</v>
      </c>
    </row>
    <row r="35" spans="2:6" x14ac:dyDescent="0.25">
      <c r="B35" t="s">
        <v>164</v>
      </c>
      <c r="C35" t="s">
        <v>99</v>
      </c>
      <c r="D35" t="s">
        <v>165</v>
      </c>
      <c r="E35" s="11">
        <v>41852</v>
      </c>
      <c r="F35" s="13">
        <v>1.5316610687160349E-3</v>
      </c>
    </row>
    <row r="36" spans="2:6" x14ac:dyDescent="0.25">
      <c r="B36" t="s">
        <v>166</v>
      </c>
      <c r="C36" t="s">
        <v>99</v>
      </c>
      <c r="D36" t="s">
        <v>167</v>
      </c>
      <c r="E36" s="11">
        <v>4924</v>
      </c>
      <c r="F36" s="13">
        <v>1.8020403092702274E-4</v>
      </c>
    </row>
    <row r="37" spans="2:6" x14ac:dyDescent="0.25">
      <c r="B37" t="s">
        <v>168</v>
      </c>
      <c r="C37" t="s">
        <v>99</v>
      </c>
      <c r="D37" t="s">
        <v>169</v>
      </c>
      <c r="E37" s="11">
        <v>1663</v>
      </c>
      <c r="F37" s="13">
        <v>6.0860947081973769E-5</v>
      </c>
    </row>
    <row r="38" spans="2:6" x14ac:dyDescent="0.25">
      <c r="B38" t="s">
        <v>170</v>
      </c>
      <c r="C38" t="s">
        <v>99</v>
      </c>
      <c r="D38" t="s">
        <v>171</v>
      </c>
      <c r="E38" s="11">
        <v>1845</v>
      </c>
      <c r="F38" s="13">
        <v>6.7521615974889713E-5</v>
      </c>
    </row>
    <row r="39" spans="2:6" x14ac:dyDescent="0.25">
      <c r="B39" t="s">
        <v>172</v>
      </c>
      <c r="C39" t="s">
        <v>99</v>
      </c>
      <c r="D39" t="s">
        <v>173</v>
      </c>
      <c r="E39" s="11">
        <v>1853</v>
      </c>
      <c r="F39" s="13">
        <v>6.7814392629523388E-5</v>
      </c>
    </row>
    <row r="40" spans="2:6" x14ac:dyDescent="0.25">
      <c r="B40" t="s">
        <v>174</v>
      </c>
      <c r="C40" t="s">
        <v>99</v>
      </c>
      <c r="D40" t="s">
        <v>175</v>
      </c>
      <c r="E40" s="11">
        <v>1911</v>
      </c>
      <c r="F40" s="13">
        <v>6.9937023375617473E-5</v>
      </c>
    </row>
    <row r="41" spans="2:6" x14ac:dyDescent="0.25">
      <c r="B41" t="s">
        <v>176</v>
      </c>
      <c r="C41" t="s">
        <v>99</v>
      </c>
      <c r="D41" t="s">
        <v>177</v>
      </c>
      <c r="E41" s="11">
        <v>1438</v>
      </c>
      <c r="F41" s="13">
        <v>5.2626603670401848E-5</v>
      </c>
    </row>
    <row r="42" spans="2:6" x14ac:dyDescent="0.25">
      <c r="B42" t="s">
        <v>178</v>
      </c>
      <c r="C42" t="s">
        <v>99</v>
      </c>
      <c r="D42" t="s">
        <v>179</v>
      </c>
      <c r="E42" s="11">
        <v>5074</v>
      </c>
      <c r="F42" s="13">
        <v>1.8569359320140403E-4</v>
      </c>
    </row>
    <row r="43" spans="2:6" x14ac:dyDescent="0.25">
      <c r="B43" t="s">
        <v>180</v>
      </c>
      <c r="C43" t="s">
        <v>112</v>
      </c>
      <c r="D43" t="s">
        <v>181</v>
      </c>
      <c r="E43" s="11">
        <v>2651</v>
      </c>
      <c r="F43" s="13">
        <v>9.7018863929231782E-5</v>
      </c>
    </row>
    <row r="44" spans="2:6" x14ac:dyDescent="0.25">
      <c r="B44" t="s">
        <v>182</v>
      </c>
      <c r="C44" t="s">
        <v>99</v>
      </c>
      <c r="D44" t="s">
        <v>183</v>
      </c>
      <c r="E44" s="11">
        <v>14540</v>
      </c>
      <c r="F44" s="13">
        <v>5.3212156979669191E-4</v>
      </c>
    </row>
    <row r="45" spans="2:6" x14ac:dyDescent="0.25">
      <c r="B45" t="s">
        <v>184</v>
      </c>
      <c r="C45" t="s">
        <v>99</v>
      </c>
      <c r="D45" t="s">
        <v>185</v>
      </c>
      <c r="E45" s="11">
        <v>2752</v>
      </c>
      <c r="F45" s="13">
        <v>1.0071516919398185E-4</v>
      </c>
    </row>
    <row r="46" spans="2:6" x14ac:dyDescent="0.25">
      <c r="B46" t="s">
        <v>186</v>
      </c>
      <c r="C46" t="s">
        <v>112</v>
      </c>
      <c r="D46" t="s">
        <v>187</v>
      </c>
      <c r="E46" s="11">
        <v>2279</v>
      </c>
      <c r="F46" s="13">
        <v>8.3404749488766219E-5</v>
      </c>
    </row>
    <row r="47" spans="2:6" x14ac:dyDescent="0.25">
      <c r="B47" t="s">
        <v>188</v>
      </c>
      <c r="C47" t="s">
        <v>99</v>
      </c>
      <c r="D47" t="s">
        <v>189</v>
      </c>
      <c r="E47" s="11">
        <v>1378</v>
      </c>
      <c r="F47" s="13">
        <v>5.0430778760649341E-5</v>
      </c>
    </row>
    <row r="48" spans="2:6" x14ac:dyDescent="0.25">
      <c r="B48" t="s">
        <v>190</v>
      </c>
      <c r="C48" t="s">
        <v>99</v>
      </c>
      <c r="D48" t="s">
        <v>191</v>
      </c>
      <c r="E48" s="11">
        <v>3799</v>
      </c>
      <c r="F48" s="13">
        <v>1.3903231386916317E-4</v>
      </c>
    </row>
    <row r="49" spans="2:6" x14ac:dyDescent="0.25">
      <c r="B49" t="s">
        <v>192</v>
      </c>
      <c r="C49" t="s">
        <v>99</v>
      </c>
      <c r="D49" t="s">
        <v>193</v>
      </c>
      <c r="E49" s="11">
        <v>1192</v>
      </c>
      <c r="F49" s="13">
        <v>4.3623721540416552E-5</v>
      </c>
    </row>
    <row r="50" spans="2:6" x14ac:dyDescent="0.25">
      <c r="B50" t="s">
        <v>194</v>
      </c>
      <c r="C50" t="s">
        <v>99</v>
      </c>
      <c r="D50" t="s">
        <v>195</v>
      </c>
      <c r="E50" s="11">
        <v>1588</v>
      </c>
      <c r="F50" s="13">
        <v>5.8116165944783126E-5</v>
      </c>
    </row>
    <row r="51" spans="2:6" x14ac:dyDescent="0.25">
      <c r="B51" t="s">
        <v>196</v>
      </c>
      <c r="C51" t="s">
        <v>99</v>
      </c>
      <c r="D51" t="s">
        <v>197</v>
      </c>
      <c r="E51" s="11">
        <v>1524</v>
      </c>
      <c r="F51" s="13">
        <v>5.5773952707713782E-5</v>
      </c>
    </row>
    <row r="52" spans="2:6" x14ac:dyDescent="0.25">
      <c r="B52" t="s">
        <v>198</v>
      </c>
      <c r="C52" t="s">
        <v>99</v>
      </c>
      <c r="D52" t="s">
        <v>199</v>
      </c>
      <c r="E52" s="11">
        <v>4096</v>
      </c>
      <c r="F52" s="13">
        <v>1.4990164717243809E-4</v>
      </c>
    </row>
    <row r="53" spans="2:6" x14ac:dyDescent="0.25">
      <c r="B53" t="s">
        <v>200</v>
      </c>
      <c r="C53" t="s">
        <v>112</v>
      </c>
      <c r="D53" t="s">
        <v>201</v>
      </c>
      <c r="E53" s="11">
        <v>2248</v>
      </c>
      <c r="F53" s="13">
        <v>8.2270239952060754E-5</v>
      </c>
    </row>
    <row r="54" spans="2:6" x14ac:dyDescent="0.25">
      <c r="B54" t="s">
        <v>202</v>
      </c>
      <c r="C54" t="s">
        <v>99</v>
      </c>
      <c r="D54" t="s">
        <v>203</v>
      </c>
      <c r="E54" s="11">
        <v>6111</v>
      </c>
      <c r="F54" s="13">
        <v>2.2364476705829327E-4</v>
      </c>
    </row>
    <row r="55" spans="2:6" x14ac:dyDescent="0.25">
      <c r="B55" t="s">
        <v>204</v>
      </c>
      <c r="C55" t="s">
        <v>112</v>
      </c>
      <c r="D55" t="s">
        <v>205</v>
      </c>
      <c r="E55" s="11">
        <v>10081</v>
      </c>
      <c r="F55" s="13">
        <v>3.6893518192025108E-4</v>
      </c>
    </row>
    <row r="56" spans="2:6" x14ac:dyDescent="0.25">
      <c r="B56" t="s">
        <v>206</v>
      </c>
      <c r="C56" t="s">
        <v>99</v>
      </c>
      <c r="D56" t="s">
        <v>207</v>
      </c>
      <c r="E56" s="11">
        <v>6229</v>
      </c>
      <c r="F56" s="13">
        <v>2.2796322271413985E-4</v>
      </c>
    </row>
    <row r="57" spans="2:6" x14ac:dyDescent="0.25">
      <c r="B57" t="s">
        <v>208</v>
      </c>
      <c r="C57" t="s">
        <v>99</v>
      </c>
      <c r="D57" t="s">
        <v>209</v>
      </c>
      <c r="E57" s="11">
        <v>5323</v>
      </c>
      <c r="F57" s="13">
        <v>1.9480626657687695E-4</v>
      </c>
    </row>
    <row r="58" spans="2:6" x14ac:dyDescent="0.25">
      <c r="B58" t="s">
        <v>210</v>
      </c>
      <c r="C58" t="s">
        <v>99</v>
      </c>
      <c r="D58" t="s">
        <v>211</v>
      </c>
      <c r="E58" s="11">
        <v>110196</v>
      </c>
      <c r="F58" s="13">
        <v>4.0328520292514623E-3</v>
      </c>
    </row>
    <row r="59" spans="2:6" x14ac:dyDescent="0.25">
      <c r="B59" t="s">
        <v>212</v>
      </c>
      <c r="C59" t="s">
        <v>99</v>
      </c>
      <c r="D59" t="s">
        <v>213</v>
      </c>
      <c r="E59" s="11">
        <v>11262978</v>
      </c>
      <c r="F59" s="13">
        <v>0.4121921275065753</v>
      </c>
    </row>
    <row r="60" spans="2:6" x14ac:dyDescent="0.25">
      <c r="B60" t="s">
        <v>214</v>
      </c>
      <c r="C60" t="s">
        <v>99</v>
      </c>
      <c r="D60" t="s">
        <v>215</v>
      </c>
      <c r="E60" s="11">
        <v>21822</v>
      </c>
      <c r="F60" s="13">
        <v>7.986215196769883E-4</v>
      </c>
    </row>
    <row r="61" spans="2:6" x14ac:dyDescent="0.25">
      <c r="B61" t="s">
        <v>216</v>
      </c>
      <c r="C61" t="s">
        <v>99</v>
      </c>
      <c r="D61" t="s">
        <v>217</v>
      </c>
      <c r="E61" s="11">
        <v>8979</v>
      </c>
      <c r="F61" s="13">
        <v>3.2860519774446332E-4</v>
      </c>
    </row>
    <row r="62" spans="2:6" x14ac:dyDescent="0.25">
      <c r="B62" t="s">
        <v>218</v>
      </c>
      <c r="C62" t="s">
        <v>99</v>
      </c>
      <c r="D62" t="s">
        <v>219</v>
      </c>
      <c r="E62" s="11">
        <v>4622</v>
      </c>
      <c r="F62" s="13">
        <v>1.6915171221460178E-4</v>
      </c>
    </row>
    <row r="63" spans="2:6" x14ac:dyDescent="0.25">
      <c r="B63" t="s">
        <v>220</v>
      </c>
      <c r="C63" t="s">
        <v>99</v>
      </c>
      <c r="D63" t="s">
        <v>221</v>
      </c>
      <c r="E63" s="11">
        <v>2613</v>
      </c>
      <c r="F63" s="13">
        <v>9.5628174819721863E-5</v>
      </c>
    </row>
    <row r="64" spans="2:6" x14ac:dyDescent="0.25">
      <c r="B64" t="s">
        <v>222</v>
      </c>
      <c r="C64" t="s">
        <v>99</v>
      </c>
      <c r="D64" t="s">
        <v>223</v>
      </c>
      <c r="E64" s="11">
        <v>2972</v>
      </c>
      <c r="F64" s="13">
        <v>1.0876652719640771E-4</v>
      </c>
    </row>
    <row r="65" spans="2:16" x14ac:dyDescent="0.25">
      <c r="B65" t="s">
        <v>224</v>
      </c>
      <c r="C65" t="s">
        <v>99</v>
      </c>
      <c r="D65" t="s">
        <v>225</v>
      </c>
      <c r="E65" s="11">
        <v>1792</v>
      </c>
      <c r="F65" s="13">
        <v>6.5581970637941666E-5</v>
      </c>
    </row>
    <row r="66" spans="2:16" x14ac:dyDescent="0.25">
      <c r="B66" t="s">
        <v>226</v>
      </c>
      <c r="C66" t="s">
        <v>99</v>
      </c>
      <c r="D66" t="s">
        <v>227</v>
      </c>
      <c r="E66" s="11">
        <v>2388</v>
      </c>
      <c r="F66" s="13">
        <v>8.7393831408149949E-5</v>
      </c>
    </row>
    <row r="67" spans="2:16" x14ac:dyDescent="0.25">
      <c r="B67" t="s">
        <v>228</v>
      </c>
      <c r="C67" t="s">
        <v>99</v>
      </c>
      <c r="D67" t="s">
        <v>229</v>
      </c>
      <c r="E67" s="11">
        <v>34746</v>
      </c>
      <c r="F67" s="13">
        <v>1.2716022052376792E-3</v>
      </c>
    </row>
    <row r="68" spans="2:16" x14ac:dyDescent="0.25">
      <c r="B68" t="s">
        <v>230</v>
      </c>
      <c r="C68" t="s">
        <v>99</v>
      </c>
      <c r="D68" t="s">
        <v>231</v>
      </c>
      <c r="E68" s="11">
        <v>28680</v>
      </c>
      <c r="F68" s="13">
        <v>1.0496043068617003E-3</v>
      </c>
    </row>
    <row r="69" spans="2:16" x14ac:dyDescent="0.25">
      <c r="B69" t="s">
        <v>232</v>
      </c>
      <c r="C69" t="s">
        <v>99</v>
      </c>
      <c r="D69" t="s">
        <v>233</v>
      </c>
      <c r="E69" s="11">
        <v>3941</v>
      </c>
      <c r="F69" s="13">
        <v>1.4422909948891077E-4</v>
      </c>
    </row>
    <row r="70" spans="2:16" x14ac:dyDescent="0.25">
      <c r="B70" t="s">
        <v>234</v>
      </c>
      <c r="C70" t="s">
        <v>99</v>
      </c>
      <c r="D70" t="s">
        <v>235</v>
      </c>
      <c r="E70" s="11">
        <v>3170</v>
      </c>
      <c r="F70" s="13">
        <v>1.1601274939859101E-4</v>
      </c>
    </row>
    <row r="71" spans="2:16" x14ac:dyDescent="0.25">
      <c r="B71" t="s">
        <v>236</v>
      </c>
      <c r="C71" t="s">
        <v>99</v>
      </c>
      <c r="D71" t="s">
        <v>237</v>
      </c>
      <c r="E71" s="11">
        <v>1561</v>
      </c>
      <c r="F71" s="13">
        <v>5.7128044735394499E-5</v>
      </c>
    </row>
    <row r="72" spans="2:16" x14ac:dyDescent="0.25">
      <c r="B72" t="s">
        <v>238</v>
      </c>
      <c r="C72" t="s">
        <v>99</v>
      </c>
      <c r="D72" t="s">
        <v>239</v>
      </c>
      <c r="E72" s="11">
        <v>1631</v>
      </c>
      <c r="F72" s="13">
        <v>5.9689840463439097E-5</v>
      </c>
    </row>
    <row r="73" spans="2:16" x14ac:dyDescent="0.25">
      <c r="B73" t="s">
        <v>240</v>
      </c>
      <c r="C73" t="s">
        <v>99</v>
      </c>
      <c r="D73" t="s">
        <v>241</v>
      </c>
      <c r="E73">
        <v>732</v>
      </c>
      <c r="F73" s="13">
        <v>2.6789063898980637E-5</v>
      </c>
    </row>
    <row r="74" spans="2:16" x14ac:dyDescent="0.25">
      <c r="B74" t="s">
        <v>242</v>
      </c>
      <c r="C74" t="s">
        <v>99</v>
      </c>
      <c r="D74" t="s">
        <v>243</v>
      </c>
      <c r="E74" s="11">
        <v>2394</v>
      </c>
      <c r="F74" s="13">
        <v>8.7613413899125195E-5</v>
      </c>
    </row>
    <row r="75" spans="2:16" x14ac:dyDescent="0.25">
      <c r="B75" t="s">
        <v>244</v>
      </c>
      <c r="C75" t="s">
        <v>99</v>
      </c>
      <c r="D75" t="s">
        <v>245</v>
      </c>
      <c r="E75" s="11">
        <v>21886</v>
      </c>
      <c r="F75" s="13">
        <v>8.009637329140577E-4</v>
      </c>
    </row>
    <row r="76" spans="2:16" ht="15.75" thickBot="1" x14ac:dyDescent="0.3">
      <c r="E76" s="11"/>
      <c r="F76" s="13"/>
    </row>
    <row r="77" spans="2:16" ht="15.75" thickTop="1" x14ac:dyDescent="0.25">
      <c r="G77" s="23"/>
    </row>
    <row r="79" spans="2:16" ht="15.75" thickBot="1" x14ac:dyDescent="0.3"/>
    <row r="80" spans="2:16" ht="15.75" thickTop="1" x14ac:dyDescent="0.25">
      <c r="P80" s="23"/>
    </row>
  </sheetData>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S h o w H i d d e n " > < C u s t o m C o n t e n t > < ! [ C D A T A [ T r u e ] ] > < / C u s t o m C o n t e n t > < / G e m i n i > 
</file>

<file path=customXml/item12.xml>��< ? x m l   v e r s i o n = " 1 . 0 "   e n c o d i n g = " U T F - 1 6 " ? > < G e m i n i   x m l n s = " h t t p : / / g e m i n i / p i v o t c u s t o m i z a t i o n / T a b l e O r d e r " > < C u s t o m C o n t e n t > < ! [ C D A T A [ P a r t y A n a l y s i s - e 0 d 7 4 8 6 0 - 8 7 4 7 - 4 2 7 6 - a 6 4 a - 5 b 4 5 e 4 1 c 7 5 b 0 , A n a l y s i s b y S t a t e - e a a e d b e f - 1 d d b - 4 5 b 4 - b 5 f c - 5 f 0 1 1 1 7 3 c b c a ] ] > < / 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 P a r t y A n a l y s i s 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 P a r t y A n a l y s i s < / T a b l e N a m e > < / K e y > < M a i n t a i n e r   i : t y p e = " M e a s u r e D i a g r a m . M e a s u r e D i a g r a m M a i n t a i n e r " > < A l l K e y s > < D i a g r a m O b j e c t K e y > < K e y > M e a s u r e   D i a g r a m < / 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 A c t i o n s \ A u t o M e a s u r e _ A v e r a g e < / K e y > < / D i a g r a m O b j e c t K e y > < D i a g r a m O b j e c t K e y > < K e y > A c t i o n s \ A u t o M e a s u r e _ C o u n t < / K e y > < / D i a g r a m O b j e c t K e y > < D i a g r a m O b j e c t K e y > < K e y > A c t i o n s \ A u t o M e a s u r e _ M a x < / K e y > < / D i a g r a m O b j e c t K e y > < D i a g r a m O b j e c t K e y > < K e y > A c t i o n s \ A u t o M e a s u r e _ M i n < / K e y > < / D i a g r a m O b j e c t K e y > < D i a g r a m O b j e c t K e y > < K e y > A c t i o n s \ A u t o M e a s u r e _ D i s t i n c t C o u n t < / 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 A c t i o n s \ D e l e t e < / 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 C o l u m n s \ S t a t e < / K e y > < / D i a g r a m O b j e c t K e y > < D i a g r a m O b j e c t K e y > < K e y > C o l u m n s \ A P C < / K e y > < / D i a g r a m O b j e c t K e y > < D i a g r a m O b j e c t K e y > < K e y > C o l u m n s \ A P C % < / K e y > < / D i a g r a m O b j e c t K e y > < D i a g r a m O b j e c t K e y > < K e y > C o l u m n s \ P D P < / K e y > < / D i a g r a m O b j e c t K e y > < D i a g r a m O b j e c t K e y > < K e y > C o l u m n s \ P D P % 2 < / K e y > < / D i a g r a m O b j e c t K e y > < D i a g r a m O b j e c t K e y > < K e y > C o l u m n s \ O t h e r s < / K e y > < / D i a g r a m O b j e c t K e y > < D i a g r a m O b j e c t K e y > < K e y > C o l u m n s \ O T H E R S % 3 < / K e y > < / D i a g r a m O b j e c t K e y > < D i a g r a m O b j e c t K e y > < K e y > C o l u m n s \ T o t a l   v o t e s   c a s t < / K e y > < / D i a g r a m O b j e c t K e y > < D i a g r a m O b j e c t K e y > < K e y > C o l u m n s \ V a l i d   v o t e s < / K e y > < / D i a g r a m O b j e c t K e y > < D i a g r a m O b j e c t K e y > < K e y > C o l u m n s \ I n v a l i d   V o t e s < / K e y > < / D i a g r a m O b j e c t K e y > < D i a g r a m O b j e c t K e y > < K e y > C o l u m n s \ % V a l i d   v o t e s 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 A c t i o n s \ D e l e t e < / 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 C o l u m n s \ S t a t e < / K e y > < / a : K e y > < a : V a l u e   i : t y p e = " M e a s u r e G r i d N o d e V i e w S t a t e " > < L a y e d O u t > t r u e < / L a y e d O u t > < / a : V a l u e > < / a : K e y V a l u e O f D i a g r a m O b j e c t K e y a n y T y p e z b w N T n L X > < a : K e y V a l u e O f D i a g r a m O b j e c t K e y a n y T y p e z b w N T n L X > < a : K e y > < K e y > C o l u m n s \ A P C < / K e y > < / a : K e y > < a : V a l u e   i : t y p e = " M e a s u r e G r i d N o d e V i e w S t a t e " > < C o l u m n > 1 < / C o l u m n > < L a y e d O u t > t r u e < / L a y e d O u t > < / a : V a l u e > < / a : K e y V a l u e O f D i a g r a m O b j e c t K e y a n y T y p e z b w N T n L X > < a : K e y V a l u e O f D i a g r a m O b j e c t K e y a n y T y p e z b w N T n L X > < a : K e y > < K e y > C o l u m n s \ A P C % < / K e y > < / a : K e y > < a : V a l u e   i : t y p e = " M e a s u r e G r i d N o d e V i e w S t a t e " > < C o l u m n > 2 < / C o l u m n > < L a y e d O u t > t r u e < / L a y e d O u t > < / a : V a l u e > < / a : K e y V a l u e O f D i a g r a m O b j e c t K e y a n y T y p e z b w N T n L X > < a : K e y V a l u e O f D i a g r a m O b j e c t K e y a n y T y p e z b w N T n L X > < a : K e y > < K e y > C o l u m n s \ P D P < / K e y > < / a : K e y > < a : V a l u e   i : t y p e = " M e a s u r e G r i d N o d e V i e w S t a t e " > < C o l u m n > 3 < / C o l u m n > < L a y e d O u t > t r u e < / L a y e d O u t > < / a : V a l u e > < / a : K e y V a l u e O f D i a g r a m O b j e c t K e y a n y T y p e z b w N T n L X > < a : K e y V a l u e O f D i a g r a m O b j e c t K e y a n y T y p e z b w N T n L X > < a : K e y > < K e y > C o l u m n s \ P D P % 2 < / K e y > < / a : K e y > < a : V a l u e   i : t y p e = " M e a s u r e G r i d N o d e V i e w S t a t e " > < C o l u m n > 4 < / C o l u m n > < L a y e d O u t > t r u e < / L a y e d O u t > < / a : V a l u e > < / a : K e y V a l u e O f D i a g r a m O b j e c t K e y a n y T y p e z b w N T n L X > < a : K e y V a l u e O f D i a g r a m O b j e c t K e y a n y T y p e z b w N T n L X > < a : K e y > < K e y > C o l u m n s \ O t h e r s < / K e y > < / a : K e y > < a : V a l u e   i : t y p e = " M e a s u r e G r i d N o d e V i e w S t a t e " > < C o l u m n > 5 < / C o l u m n > < L a y e d O u t > t r u e < / L a y e d O u t > < / a : V a l u e > < / a : K e y V a l u e O f D i a g r a m O b j e c t K e y a n y T y p e z b w N T n L X > < a : K e y V a l u e O f D i a g r a m O b j e c t K e y a n y T y p e z b w N T n L X > < a : K e y > < K e y > C o l u m n s \ O T H E R S % 3 < / K e y > < / a : K e y > < a : V a l u e   i : t y p e = " M e a s u r e G r i d N o d e V i e w S t a t e " > < C o l u m n > 6 < / C o l u m n > < L a y e d O u t > t r u e < / L a y e d O u t > < / a : V a l u e > < / a : K e y V a l u e O f D i a g r a m O b j e c t K e y a n y T y p e z b w N T n L X > < a : K e y V a l u e O f D i a g r a m O b j e c t K e y a n y T y p e z b w N T n L X > < a : K e y > < K e y > C o l u m n s \ T o t a l   v o t e s   c a s t < / K e y > < / a : K e y > < a : V a l u e   i : t y p e = " M e a s u r e G r i d N o d e V i e w S t a t e " > < C o l u m n > 7 < / C o l u m n > < L a y e d O u t > t r u e < / L a y e d O u t > < / a : V a l u e > < / a : K e y V a l u e O f D i a g r a m O b j e c t K e y a n y T y p e z b w N T n L X > < a : K e y V a l u e O f D i a g r a m O b j e c t K e y a n y T y p e z b w N T n L X > < a : K e y > < K e y > C o l u m n s \ V a l i d   v o t e s < / K e y > < / a : K e y > < a : V a l u e   i : t y p e = " M e a s u r e G r i d N o d e V i e w S t a t e " > < C o l u m n > 8 < / C o l u m n > < L a y e d O u t > t r u e < / L a y e d O u t > < / a : V a l u e > < / a : K e y V a l u e O f D i a g r a m O b j e c t K e y a n y T y p e z b w N T n L X > < a : K e y V a l u e O f D i a g r a m O b j e c t K e y a n y T y p e z b w N T n L X > < a : K e y > < K e y > C o l u m n s \ I n v a l i d   V o t e s < / K e y > < / a : K e y > < a : V a l u e   i : t y p e = " M e a s u r e G r i d N o d e V i e w S t a t e " > < C o l u m n > 9 < / C o l u m n > < L a y e d O u t > t r u e < / L a y e d O u t > < / a : V a l u e > < / a : K e y V a l u e O f D i a g r a m O b j e c t K e y a n y T y p e z b w N T n L X > < a : K e y V a l u e O f D i a g r a m O b j e c t K e y a n y T y p e z b w N T n L X > < a : K e y > < K e y > C o l u m n s \ % V a l i d   v o t e s < / K e y > < / a : K e y > < a : V a l u e   i : t y p e = " M e a s u r e G r i d N o d e V i e w S t a t e " > < C o l u m n > 1 0 < / C o l u m n > < L a y e d O u t > t r u e < / L a y e d O u t > < / a : V a l u e > < / a : K e y V a l u e O f D i a g r a m O b j e c t K e y a n y T y p e z b w N T n L X > < / V i e w S t a t e s > < / D i a g r a m M a n a g e r . S e r i a l i z a b l e D i a g r a m > < D i a g r a m M a n a g e r . S e r i a l i z a b l e D i a g r a m > < A d a p t e r   i : t y p e = " M e a s u r e D i a g r a m S a n d b o x A d a p t e r " > < T a b l e N a m e > A n a l y s i s b y S t a t e 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 A n a l y s i s b y S t a t e < / T a b l e N a m e > < / K e y > < M a i n t a i n e r   i : t y p e = " M e a s u r e D i a g r a m . M e a s u r e D i a g r a m M a i n t a i n e r " > < A l l K e y s > < D i a g r a m O b j e c t K e y > < K e y > M e a s u r e   D i a g r a m < / 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 A c t i o n s \ A u t o M e a s u r e _ A v e r a g e < / K e y > < / D i a g r a m O b j e c t K e y > < D i a g r a m O b j e c t K e y > < K e y > A c t i o n s \ A u t o M e a s u r e _ C o u n t < / K e y > < / D i a g r a m O b j e c t K e y > < D i a g r a m O b j e c t K e y > < K e y > A c t i o n s \ A u t o M e a s u r e _ M a x < / K e y > < / D i a g r a m O b j e c t K e y > < D i a g r a m O b j e c t K e y > < K e y > A c t i o n s \ A u t o M e a s u r e _ M i n < / K e y > < / D i a g r a m O b j e c t K e y > < D i a g r a m O b j e c t K e y > < K e y > A c t i o n s \ A u t o M e a s u r e _ D i s t i n c t C o u n t < / 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 A c t i o n s \ D e l e t e < / 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 C o l u m n s \ S t a t e < / K e y > < / D i a g r a m O b j e c t K e y > < D i a g r a m O b j e c t K e y > < K e y > C o l u m n s \ R e g i s t e r e d   v o t e r s   ( 1 4 . 0 1 . 2 0 1 9 ) < / K e y > < / D i a g r a m O b j e c t K e y > < D i a g r a m O b j e c t K e y > < K e y > C o l u m n s \ r e g i s t e r d   v o t e r s   ( 2 3 . 0 2 . 2 0 1 9 ) < / K e y > < / D i a g r a m O b j e c t K e y > < D i a g r a m O b j e c t K e y > < K e y > C o l u m n s \ P V C s   c o l l e c t e d   ( 2 0 1 9 ) < / K e y > < / D i a g r a m O b j e c t K e y > < D i a g r a m O b j e c t K e y > < K e y > C o l u m n s \ % P V C ' s   c o l l e c t e d < / K e y > < / D i a g r a m O b j e c t K e y > < D i a g r a m O b j e c t K e y > < K e y > C o l u m n s \ a c c r e d i t e d   v o t e r s   ( 2 3 . 0 2 . 2 0 1 9 ) < / K e y > < / D i a g r a m O b j e c t K e y > < D i a g r a m O b j e c t K e y > < K e y > C o l u m n s \ V o t e r ' s   T u r n o u t   % < / K e y > < / D i a g r a m O b j e c t K e y > < D i a g r a m O b j e c t K e y > < K e y > C o l u m n s \ C a n c e l l e d   P U s   ( #   o f   v o t e r s   -   2 3 . 0 2 . 2 0 1 9 ) < / 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 A c t i o n s \ D e l e t e < / 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 C o l u m n s \ S t a t e < / K e y > < / a : K e y > < a : V a l u e   i : t y p e = " M e a s u r e G r i d N o d e V i e w S t a t e " > < L a y e d O u t > t r u e < / L a y e d O u t > < / a : V a l u e > < / a : K e y V a l u e O f D i a g r a m O b j e c t K e y a n y T y p e z b w N T n L X > < a : K e y V a l u e O f D i a g r a m O b j e c t K e y a n y T y p e z b w N T n L X > < a : K e y > < K e y > C o l u m n s \ R e g i s t e r e d   v o t e r s   ( 1 4 . 0 1 . 2 0 1 9 ) < / K e y > < / a : K e y > < a : V a l u e   i : t y p e = " M e a s u r e G r i d N o d e V i e w S t a t e " > < C o l u m n > 1 < / C o l u m n > < L a y e d O u t > t r u e < / L a y e d O u t > < / a : V a l u e > < / a : K e y V a l u e O f D i a g r a m O b j e c t K e y a n y T y p e z b w N T n L X > < a : K e y V a l u e O f D i a g r a m O b j e c t K e y a n y T y p e z b w N T n L X > < a : K e y > < K e y > C o l u m n s \ r e g i s t e r d   v o t e r s   ( 2 3 . 0 2 . 2 0 1 9 ) < / K e y > < / a : K e y > < a : V a l u e   i : t y p e = " M e a s u r e G r i d N o d e V i e w S t a t e " > < C o l u m n > 2 < / C o l u m n > < L a y e d O u t > t r u e < / L a y e d O u t > < / a : V a l u e > < / a : K e y V a l u e O f D i a g r a m O b j e c t K e y a n y T y p e z b w N T n L X > < a : K e y V a l u e O f D i a g r a m O b j e c t K e y a n y T y p e z b w N T n L X > < a : K e y > < K e y > C o l u m n s \ P V C s   c o l l e c t e d   ( 2 0 1 9 ) < / K e y > < / a : K e y > < a : V a l u e   i : t y p e = " M e a s u r e G r i d N o d e V i e w S t a t e " > < C o l u m n > 3 < / C o l u m n > < L a y e d O u t > t r u e < / L a y e d O u t > < / a : V a l u e > < / a : K e y V a l u e O f D i a g r a m O b j e c t K e y a n y T y p e z b w N T n L X > < a : K e y V a l u e O f D i a g r a m O b j e c t K e y a n y T y p e z b w N T n L X > < a : K e y > < K e y > C o l u m n s \ % P V C ' s   c o l l e c t e d < / K e y > < / a : K e y > < a : V a l u e   i : t y p e = " M e a s u r e G r i d N o d e V i e w S t a t e " > < C o l u m n > 4 < / C o l u m n > < L a y e d O u t > t r u e < / L a y e d O u t > < / a : V a l u e > < / a : K e y V a l u e O f D i a g r a m O b j e c t K e y a n y T y p e z b w N T n L X > < a : K e y V a l u e O f D i a g r a m O b j e c t K e y a n y T y p e z b w N T n L X > < a : K e y > < K e y > C o l u m n s \ a c c r e d i t e d   v o t e r s   ( 2 3 . 0 2 . 2 0 1 9 ) < / K e y > < / a : K e y > < a : V a l u e   i : t y p e = " M e a s u r e G r i d N o d e V i e w S t a t e " > < C o l u m n > 5 < / C o l u m n > < L a y e d O u t > t r u e < / L a y e d O u t > < / a : V a l u e > < / a : K e y V a l u e O f D i a g r a m O b j e c t K e y a n y T y p e z b w N T n L X > < a : K e y V a l u e O f D i a g r a m O b j e c t K e y a n y T y p e z b w N T n L X > < a : K e y > < K e y > C o l u m n s \ V o t e r ' s   T u r n o u t   % < / K e y > < / a : K e y > < a : V a l u e   i : t y p e = " M e a s u r e G r i d N o d e V i e w S t a t e " > < C o l u m n > 6 < / C o l u m n > < L a y e d O u t > t r u e < / L a y e d O u t > < / a : V a l u e > < / a : K e y V a l u e O f D i a g r a m O b j e c t K e y a n y T y p e z b w N T n L X > < a : K e y V a l u e O f D i a g r a m O b j e c t K e y a n y T y p e z b w N T n L X > < a : K e y > < K e y > C o l u m n s \ C a n c e l l e d   P U s   ( #   o f   v o t e r s   -   2 3 . 0 2 . 2 0 1 9 ) < / K e y > < / a : K e y > < a : V a l u e   i : t y p e = " M e a s u r e G r i d N o d e V i e w S t a t e " > < C o l u m n > 7 < / C o l u m n > < L a y e d O u t > t r u e < / L a y e d O u t > < / a : V a l u 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 P a r t y A n a l y s i s - e 0 d 7 4 8 6 0 - 8 7 4 7 - 4 2 7 6 - a 6 4 a - 5 b 4 5 e 4 1 c 7 5 b 0 < / K e y > < V a l u e   x m l n s : a = " h t t p : / / s c h e m a s . d a t a c o n t r a c t . o r g / 2 0 0 4 / 0 7 / M i c r o s o f t . A n a l y s i s S e r v i c e s . C o m m o n " > < a : H a s F o c u s > t r u e < / a : H a s F o c u s > < a : S i z e A t D p i 9 6 > 9 9 < / a : S i z e A t D p i 9 6 > < a : V i s i b l e > t r u e < / a : V i s i b l e > < / V a l u e > < / K e y V a l u e O f s t r i n g S a n d b o x E d i t o r . M e a s u r e G r i d S t a t e S c d E 3 5 R y > < K e y V a l u e O f s t r i n g S a n d b o x E d i t o r . M e a s u r e G r i d S t a t e S c d E 3 5 R y > < K e y > A n a l y s i s b y S t a t e - e a a e d b e f - 1 d d b - 4 5 b 4 - b 5 f c - 5 f 0 1 1 1 7 3 c b c a < / K e y > < V a l u e   x m l n s : a = " h t t p : / / s c h e m a s . d a t a c o n t r a c t . o r g / 2 0 0 4 / 0 7 / M i c r o s o f t . A n a l y s i s S e r v i c e s . C o m m o n " > < a : H a s F o c u s > t r u e < / a : H a s F o c u s > < a : S i z e A t D p i 9 6 > 9 5 < / a : S i z e A t D p i 9 6 > < a : V i s i b l e > t r u e < / a : V i s i b l e > < / V a l u e > < / K e y V a l u e O f s t r i n g S a n d b o x E d i t o r . M e a s u r e G r i d S t a t e S c d E 3 5 R y > < / A r r a y O f K e y V a l u e O f s t r i n g S a n d b o x E d i t o r . M e a s u r e G r i d S t a t e S c d E 3 5 R y > ] ] > < / C u s t o m C o n t e n t > < / G e m i n i > 
</file>

<file path=customXml/item15.xml>��< ? x m l   v e r s i o n = " 1 . 0 "   e n c o d i n g = " U T F - 1 6 " ? > < G e m i n i   x m l n s = " h t t p : / / g e m i n i / p i v o t c u s t o m i z a t i o n / M a n u a l C a l c M o d e " > < C u s t o m C o n t e n t > < ! [ C D A T A [ F a l s e ] ] > < / C u s t o m C o n t e n t > < / G e m i n i > 
</file>

<file path=customXml/item16.xml>��< ? x m l   v e r s i o n = " 1 . 0 "   e n c o d i n g = " U T F - 1 6 " ? > < G e m i n i   x m l n s = " h t t p : / / g e m i n i / p i v o t c u s t o m i z a t i o n / T a b l e X M L _ A n a l y s i s b y S t a t e - e a a e d b e f - 1 d d b - 4 5 b 4 - b 5 f c - 5 f 0 1 1 1 7 3 c b c a " > < C u s t o m C o n t e n t > < ! [ C D A T A [ < T a b l e W i d g e t G r i d S e r i a l i z a t i o n   x m l n s : x s d = " h t t p : / / w w w . w 3 . o r g / 2 0 0 1 / X M L S c h e m a "   x m l n s : x s i = " h t t p : / / w w w . w 3 . o r g / 2 0 0 1 / X M L S c h e m a - i n s t a n c e " > < C o l u m n S u g g e s t e d T y p e   / > < C o l u m n F o r m a t   / > < C o l u m n A c c u r a c y   / > < C o l u m n C u r r e n c y S y m b o l   / > < C o l u m n P o s i t i v e P a t t e r n   / > < C o l u m n N e g a t i v e P a t t e r n   / > < C o l u m n W i d t h s > < i t e m > < k e y > < s t r i n g > S t a t e < / s t r i n g > < / k e y > < v a l u e > < i n t > 6 8 < / i n t > < / v a l u e > < / i t e m > < i t e m > < k e y > < s t r i n g > R e g i s t e r e d   v o t e r s   ( 1 4 . 0 1 . 2 0 1 9 ) < / s t r i n g > < / k e y > < v a l u e > < i n t > 2 2 2 < / i n t > < / v a l u e > < / i t e m > < i t e m > < k e y > < s t r i n g > r e g i s t e r d   v o t e r s   ( 2 3 . 0 2 . 2 0 1 9 ) < / s t r i n g > < / k e y > < v a l u e > < i n t > 2 1 1 < / i n t > < / v a l u e > < / i t e m > < i t e m > < k e y > < s t r i n g > P V C s   c o l l e c t e d   ( 2 0 1 9 ) < / s t r i n g > < / k e y > < v a l u e > < i n t > 1 6 8 < / i n t > < / v a l u e > < / i t e m > < i t e m > < k e y > < s t r i n g > % P V C ' s   c o l l e c t e d < / s t r i n g > < / k e y > < v a l u e > < i n t > 1 4 1 < / i n t > < / v a l u e > < / i t e m > < i t e m > < k e y > < s t r i n g > a c c r e d i t e d   v o t e r s   ( 2 3 . 0 2 . 2 0 1 9 ) < / s t r i n g > < / k e y > < v a l u e > < i n t > 2 2 0 < / i n t > < / v a l u e > < / i t e m > < i t e m > < k e y > < s t r i n g > V o t e r ' s   T u r n o u t   % < / s t r i n g > < / k e y > < v a l u e > < i n t > 1 4 4 < / i n t > < / v a l u e > < / i t e m > < i t e m > < k e y > < s t r i n g > C a n c e l l e d   P U s   ( #   o f   v o t e r s   -   2 3 . 0 2 . 2 0 1 9 ) < / s t r i n g > < / k e y > < v a l u e > < i n t > 2 7 6 < / i n t > < / v a l u e > < / i t e m > < / C o l u m n W i d t h s > < C o l u m n D i s p l a y I n d e x > < i t e m > < k e y > < s t r i n g > S t a t e < / s t r i n g > < / k e y > < v a l u e > < i n t > 0 < / i n t > < / v a l u e > < / i t e m > < i t e m > < k e y > < s t r i n g > R e g i s t e r e d   v o t e r s   ( 1 4 . 0 1 . 2 0 1 9 ) < / s t r i n g > < / k e y > < v a l u e > < i n t > 1 < / i n t > < / v a l u e > < / i t e m > < i t e m > < k e y > < s t r i n g > r e g i s t e r d   v o t e r s   ( 2 3 . 0 2 . 2 0 1 9 ) < / s t r i n g > < / k e y > < v a l u e > < i n t > 2 < / i n t > < / v a l u e > < / i t e m > < i t e m > < k e y > < s t r i n g > P V C s   c o l l e c t e d   ( 2 0 1 9 ) < / s t r i n g > < / k e y > < v a l u e > < i n t > 3 < / i n t > < / v a l u e > < / i t e m > < i t e m > < k e y > < s t r i n g > % P V C ' s   c o l l e c t e d < / s t r i n g > < / k e y > < v a l u e > < i n t > 4 < / i n t > < / v a l u e > < / i t e m > < i t e m > < k e y > < s t r i n g > a c c r e d i t e d   v o t e r s   ( 2 3 . 0 2 . 2 0 1 9 ) < / s t r i n g > < / k e y > < v a l u e > < i n t > 5 < / i n t > < / v a l u e > < / i t e m > < i t e m > < k e y > < s t r i n g > V o t e r ' s   T u r n o u t   % < / s t r i n g > < / k e y > < v a l u e > < i n t > 6 < / i n t > < / v a l u e > < / i t e m > < i t e m > < k e y > < s t r i n g > C a n c e l l e d   P U s   ( #   o f   v o t e r s   -   2 3 . 0 2 . 2 0 1 9 ) < / s t r i n g > < / k e y > < v a l u e > < i n t > 7 < / 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I s S a n d b o x E m b e d d e d " > < C u s t o m C o n t e n t > < ! [ C D A T A [ y e s ] ] > < / 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 2 0 1 9 - 1 1 - 1 2 T 0 9 : 3 7 : 2 3 . 8 7 3 2 1 1 8 + 0 1 : 0 0 < / L a s t P r o c e s s e d T i m e > < / D a t a M o d e l i n g S a n d b o x . S e r i a l i z e d S a n d b o x E r r o r C a c h e > ] ] > < / C u s t o m C o n t e n t > < / G e m i n i > 
</file>

<file path=customXml/item3.xml>��< ? x m l   v e r s i o n = " 1 . 0 "   e n c o d i n g = " U T F - 1 6 " ? > < G e m i n i   x m l n s = " h t t p : / / g e m i n i / p i v o t c u s t o m i z a t i o n / T a b l e X M L _ P a r t y A n a l y s i s - e 0 d 7 4 8 6 0 - 8 7 4 7 - 4 2 7 6 - a 6 4 a - 5 b 4 5 e 4 1 c 7 5 b 0 " > < C u s t o m C o n t e n t > < ! [ C D A T A [ < T a b l e W i d g e t G r i d S e r i a l i z a t i o n   x m l n s : x s d = " h t t p : / / w w w . w 3 . o r g / 2 0 0 1 / X M L S c h e m a "   x m l n s : x s i = " h t t p : / / w w w . w 3 . o r g / 2 0 0 1 / X M L S c h e m a - i n s t a n c e " > < C o l u m n S u g g e s t e d T y p e   / > < C o l u m n F o r m a t   / > < C o l u m n A c c u r a c y   / > < C o l u m n C u r r e n c y S y m b o l   / > < C o l u m n P o s i t i v e P a t t e r n   / > < C o l u m n N e g a t i v e P a t t e r n   / > < C o l u m n W i d t h s > < i t e m > < k e y > < s t r i n g > S t a t e < / s t r i n g > < / k e y > < v a l u e > < i n t > 6 8 < / i n t > < / v a l u e > < / i t e m > < i t e m > < k e y > < s t r i n g > A P C < / s t r i n g > < / k e y > < v a l u e > < i n t > 6 1 < / i n t > < / v a l u e > < / i t e m > < i t e m > < k e y > < s t r i n g > A P C % < / s t r i n g > < / k e y > < v a l u e > < i n t > 7 2 < / i n t > < / v a l u e > < / i t e m > < i t e m > < k e y > < s t r i n g > P D P < / s t r i n g > < / k e y > < v a l u e > < i n t > 6 1 < / i n t > < / v a l u e > < / i t e m > < i t e m > < k e y > < s t r i n g > P D P % 2 < / s t r i n g > < / k e y > < v a l u e > < i n t > 7 9 < / i n t > < / v a l u e > < / i t e m > < i t e m > < k e y > < s t r i n g > O t h e r s < / s t r i n g > < / k e y > < v a l u e > < i n t > 7 8 < / i n t > < / v a l u e > < / i t e m > < i t e m > < k e y > < s t r i n g > O T H E R S % 3 < / s t r i n g > < / k e y > < v a l u e > < i n t > 1 0 2 < / i n t > < / v a l u e > < / i t e m > < i t e m > < k e y > < s t r i n g > T o t a l   v o t e s   c a s t < / s t r i n g > < / k e y > < v a l u e > < i n t > 1 3 0 < / i n t > < / v a l u e > < / i t e m > < i t e m > < k e y > < s t r i n g > V a l i d   v o t e s < / s t r i n g > < / k e y > < v a l u e > < i n t > 1 0 4 < / i n t > < / v a l u e > < / i t e m > < i t e m > < k e y > < s t r i n g > I n v a l i d   V o t e s < / s t r i n g > < / k e y > < v a l u e > < i n t > 1 1 6 < / i n t > < / v a l u e > < / i t e m > < i t e m > < k e y > < s t r i n g > % V a l i d   v o t e s < / s t r i n g > < / k e y > < v a l u e > < i n t > 1 1 5 < / i n t > < / v a l u e > < / i t e m > < / C o l u m n W i d t h s > < C o l u m n D i s p l a y I n d e x > < i t e m > < k e y > < s t r i n g > S t a t e < / s t r i n g > < / k e y > < v a l u e > < i n t > 0 < / i n t > < / v a l u e > < / i t e m > < i t e m > < k e y > < s t r i n g > A P C < / s t r i n g > < / k e y > < v a l u e > < i n t > 1 < / i n t > < / v a l u e > < / i t e m > < i t e m > < k e y > < s t r i n g > A P C % < / s t r i n g > < / k e y > < v a l u e > < i n t > 2 < / i n t > < / v a l u e > < / i t e m > < i t e m > < k e y > < s t r i n g > P D P < / s t r i n g > < / k e y > < v a l u e > < i n t > 3 < / i n t > < / v a l u e > < / i t e m > < i t e m > < k e y > < s t r i n g > P D P % 2 < / s t r i n g > < / k e y > < v a l u e > < i n t > 4 < / i n t > < / v a l u e > < / i t e m > < i t e m > < k e y > < s t r i n g > O t h e r s < / s t r i n g > < / k e y > < v a l u e > < i n t > 5 < / i n t > < / v a l u e > < / i t e m > < i t e m > < k e y > < s t r i n g > O T H E R S % 3 < / s t r i n g > < / k e y > < v a l u e > < i n t > 6 < / i n t > < / v a l u e > < / i t e m > < i t e m > < k e y > < s t r i n g > T o t a l   v o t e s   c a s t < / s t r i n g > < / k e y > < v a l u e > < i n t > 7 < / i n t > < / v a l u e > < / i t e m > < i t e m > < k e y > < s t r i n g > V a l i d   v o t e s < / s t r i n g > < / k e y > < v a l u e > < i n t > 8 < / i n t > < / v a l u e > < / i t e m > < i t e m > < k e y > < s t r i n g > I n v a l i d   V o t e s < / s t r i n g > < / k e y > < v a l u e > < i n t > 9 < / i n t > < / v a l u e > < / i t e m > < i t e m > < k e y > < s t r i n g > % V a l i d   v o t e s < / s t r i n g > < / k e y > < v a l u e > < i n t > 1 0 < / 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P o w e r P i v o t V e r s i o n " > < C u s t o m C o n t e n t > < ! [ C D A T A [ 2 0 1 1 . 1 1 0 . 2 8 0 9 . 2 7 ] ] > < / C u s t o m C o n t e n t > < / G e m i n i > 
</file>

<file path=customXml/item6.xml>��< ? x m l   v e r s i o n = " 1 . 0 "   e n c o d i n g = " U T F - 1 6 " ? > < G e m i n i   x m l n s = " h t t p : / / g e m i n i / p i v o t c u s t o m i z a t i o n / S a n d b o x N o n E m p t y " > < C u s t o m C o n t e n t > < ! [ C D A T A [ 1 ] ] > < / C u s t o m C o n t e n t > < / G e m i n i > 
</file>

<file path=customXml/item7.xml>��< ? x m l   v e r s i o n = " 1 . 0 "   e n c o d i n g = " U T F - 1 6 " ? > < G e m i n i   x m l n s = " h t t p : / / g e m i n i / p i v o t c u s t o m i z a t i o n / L i n k e d T a b l e s " > < C u s t o m C o n t e n t > < ! [ C D A T A [ < L i n k e d T a b l e s   x m l n s : x s d = " h t t p : / / w w w . w 3 . o r g / 2 0 0 1 / X M L S c h e m a "   x m l n s : x s i = " h t t p : / / w w w . w 3 . o r g / 2 0 0 1 / X M L S c h e m a - i n s t a n c e " > < L i n k e d T a b l e L i s t > < L i n k e d T a b l e I n f o > < E x c e l T a b l e N a m e > P a r t y A n a l y s i s < / E x c e l T a b l e N a m e > < G e m i n i T a b l e I d > P a r t y A n a l y s i s - e 0 d 7 4 8 6 0 - 8 7 4 7 - 4 2 7 6 - a 6 4 a - 5 b 4 5 e 4 1 c 7 5 b 0 < / G e m i n i T a b l e I d > < L i n k e d C o l u m n L i s t   / > < U p d a t e N e e d e d > f a l s e < / U p d a t e N e e d e d > < R o w C o u n t > 0 < / R o w C o u n t > < / L i n k e d T a b l e I n f o > < L i n k e d T a b l e I n f o > < E x c e l T a b l e N a m e > A n a l y s i s b y S t a t e < / E x c e l T a b l e N a m e > < G e m i n i T a b l e I d > A n a l y s i s b y S t a t e - e a a e d b e f - 1 d d b - 4 5 b 4 - b 5 f c - 5 f 0 1 1 1 7 3 c b c a < / G e m i n i T a b l e I d > < L i n k e d C o l u m n L i s t   / > < U p d a t e N e e d e d > f a l s e < / U p d a t e N e e d e d > < R o w C o u n t > 0 < / R o w C o u n t > < / L i n k e d T a b l e I n f o > < / L i n k e d T a b l e L i s t > < / L i n k e d T a b l e s > ] ] > < / C u s t o m C o n t e n t > < / G e m i n i > 
</file>

<file path=customXml/item8.xml>��< ? x m l   v e r s i o n = " 1 . 0 "   e n c o d i n g = " U T F - 1 6 " ? > < G e m i n i   x m l n s = " h t t p : / / g e m i n i / p i v o t c u s t o m i z a t i o n / T a b l e C o u n t I n S a n d b o x " > < C u s t o m C o n t e n t > < ! [ C D A T A [ 2 ] ] > < / C u s t o m C o n t e n t > < / G e m i n i > 
</file>

<file path=customXml/item9.xml>��< ? x m l   v e r s i o n = " 1 . 0 "   e n c o d i n g = " U T F - 1 6 " ? > < G e m i n i   x m l n s = " h t t p : / / g e m i n i / p i v o t c u s t o m i z a t i o n / C l i e n t W i n d o w X M L " > < C u s t o m C o n t e n t > < ! [ C D A T A [ A n a l y s i s b y S t a t e - e a a e d b e f - 1 d d b - 4 5 b 4 - b 5 f c - 5 f 0 1 1 1 7 3 c b c a ] ] > < / C u s t o m C o n t e n t > < / G e m i n i > 
</file>

<file path=customXml/itemProps1.xml><?xml version="1.0" encoding="utf-8"?>
<ds:datastoreItem xmlns:ds="http://schemas.openxmlformats.org/officeDocument/2006/customXml" ds:itemID="{48DB459F-D6E7-4FFE-99B7-8A58EB3AC212}">
  <ds:schemaRefs/>
</ds:datastoreItem>
</file>

<file path=customXml/itemProps10.xml><?xml version="1.0" encoding="utf-8"?>
<ds:datastoreItem xmlns:ds="http://schemas.openxmlformats.org/officeDocument/2006/customXml" ds:itemID="{C9F9C5AE-4F77-4752-9CCE-1439977BC0C7}">
  <ds:schemaRefs/>
</ds:datastoreItem>
</file>

<file path=customXml/itemProps11.xml><?xml version="1.0" encoding="utf-8"?>
<ds:datastoreItem xmlns:ds="http://schemas.openxmlformats.org/officeDocument/2006/customXml" ds:itemID="{7EE9FFC0-0DBB-4E12-A7FE-2CBA893FB914}">
  <ds:schemaRefs/>
</ds:datastoreItem>
</file>

<file path=customXml/itemProps12.xml><?xml version="1.0" encoding="utf-8"?>
<ds:datastoreItem xmlns:ds="http://schemas.openxmlformats.org/officeDocument/2006/customXml" ds:itemID="{40AC3B30-50CC-4F68-8EFA-6E5DEBF48C2F}">
  <ds:schemaRefs/>
</ds:datastoreItem>
</file>

<file path=customXml/itemProps13.xml><?xml version="1.0" encoding="utf-8"?>
<ds:datastoreItem xmlns:ds="http://schemas.openxmlformats.org/officeDocument/2006/customXml" ds:itemID="{A19C0966-7FC7-486A-870E-A7863131D777}">
  <ds:schemaRefs/>
</ds:datastoreItem>
</file>

<file path=customXml/itemProps14.xml><?xml version="1.0" encoding="utf-8"?>
<ds:datastoreItem xmlns:ds="http://schemas.openxmlformats.org/officeDocument/2006/customXml" ds:itemID="{26C8C2F9-A669-4DDF-B192-CF238C41B791}">
  <ds:schemaRefs/>
</ds:datastoreItem>
</file>

<file path=customXml/itemProps15.xml><?xml version="1.0" encoding="utf-8"?>
<ds:datastoreItem xmlns:ds="http://schemas.openxmlformats.org/officeDocument/2006/customXml" ds:itemID="{C80463EC-912A-4328-84B3-60CE336EDCC0}">
  <ds:schemaRefs/>
</ds:datastoreItem>
</file>

<file path=customXml/itemProps16.xml><?xml version="1.0" encoding="utf-8"?>
<ds:datastoreItem xmlns:ds="http://schemas.openxmlformats.org/officeDocument/2006/customXml" ds:itemID="{F4BA35C9-7EE0-437A-8E0C-1B02754C9047}">
  <ds:schemaRefs/>
</ds:datastoreItem>
</file>

<file path=customXml/itemProps17.xml><?xml version="1.0" encoding="utf-8"?>
<ds:datastoreItem xmlns:ds="http://schemas.openxmlformats.org/officeDocument/2006/customXml" ds:itemID="{F025116A-9D57-432F-90F8-B09EDC7035EC}">
  <ds:schemaRefs/>
</ds:datastoreItem>
</file>

<file path=customXml/itemProps2.xml><?xml version="1.0" encoding="utf-8"?>
<ds:datastoreItem xmlns:ds="http://schemas.openxmlformats.org/officeDocument/2006/customXml" ds:itemID="{3BA57D0E-5C45-4EED-A440-047C29AF5253}">
  <ds:schemaRefs/>
</ds:datastoreItem>
</file>

<file path=customXml/itemProps3.xml><?xml version="1.0" encoding="utf-8"?>
<ds:datastoreItem xmlns:ds="http://schemas.openxmlformats.org/officeDocument/2006/customXml" ds:itemID="{7F4B6E4D-920D-4F7C-B365-2880BC3F18F6}">
  <ds:schemaRefs/>
</ds:datastoreItem>
</file>

<file path=customXml/itemProps4.xml><?xml version="1.0" encoding="utf-8"?>
<ds:datastoreItem xmlns:ds="http://schemas.openxmlformats.org/officeDocument/2006/customXml" ds:itemID="{769DCAF7-9BD4-48AA-84F9-F777FCD1A12D}">
  <ds:schemaRefs/>
</ds:datastoreItem>
</file>

<file path=customXml/itemProps5.xml><?xml version="1.0" encoding="utf-8"?>
<ds:datastoreItem xmlns:ds="http://schemas.openxmlformats.org/officeDocument/2006/customXml" ds:itemID="{A67F1EFC-E589-4BFC-A519-4345AAA361EC}">
  <ds:schemaRefs/>
</ds:datastoreItem>
</file>

<file path=customXml/itemProps6.xml><?xml version="1.0" encoding="utf-8"?>
<ds:datastoreItem xmlns:ds="http://schemas.openxmlformats.org/officeDocument/2006/customXml" ds:itemID="{CC0FD820-6944-43CB-87B5-E56B6D767A5C}">
  <ds:schemaRefs/>
</ds:datastoreItem>
</file>

<file path=customXml/itemProps7.xml><?xml version="1.0" encoding="utf-8"?>
<ds:datastoreItem xmlns:ds="http://schemas.openxmlformats.org/officeDocument/2006/customXml" ds:itemID="{B6A61202-A712-4135-8B04-1F925E7C97A1}">
  <ds:schemaRefs/>
</ds:datastoreItem>
</file>

<file path=customXml/itemProps8.xml><?xml version="1.0" encoding="utf-8"?>
<ds:datastoreItem xmlns:ds="http://schemas.openxmlformats.org/officeDocument/2006/customXml" ds:itemID="{57243A69-D20E-468B-8C86-AB1592AEAC9E}">
  <ds:schemaRefs/>
</ds:datastoreItem>
</file>

<file path=customXml/itemProps9.xml><?xml version="1.0" encoding="utf-8"?>
<ds:datastoreItem xmlns:ds="http://schemas.openxmlformats.org/officeDocument/2006/customXml" ds:itemID="{B4C49CCF-B927-4D05-906C-4854ED9EC48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2019-11-12T08:24:45Z</dcterms:created>
  <dcterms:modified xsi:type="dcterms:W3CDTF">2020-02-18T17:49:05Z</dcterms:modified>
</cp:coreProperties>
</file>