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数据演示-Data Visualization\数据可视化研究\书稿Excel\"/>
    </mc:Choice>
  </mc:AlternateContent>
  <bookViews>
    <workbookView xWindow="0" yWindow="0" windowWidth="20490" windowHeight="9660"/>
  </bookViews>
  <sheets>
    <sheet name="Sheet1" sheetId="3" r:id="rId1"/>
    <sheet name="箱型图 (2)" sheetId="2" r:id="rId2"/>
    <sheet name="箱型图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3" l="1"/>
  <c r="B38" i="3"/>
  <c r="B37" i="3"/>
  <c r="B36" i="3"/>
  <c r="B35" i="3"/>
  <c r="B33" i="3"/>
  <c r="B31" i="3"/>
  <c r="B32" i="3"/>
  <c r="B30" i="3"/>
  <c r="B29" i="3"/>
  <c r="C32" i="3"/>
  <c r="D32" i="3"/>
  <c r="E32" i="3"/>
  <c r="E31" i="3"/>
  <c r="C30" i="3"/>
  <c r="C36" i="3" s="1"/>
  <c r="D30" i="3"/>
  <c r="E30" i="3"/>
  <c r="E36" i="3" s="1"/>
  <c r="C31" i="3"/>
  <c r="D31" i="3"/>
  <c r="D37" i="3" s="1"/>
  <c r="C33" i="3"/>
  <c r="C39" i="3" s="1"/>
  <c r="D33" i="3"/>
  <c r="D39" i="3" s="1"/>
  <c r="E33" i="3"/>
  <c r="E39" i="3" s="1"/>
  <c r="C29" i="3"/>
  <c r="C35" i="3" s="1"/>
  <c r="D29" i="3"/>
  <c r="D35" i="3" s="1"/>
  <c r="E29" i="3"/>
  <c r="E35" i="3" s="1"/>
  <c r="E38" i="3" l="1"/>
  <c r="C38" i="3"/>
  <c r="E37" i="3"/>
  <c r="D38" i="3"/>
  <c r="D36" i="3"/>
  <c r="C37" i="3"/>
</calcChain>
</file>

<file path=xl/sharedStrings.xml><?xml version="1.0" encoding="utf-8"?>
<sst xmlns="http://schemas.openxmlformats.org/spreadsheetml/2006/main" count="53" uniqueCount="25">
  <si>
    <t>Chart Data</t>
    <phoneticPr fontId="1" type="noConversion"/>
  </si>
  <si>
    <t>Group0</t>
  </si>
  <si>
    <t>Group1</t>
    <phoneticPr fontId="1" type="noConversion"/>
  </si>
  <si>
    <t>Group2</t>
  </si>
  <si>
    <t>Group3</t>
  </si>
  <si>
    <t>Group4</t>
  </si>
  <si>
    <t>Group5</t>
  </si>
  <si>
    <t>Series1</t>
    <phoneticPr fontId="1" type="noConversion"/>
  </si>
  <si>
    <t>Series2</t>
  </si>
  <si>
    <t>Series3</t>
  </si>
  <si>
    <t>Series4</t>
  </si>
  <si>
    <t>Series5</t>
  </si>
  <si>
    <t>0,186,56</t>
  </si>
  <si>
    <t>Group1</t>
    <phoneticPr fontId="1" type="noConversion"/>
  </si>
  <si>
    <t>Times</t>
    <phoneticPr fontId="1" type="noConversion"/>
  </si>
  <si>
    <t>Group2</t>
    <phoneticPr fontId="1" type="noConversion"/>
  </si>
  <si>
    <t>Group3</t>
    <phoneticPr fontId="1" type="noConversion"/>
  </si>
  <si>
    <t>Group4</t>
    <phoneticPr fontId="1" type="noConversion"/>
  </si>
  <si>
    <t>Minimum</t>
    <phoneticPr fontId="1" type="noConversion"/>
  </si>
  <si>
    <t>75th Percentile</t>
    <phoneticPr fontId="1" type="noConversion"/>
  </si>
  <si>
    <t>Maximum</t>
    <phoneticPr fontId="1" type="noConversion"/>
  </si>
  <si>
    <t>Median</t>
    <phoneticPr fontId="1" type="noConversion"/>
  </si>
  <si>
    <t>25th Percentile</t>
    <phoneticPr fontId="1" type="noConversion"/>
  </si>
  <si>
    <t>Series</t>
  </si>
  <si>
    <t>Series1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</si>
</sst>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4"/>
      <name val="Times New Roman"/>
      <family val="1"/>
    </font>
    <font>
      <sz val="11"/>
      <color theme="5"/>
      <name val="Times New Roman"/>
      <family val="1"/>
    </font>
    <font>
      <sz val="11"/>
      <color theme="6"/>
      <name val="Times New Roman"/>
      <family val="1"/>
    </font>
    <font>
      <sz val="11"/>
      <color theme="7"/>
      <name val="Times New Roman"/>
      <family val="1"/>
    </font>
    <font>
      <b/>
      <sz val="11"/>
      <color theme="7"/>
      <name val="Times New Roman"/>
      <family val="1"/>
    </font>
    <font>
      <b/>
      <sz val="11"/>
      <color theme="6"/>
      <name val="Times New Roman"/>
      <family val="1"/>
    </font>
    <font>
      <b/>
      <sz val="11"/>
      <color theme="1"/>
      <name val="宋体"/>
      <family val="2"/>
      <scheme val="minor"/>
    </font>
    <font>
      <b/>
      <sz val="11"/>
      <color theme="1"/>
      <name val="Times New Roman"/>
      <family val="1"/>
    </font>
    <font>
      <b/>
      <sz val="11"/>
      <color theme="5" tint="-0.249977111117893"/>
      <name val="Times New Roman"/>
      <family val="1"/>
    </font>
    <font>
      <b/>
      <sz val="11"/>
      <color theme="4" tint="-0.249977111117893"/>
      <name val="Times New Roman"/>
      <family val="1"/>
    </font>
    <font>
      <b/>
      <sz val="11"/>
      <color theme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5E5E5"/>
      <color rgb="FFC67BFE"/>
      <color rgb="FF619CFF"/>
      <color rgb="FF00BA38"/>
      <color rgb="FFF876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7280642026178"/>
          <c:y val="2.9443513709722459E-2"/>
          <c:w val="0.80441736357234728"/>
          <c:h val="0.87300239643957567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'箱型图 (2)'!$B$23</c:f>
              <c:strCache>
                <c:ptCount val="1"/>
                <c:pt idx="0">
                  <c:v>Group0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'箱型图 (2)'!$B$24:$B$27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tx>
            <c:strRef>
              <c:f>'箱型图 (2)'!$C$23</c:f>
              <c:strCache>
                <c:ptCount val="1"/>
                <c:pt idx="0">
                  <c:v>Group1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'箱型图 (2)'!$C$24:$F$24</c:f>
              <c:numCache>
                <c:formatCode>General</c:formatCode>
                <c:ptCount val="4"/>
                <c:pt idx="0">
                  <c:v>144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2"/>
          <c:tx>
            <c:strRef>
              <c:f>'箱型图 (2)'!$D$23</c:f>
              <c:strCache>
                <c:ptCount val="1"/>
                <c:pt idx="0">
                  <c:v>Group2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'箱型图 (2)'!$C$25:$F$25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900</c:v>
                </c:pt>
                <c:pt idx="3">
                  <c:v>877</c:v>
                </c:pt>
              </c:numCache>
            </c:numRef>
          </c:val>
        </c:ser>
        <c:ser>
          <c:idx val="2"/>
          <c:order val="3"/>
          <c:tx>
            <c:strRef>
              <c:f>'箱型图 (2)'!$E$23</c:f>
              <c:strCache>
                <c:ptCount val="1"/>
                <c:pt idx="0">
                  <c:v>Group3</c:v>
                </c:pt>
              </c:strCache>
            </c:strRef>
          </c:tx>
          <c:spPr>
            <a:solidFill>
              <a:schemeClr val="accent3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</c:dPt>
          <c:cat>
            <c:strRef>
              <c:f>'箱型图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'箱型图 (2)'!$C$26:$F$26</c:f>
              <c:numCache>
                <c:formatCode>General</c:formatCode>
                <c:ptCount val="4"/>
                <c:pt idx="0">
                  <c:v>696</c:v>
                </c:pt>
                <c:pt idx="1">
                  <c:v>1092</c:v>
                </c:pt>
                <c:pt idx="2">
                  <c:v>900</c:v>
                </c:pt>
                <c:pt idx="3">
                  <c:v>1283</c:v>
                </c:pt>
              </c:numCache>
            </c:numRef>
          </c:val>
        </c:ser>
        <c:ser>
          <c:idx val="3"/>
          <c:order val="4"/>
          <c:tx>
            <c:strRef>
              <c:f>'箱型图 (2)'!$F$23</c:f>
              <c:strCache>
                <c:ptCount val="1"/>
                <c:pt idx="0">
                  <c:v>Group4</c:v>
                </c:pt>
              </c:strCache>
            </c:strRef>
          </c:tx>
          <c:spPr>
            <a:solidFill>
              <a:schemeClr val="accent4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1"/>
            <c:plus>
              <c:numRef>
                <c:f>'箱型图 (2)'!$C$28:$F$28</c:f>
                <c:numCache>
                  <c:formatCode>General</c:formatCode>
                  <c:ptCount val="4"/>
                  <c:pt idx="0">
                    <c:v>357</c:v>
                  </c:pt>
                  <c:pt idx="1">
                    <c:v>297</c:v>
                  </c:pt>
                  <c:pt idx="2">
                    <c:v>900</c:v>
                  </c:pt>
                  <c:pt idx="3">
                    <c:v>1231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'箱型图 (2)'!$C$27:$F$27</c:f>
              <c:numCache>
                <c:formatCode>General</c:formatCode>
                <c:ptCount val="4"/>
                <c:pt idx="0">
                  <c:v>321</c:v>
                </c:pt>
                <c:pt idx="1">
                  <c:v>704</c:v>
                </c:pt>
                <c:pt idx="2">
                  <c:v>900</c:v>
                </c:pt>
                <c:pt idx="3">
                  <c:v>768</c:v>
                </c:pt>
              </c:numCache>
            </c:numRef>
          </c:val>
        </c:ser>
        <c:ser>
          <c:idx val="5"/>
          <c:order val="5"/>
          <c:tx>
            <c:strRef>
              <c:f>'箱型图 (2)'!$G$23</c:f>
              <c:strCache>
                <c:ptCount val="1"/>
                <c:pt idx="0">
                  <c:v>Group5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'箱型图 (2)'!$G$24:$G$27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45018816"/>
        <c:axId val="-145009568"/>
      </c:barChart>
      <c:catAx>
        <c:axId val="-14501881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09568"/>
        <c:crossesAt val="0"/>
        <c:auto val="1"/>
        <c:lblAlgn val="ctr"/>
        <c:lblOffset val="100"/>
        <c:noMultiLvlLbl val="0"/>
      </c:catAx>
      <c:valAx>
        <c:axId val="-14500956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8816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22225">
                <a:solidFill>
                  <a:schemeClr val="tx1"/>
                </a:solidFill>
              </a:ln>
              <a:effectLst/>
            </c:spPr>
          </c:dPt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22225">
                <a:solidFill>
                  <a:schemeClr val="tx1"/>
                </a:solidFill>
              </a:ln>
              <a:effectLst/>
            </c:spPr>
          </c:dPt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Series5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523633840"/>
        <c:axId val="-189529984"/>
      </c:barChart>
      <c:catAx>
        <c:axId val="-5236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9529984"/>
        <c:crosses val="autoZero"/>
        <c:auto val="1"/>
        <c:lblAlgn val="ctr"/>
        <c:lblOffset val="100"/>
        <c:noMultiLvlLbl val="0"/>
      </c:catAx>
      <c:valAx>
        <c:axId val="-189529984"/>
        <c:scaling>
          <c:orientation val="minMax"/>
          <c:max val="5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523633840"/>
        <c:crosses val="autoZero"/>
        <c:crossBetween val="between"/>
        <c:majorUnit val="1000"/>
        <c:minorUnit val="5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2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</c:dPt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2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</c:dPt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Series5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78084336"/>
        <c:axId val="-178087056"/>
      </c:barChart>
      <c:catAx>
        <c:axId val="-17808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8087056"/>
        <c:crosses val="autoZero"/>
        <c:auto val="1"/>
        <c:lblAlgn val="ctr"/>
        <c:lblOffset val="100"/>
        <c:noMultiLvlLbl val="0"/>
      </c:catAx>
      <c:valAx>
        <c:axId val="-178087056"/>
        <c:scaling>
          <c:orientation val="minMax"/>
          <c:max val="5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8084336"/>
        <c:crosses val="autoZero"/>
        <c:crossBetween val="between"/>
        <c:majorUnit val="1000"/>
        <c:minorUnit val="5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7280642026178"/>
          <c:y val="2.9443513709722459E-2"/>
          <c:w val="0.80441736357234728"/>
          <c:h val="0.87300239643957567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'箱型图 (2)'!$B$23</c:f>
              <c:strCache>
                <c:ptCount val="1"/>
                <c:pt idx="0">
                  <c:v>Group0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'箱型图 (2)'!$B$24:$B$27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tx>
            <c:strRef>
              <c:f>'箱型图 (2)'!$C$23</c:f>
              <c:strCache>
                <c:ptCount val="1"/>
                <c:pt idx="0">
                  <c:v>Group1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'箱型图 (2)'!$C$24:$F$24</c:f>
              <c:numCache>
                <c:formatCode>General</c:formatCode>
                <c:ptCount val="4"/>
                <c:pt idx="0">
                  <c:v>144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2"/>
          <c:tx>
            <c:strRef>
              <c:f>'箱型图 (2)'!$D$23</c:f>
              <c:strCache>
                <c:ptCount val="1"/>
                <c:pt idx="0">
                  <c:v>Group2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'箱型图 (2)'!$C$25:$F$25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900</c:v>
                </c:pt>
                <c:pt idx="3">
                  <c:v>877</c:v>
                </c:pt>
              </c:numCache>
            </c:numRef>
          </c:val>
        </c:ser>
        <c:ser>
          <c:idx val="2"/>
          <c:order val="3"/>
          <c:tx>
            <c:strRef>
              <c:f>'箱型图 (2)'!$E$23</c:f>
              <c:strCache>
                <c:ptCount val="1"/>
                <c:pt idx="0">
                  <c:v>Group3</c:v>
                </c:pt>
              </c:strCache>
            </c:strRef>
          </c:tx>
          <c:spPr>
            <a:solidFill>
              <a:schemeClr val="accent3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</c:dPt>
          <c:cat>
            <c:strRef>
              <c:f>'箱型图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'箱型图 (2)'!$C$26:$F$26</c:f>
              <c:numCache>
                <c:formatCode>General</c:formatCode>
                <c:ptCount val="4"/>
                <c:pt idx="0">
                  <c:v>696</c:v>
                </c:pt>
                <c:pt idx="1">
                  <c:v>1092</c:v>
                </c:pt>
                <c:pt idx="2">
                  <c:v>900</c:v>
                </c:pt>
                <c:pt idx="3">
                  <c:v>1283</c:v>
                </c:pt>
              </c:numCache>
            </c:numRef>
          </c:val>
        </c:ser>
        <c:ser>
          <c:idx val="3"/>
          <c:order val="4"/>
          <c:tx>
            <c:strRef>
              <c:f>'箱型图 (2)'!$F$23</c:f>
              <c:strCache>
                <c:ptCount val="1"/>
                <c:pt idx="0">
                  <c:v>Group4</c:v>
                </c:pt>
              </c:strCache>
            </c:strRef>
          </c:tx>
          <c:spPr>
            <a:solidFill>
              <a:schemeClr val="accent4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1"/>
            <c:plus>
              <c:numRef>
                <c:f>'箱型图 (2)'!$C$28:$F$28</c:f>
                <c:numCache>
                  <c:formatCode>General</c:formatCode>
                  <c:ptCount val="4"/>
                  <c:pt idx="0">
                    <c:v>357</c:v>
                  </c:pt>
                  <c:pt idx="1">
                    <c:v>297</c:v>
                  </c:pt>
                  <c:pt idx="2">
                    <c:v>900</c:v>
                  </c:pt>
                  <c:pt idx="3">
                    <c:v>1231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'箱型图 (2)'!$C$27:$F$27</c:f>
              <c:numCache>
                <c:formatCode>General</c:formatCode>
                <c:ptCount val="4"/>
                <c:pt idx="0">
                  <c:v>321</c:v>
                </c:pt>
                <c:pt idx="1">
                  <c:v>704</c:v>
                </c:pt>
                <c:pt idx="2">
                  <c:v>900</c:v>
                </c:pt>
                <c:pt idx="3">
                  <c:v>768</c:v>
                </c:pt>
              </c:numCache>
            </c:numRef>
          </c:val>
        </c:ser>
        <c:ser>
          <c:idx val="5"/>
          <c:order val="5"/>
          <c:tx>
            <c:strRef>
              <c:f>'箱型图 (2)'!$G$23</c:f>
              <c:strCache>
                <c:ptCount val="1"/>
                <c:pt idx="0">
                  <c:v>Group5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'箱型图 (2)'!$G$24:$G$27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523814208"/>
        <c:axId val="-523815840"/>
      </c:barChart>
      <c:catAx>
        <c:axId val="-52381420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523815840"/>
        <c:crossesAt val="0"/>
        <c:auto val="1"/>
        <c:lblAlgn val="ctr"/>
        <c:lblOffset val="100"/>
        <c:noMultiLvlLbl val="0"/>
      </c:catAx>
      <c:valAx>
        <c:axId val="-52381584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523814208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7280642026178"/>
          <c:y val="2.9443598555705393E-2"/>
          <c:w val="0.84580686837648611"/>
          <c:h val="0.8724582565477188"/>
        </c:manualLayout>
      </c:layout>
      <c:barChart>
        <c:barDir val="col"/>
        <c:grouping val="stacked"/>
        <c:varyColors val="0"/>
        <c:ser>
          <c:idx val="4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(2)'!$B$24:$B$27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spPr>
            <a:noFill/>
            <a:ln>
              <a:noFill/>
            </a:ln>
            <a:effectLst/>
          </c:spPr>
          <c:invertIfNegative val="0"/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(2)'!$C$24:$F$24</c:f>
              <c:numCache>
                <c:formatCode>General</c:formatCode>
                <c:ptCount val="4"/>
                <c:pt idx="0">
                  <c:v>144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2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(2)'!$C$25:$F$25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900</c:v>
                </c:pt>
                <c:pt idx="3">
                  <c:v>877</c:v>
                </c:pt>
              </c:numCache>
            </c:numRef>
          </c:val>
        </c:ser>
        <c:ser>
          <c:idx val="2"/>
          <c:order val="3"/>
          <c:spPr>
            <a:solidFill>
              <a:schemeClr val="accent3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</c:dPt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(2)'!$C$26:$F$26</c:f>
              <c:numCache>
                <c:formatCode>General</c:formatCode>
                <c:ptCount val="4"/>
                <c:pt idx="0">
                  <c:v>696</c:v>
                </c:pt>
                <c:pt idx="1">
                  <c:v>1092</c:v>
                </c:pt>
                <c:pt idx="2">
                  <c:v>900</c:v>
                </c:pt>
                <c:pt idx="3">
                  <c:v>1283</c:v>
                </c:pt>
              </c:numCache>
            </c:numRef>
          </c:val>
        </c:ser>
        <c:ser>
          <c:idx val="3"/>
          <c:order val="4"/>
          <c:spPr>
            <a:solidFill>
              <a:schemeClr val="accent4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1"/>
            <c:plus>
              <c:numRef>
                <c:f>'箱型图 (2)'!$C$28:$F$28</c:f>
                <c:numCache>
                  <c:formatCode>General</c:formatCode>
                  <c:ptCount val="4"/>
                  <c:pt idx="0">
                    <c:v>357</c:v>
                  </c:pt>
                  <c:pt idx="1">
                    <c:v>297</c:v>
                  </c:pt>
                  <c:pt idx="2">
                    <c:v>900</c:v>
                  </c:pt>
                  <c:pt idx="3">
                    <c:v>1231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(2)'!$C$27:$F$27</c:f>
              <c:numCache>
                <c:formatCode>General</c:formatCode>
                <c:ptCount val="4"/>
                <c:pt idx="0">
                  <c:v>321</c:v>
                </c:pt>
                <c:pt idx="1">
                  <c:v>704</c:v>
                </c:pt>
                <c:pt idx="2">
                  <c:v>900</c:v>
                </c:pt>
                <c:pt idx="3">
                  <c:v>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77423840"/>
        <c:axId val="-177429280"/>
      </c:barChart>
      <c:scatterChart>
        <c:scatterStyle val="lineMarker"/>
        <c:varyColors val="0"/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yVal>
            <c:numRef>
              <c:f>'箱型图 (2)'!$D$36:$D$39</c:f>
              <c:numCache>
                <c:formatCode>General</c:formatCode>
                <c:ptCount val="4"/>
                <c:pt idx="0">
                  <c:v>3200</c:v>
                </c:pt>
                <c:pt idx="1">
                  <c:v>4123</c:v>
                </c:pt>
              </c:numCache>
            </c:numRef>
          </c:yVal>
          <c:smooth val="0"/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yVal>
            <c:numRef>
              <c:f>'箱型图 (2)'!$E$36:$E$39</c:f>
              <c:numCache>
                <c:formatCode>General</c:formatCode>
                <c:ptCount val="4"/>
                <c:pt idx="0">
                  <c:v>3600</c:v>
                </c:pt>
                <c:pt idx="1">
                  <c:v>3924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423840"/>
        <c:axId val="-177429280"/>
      </c:scatterChart>
      <c:catAx>
        <c:axId val="-17742384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7429280"/>
        <c:crossesAt val="0"/>
        <c:auto val="1"/>
        <c:lblAlgn val="ctr"/>
        <c:lblOffset val="100"/>
        <c:noMultiLvlLbl val="0"/>
      </c:catAx>
      <c:valAx>
        <c:axId val="-17742928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7423840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7280642026178"/>
          <c:y val="2.9443513709722459E-2"/>
          <c:w val="0.80441736357234728"/>
          <c:h val="0.87300239643957567"/>
        </c:manualLayout>
      </c:layout>
      <c:barChart>
        <c:barDir val="col"/>
        <c:grouping val="stacked"/>
        <c:varyColors val="0"/>
        <c:ser>
          <c:idx val="4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(2)'!$B$24:$B$27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spPr>
            <a:noFill/>
            <a:ln>
              <a:noFill/>
            </a:ln>
            <a:effectLst/>
          </c:spPr>
          <c:invertIfNegative val="0"/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(2)'!$C$24:$F$24</c:f>
              <c:numCache>
                <c:formatCode>General</c:formatCode>
                <c:ptCount val="4"/>
                <c:pt idx="0">
                  <c:v>144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2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(2)'!$C$25:$F$25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900</c:v>
                </c:pt>
                <c:pt idx="3">
                  <c:v>877</c:v>
                </c:pt>
              </c:numCache>
            </c:numRef>
          </c:val>
        </c:ser>
        <c:ser>
          <c:idx val="2"/>
          <c:order val="3"/>
          <c:spPr>
            <a:solidFill>
              <a:schemeClr val="accent3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</c:dPt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(2)'!$C$26:$F$26</c:f>
              <c:numCache>
                <c:formatCode>General</c:formatCode>
                <c:ptCount val="4"/>
                <c:pt idx="0">
                  <c:v>696</c:v>
                </c:pt>
                <c:pt idx="1">
                  <c:v>1092</c:v>
                </c:pt>
                <c:pt idx="2">
                  <c:v>900</c:v>
                </c:pt>
                <c:pt idx="3">
                  <c:v>1283</c:v>
                </c:pt>
              </c:numCache>
            </c:numRef>
          </c:val>
        </c:ser>
        <c:ser>
          <c:idx val="3"/>
          <c:order val="4"/>
          <c:spPr>
            <a:solidFill>
              <a:schemeClr val="accent4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1"/>
            <c:plus>
              <c:numRef>
                <c:f>'箱型图 (2)'!$C$28:$F$28</c:f>
                <c:numCache>
                  <c:formatCode>General</c:formatCode>
                  <c:ptCount val="4"/>
                  <c:pt idx="0">
                    <c:v>357</c:v>
                  </c:pt>
                  <c:pt idx="1">
                    <c:v>297</c:v>
                  </c:pt>
                  <c:pt idx="2">
                    <c:v>900</c:v>
                  </c:pt>
                  <c:pt idx="3">
                    <c:v>1231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(2)'!$C$27:$F$27</c:f>
              <c:numCache>
                <c:formatCode>General</c:formatCode>
                <c:ptCount val="4"/>
                <c:pt idx="0">
                  <c:v>321</c:v>
                </c:pt>
                <c:pt idx="1">
                  <c:v>704</c:v>
                </c:pt>
                <c:pt idx="2">
                  <c:v>900</c:v>
                </c:pt>
                <c:pt idx="3">
                  <c:v>768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(2)'!$G$24:$G$27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77421120"/>
        <c:axId val="-177417312"/>
      </c:barChart>
      <c:catAx>
        <c:axId val="-17742112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1905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7417312"/>
        <c:crossesAt val="0"/>
        <c:auto val="1"/>
        <c:lblAlgn val="ctr"/>
        <c:lblOffset val="100"/>
        <c:noMultiLvlLbl val="0"/>
      </c:catAx>
      <c:valAx>
        <c:axId val="-17741731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7421120"/>
        <c:crosses val="autoZero"/>
        <c:crossBetween val="between"/>
        <c:majorUnit val="1000"/>
        <c:minorUnit val="500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7280642026178"/>
          <c:y val="2.9443513709722459E-2"/>
          <c:w val="0.80441736357234728"/>
          <c:h val="0.87300239643957567"/>
        </c:manualLayout>
      </c:layout>
      <c:barChart>
        <c:barDir val="col"/>
        <c:grouping val="stacked"/>
        <c:varyColors val="0"/>
        <c:ser>
          <c:idx val="4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(2)'!$B$24:$B$27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spPr>
            <a:noFill/>
            <a:ln>
              <a:noFill/>
            </a:ln>
            <a:effectLst/>
          </c:spPr>
          <c:invertIfNegative val="0"/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(2)'!$C$24:$F$24</c:f>
              <c:numCache>
                <c:formatCode>General</c:formatCode>
                <c:ptCount val="4"/>
                <c:pt idx="0">
                  <c:v>144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2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(2)'!$C$25:$F$25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900</c:v>
                </c:pt>
                <c:pt idx="3">
                  <c:v>877</c:v>
                </c:pt>
              </c:numCache>
            </c:numRef>
          </c:val>
        </c:ser>
        <c:ser>
          <c:idx val="2"/>
          <c:order val="3"/>
          <c:spPr>
            <a:solidFill>
              <a:schemeClr val="accent3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</c:dPt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(2)'!$C$26:$F$26</c:f>
              <c:numCache>
                <c:formatCode>General</c:formatCode>
                <c:ptCount val="4"/>
                <c:pt idx="0">
                  <c:v>696</c:v>
                </c:pt>
                <c:pt idx="1">
                  <c:v>1092</c:v>
                </c:pt>
                <c:pt idx="2">
                  <c:v>900</c:v>
                </c:pt>
                <c:pt idx="3">
                  <c:v>1283</c:v>
                </c:pt>
              </c:numCache>
            </c:numRef>
          </c:val>
        </c:ser>
        <c:ser>
          <c:idx val="3"/>
          <c:order val="4"/>
          <c:spPr>
            <a:solidFill>
              <a:schemeClr val="accent4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1"/>
            <c:plus>
              <c:numRef>
                <c:f>'箱型图 (2)'!$C$28:$F$28</c:f>
                <c:numCache>
                  <c:formatCode>General</c:formatCode>
                  <c:ptCount val="4"/>
                  <c:pt idx="0">
                    <c:v>357</c:v>
                  </c:pt>
                  <c:pt idx="1">
                    <c:v>297</c:v>
                  </c:pt>
                  <c:pt idx="2">
                    <c:v>900</c:v>
                  </c:pt>
                  <c:pt idx="3">
                    <c:v>1231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(2)'!$C$27:$F$27</c:f>
              <c:numCache>
                <c:formatCode>General</c:formatCode>
                <c:ptCount val="4"/>
                <c:pt idx="0">
                  <c:v>321</c:v>
                </c:pt>
                <c:pt idx="1">
                  <c:v>704</c:v>
                </c:pt>
                <c:pt idx="2">
                  <c:v>900</c:v>
                </c:pt>
                <c:pt idx="3">
                  <c:v>768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(2)'!$G$24:$G$27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77416768"/>
        <c:axId val="-177421664"/>
      </c:barChart>
      <c:catAx>
        <c:axId val="-17741676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7421664"/>
        <c:crossesAt val="0"/>
        <c:auto val="1"/>
        <c:lblAlgn val="ctr"/>
        <c:lblOffset val="100"/>
        <c:noMultiLvlLbl val="0"/>
      </c:catAx>
      <c:valAx>
        <c:axId val="-1774216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7416768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7280642026178"/>
          <c:y val="2.9443513709722459E-2"/>
          <c:w val="0.80441736357234728"/>
          <c:h val="0.87300239643957567"/>
        </c:manualLayout>
      </c:layout>
      <c:barChart>
        <c:barDir val="col"/>
        <c:grouping val="stacked"/>
        <c:varyColors val="0"/>
        <c:ser>
          <c:idx val="4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(2)'!$B$24:$B$27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spPr>
            <a:noFill/>
            <a:ln>
              <a:noFill/>
            </a:ln>
            <a:effectLst/>
          </c:spPr>
          <c:invertIfNegative val="0"/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(2)'!$C$24:$F$24</c:f>
              <c:numCache>
                <c:formatCode>General</c:formatCode>
                <c:ptCount val="4"/>
                <c:pt idx="0">
                  <c:v>144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2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(2)'!$C$25:$F$25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900</c:v>
                </c:pt>
                <c:pt idx="3">
                  <c:v>877</c:v>
                </c:pt>
              </c:numCache>
            </c:numRef>
          </c:val>
        </c:ser>
        <c:ser>
          <c:idx val="2"/>
          <c:order val="3"/>
          <c:spPr>
            <a:solidFill>
              <a:schemeClr val="accent3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dPt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(2)'!$C$26:$F$26</c:f>
              <c:numCache>
                <c:formatCode>General</c:formatCode>
                <c:ptCount val="4"/>
                <c:pt idx="0">
                  <c:v>696</c:v>
                </c:pt>
                <c:pt idx="1">
                  <c:v>1092</c:v>
                </c:pt>
                <c:pt idx="2">
                  <c:v>900</c:v>
                </c:pt>
                <c:pt idx="3">
                  <c:v>1283</c:v>
                </c:pt>
              </c:numCache>
            </c:numRef>
          </c:val>
        </c:ser>
        <c:ser>
          <c:idx val="3"/>
          <c:order val="4"/>
          <c:spPr>
            <a:solidFill>
              <a:schemeClr val="accent1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1"/>
            <c:plus>
              <c:numRef>
                <c:f>'箱型图 (2)'!$C$28:$F$28</c:f>
                <c:numCache>
                  <c:formatCode>General</c:formatCode>
                  <c:ptCount val="4"/>
                  <c:pt idx="0">
                    <c:v>357</c:v>
                  </c:pt>
                  <c:pt idx="1">
                    <c:v>297</c:v>
                  </c:pt>
                  <c:pt idx="2">
                    <c:v>900</c:v>
                  </c:pt>
                  <c:pt idx="3">
                    <c:v>1231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(2)'!$C$27:$F$27</c:f>
              <c:numCache>
                <c:formatCode>General</c:formatCode>
                <c:ptCount val="4"/>
                <c:pt idx="0">
                  <c:v>321</c:v>
                </c:pt>
                <c:pt idx="1">
                  <c:v>704</c:v>
                </c:pt>
                <c:pt idx="2">
                  <c:v>900</c:v>
                </c:pt>
                <c:pt idx="3">
                  <c:v>768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'箱型图 (2)'!$B$23:$G$23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'箱型图 (2)'!$G$24:$G$27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77428736"/>
        <c:axId val="-177428192"/>
      </c:barChart>
      <c:catAx>
        <c:axId val="-17742873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1905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7428192"/>
        <c:crossesAt val="0"/>
        <c:auto val="1"/>
        <c:lblAlgn val="ctr"/>
        <c:lblOffset val="100"/>
        <c:noMultiLvlLbl val="0"/>
      </c:catAx>
      <c:valAx>
        <c:axId val="-17742819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7428736"/>
        <c:crosses val="autoZero"/>
        <c:crossBetween val="between"/>
        <c:majorUnit val="1000"/>
        <c:minorUnit val="500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7280642026178"/>
          <c:y val="2.9443513709722459E-2"/>
          <c:w val="0.80441736357234728"/>
          <c:h val="0.87300239643957567"/>
        </c:manualLayout>
      </c:layout>
      <c:barChart>
        <c:barDir val="col"/>
        <c:grouping val="stacked"/>
        <c:varyColors val="0"/>
        <c:ser>
          <c:idx val="4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箱型图!$B$2:$G$2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箱型图!$B$3:$B$6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spPr>
            <a:noFill/>
            <a:ln>
              <a:noFill/>
            </a:ln>
            <a:effectLst/>
          </c:spPr>
          <c:invertIfNegative val="0"/>
          <c:cat>
            <c:strRef>
              <c:f>箱型图!$B$2:$G$2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箱型图!$C$3:$F$3</c:f>
              <c:numCache>
                <c:formatCode>General</c:formatCode>
                <c:ptCount val="4"/>
                <c:pt idx="0">
                  <c:v>144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2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箱型图!$B$2:$G$2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箱型图!$C$4:$F$4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900</c:v>
                </c:pt>
                <c:pt idx="3">
                  <c:v>877</c:v>
                </c:pt>
              </c:numCache>
            </c:numRef>
          </c:val>
        </c:ser>
        <c:ser>
          <c:idx val="2"/>
          <c:order val="3"/>
          <c:spPr>
            <a:solidFill>
              <a:schemeClr val="accent3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</c:dPt>
          <c:cat>
            <c:strRef>
              <c:f>箱型图!$B$2:$G$2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箱型图!$C$5:$F$5</c:f>
              <c:numCache>
                <c:formatCode>General</c:formatCode>
                <c:ptCount val="4"/>
                <c:pt idx="0">
                  <c:v>696</c:v>
                </c:pt>
                <c:pt idx="1">
                  <c:v>1092</c:v>
                </c:pt>
                <c:pt idx="2">
                  <c:v>900</c:v>
                </c:pt>
                <c:pt idx="3">
                  <c:v>1283</c:v>
                </c:pt>
              </c:numCache>
            </c:numRef>
          </c:val>
        </c:ser>
        <c:ser>
          <c:idx val="3"/>
          <c:order val="4"/>
          <c:spPr>
            <a:solidFill>
              <a:schemeClr val="accent4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1"/>
            <c:plus>
              <c:numRef>
                <c:f>箱型图!$C$7:$F$7</c:f>
                <c:numCache>
                  <c:formatCode>General</c:formatCode>
                  <c:ptCount val="4"/>
                  <c:pt idx="0">
                    <c:v>357</c:v>
                  </c:pt>
                  <c:pt idx="1">
                    <c:v>297</c:v>
                  </c:pt>
                  <c:pt idx="2">
                    <c:v>900</c:v>
                  </c:pt>
                  <c:pt idx="3">
                    <c:v>1231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箱型图!$B$2:$G$2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箱型图!$C$6:$F$6</c:f>
              <c:numCache>
                <c:formatCode>General</c:formatCode>
                <c:ptCount val="4"/>
                <c:pt idx="0">
                  <c:v>321</c:v>
                </c:pt>
                <c:pt idx="1">
                  <c:v>704</c:v>
                </c:pt>
                <c:pt idx="2">
                  <c:v>900</c:v>
                </c:pt>
                <c:pt idx="3">
                  <c:v>768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箱型图!$B$2:$G$2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箱型图!$G$3:$G$6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77426560"/>
        <c:axId val="-177420032"/>
      </c:barChart>
      <c:catAx>
        <c:axId val="-17742656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7420032"/>
        <c:crossesAt val="0"/>
        <c:auto val="1"/>
        <c:lblAlgn val="ctr"/>
        <c:lblOffset val="100"/>
        <c:noMultiLvlLbl val="0"/>
      </c:catAx>
      <c:valAx>
        <c:axId val="-17742003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7426560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7280642026178"/>
          <c:y val="2.9443598555705393E-2"/>
          <c:w val="0.84580686837648611"/>
          <c:h val="0.8724582565477188"/>
        </c:manualLayout>
      </c:layout>
      <c:barChart>
        <c:barDir val="col"/>
        <c:grouping val="stacked"/>
        <c:varyColors val="0"/>
        <c:ser>
          <c:idx val="4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箱型图!$B$2:$G$2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箱型图!$B$3:$B$6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spPr>
            <a:noFill/>
            <a:ln>
              <a:noFill/>
            </a:ln>
            <a:effectLst/>
          </c:spPr>
          <c:invertIfNegative val="0"/>
          <c:cat>
            <c:strRef>
              <c:f>箱型图!$B$2:$G$2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箱型图!$C$3:$F$3</c:f>
              <c:numCache>
                <c:formatCode>General</c:formatCode>
                <c:ptCount val="4"/>
                <c:pt idx="0">
                  <c:v>144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2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箱型图!$B$2:$G$2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箱型图!$C$4:$F$4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900</c:v>
                </c:pt>
                <c:pt idx="3">
                  <c:v>877</c:v>
                </c:pt>
              </c:numCache>
            </c:numRef>
          </c:val>
        </c:ser>
        <c:ser>
          <c:idx val="2"/>
          <c:order val="3"/>
          <c:spPr>
            <a:solidFill>
              <a:schemeClr val="accent3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</c:dPt>
          <c:cat>
            <c:strRef>
              <c:f>箱型图!$B$2:$G$2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箱型图!$C$5:$F$5</c:f>
              <c:numCache>
                <c:formatCode>General</c:formatCode>
                <c:ptCount val="4"/>
                <c:pt idx="0">
                  <c:v>696</c:v>
                </c:pt>
                <c:pt idx="1">
                  <c:v>1092</c:v>
                </c:pt>
                <c:pt idx="2">
                  <c:v>900</c:v>
                </c:pt>
                <c:pt idx="3">
                  <c:v>1283</c:v>
                </c:pt>
              </c:numCache>
            </c:numRef>
          </c:val>
        </c:ser>
        <c:ser>
          <c:idx val="3"/>
          <c:order val="4"/>
          <c:spPr>
            <a:solidFill>
              <a:schemeClr val="accent4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1"/>
            <c:plus>
              <c:numRef>
                <c:f>箱型图!$C$7:$F$7</c:f>
                <c:numCache>
                  <c:formatCode>General</c:formatCode>
                  <c:ptCount val="4"/>
                  <c:pt idx="0">
                    <c:v>357</c:v>
                  </c:pt>
                  <c:pt idx="1">
                    <c:v>297</c:v>
                  </c:pt>
                  <c:pt idx="2">
                    <c:v>900</c:v>
                  </c:pt>
                  <c:pt idx="3">
                    <c:v>1231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箱型图!$B$2:$G$2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箱型图!$C$6:$F$6</c:f>
              <c:numCache>
                <c:formatCode>General</c:formatCode>
                <c:ptCount val="4"/>
                <c:pt idx="0">
                  <c:v>321</c:v>
                </c:pt>
                <c:pt idx="1">
                  <c:v>704</c:v>
                </c:pt>
                <c:pt idx="2">
                  <c:v>900</c:v>
                </c:pt>
                <c:pt idx="3">
                  <c:v>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77417856"/>
        <c:axId val="-177427648"/>
      </c:barChart>
      <c:scatterChart>
        <c:scatterStyle val="lineMarker"/>
        <c:varyColors val="0"/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yVal>
            <c:numRef>
              <c:f>箱型图!$D$15:$D$18</c:f>
              <c:numCache>
                <c:formatCode>General</c:formatCode>
                <c:ptCount val="4"/>
                <c:pt idx="0">
                  <c:v>3200</c:v>
                </c:pt>
                <c:pt idx="1">
                  <c:v>4123</c:v>
                </c:pt>
              </c:numCache>
            </c:numRef>
          </c:yVal>
          <c:smooth val="0"/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yVal>
            <c:numRef>
              <c:f>箱型图!$E$15:$E$18</c:f>
              <c:numCache>
                <c:formatCode>General</c:formatCode>
                <c:ptCount val="4"/>
                <c:pt idx="0">
                  <c:v>3600</c:v>
                </c:pt>
                <c:pt idx="1">
                  <c:v>3924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417856"/>
        <c:axId val="-177427648"/>
      </c:scatterChart>
      <c:catAx>
        <c:axId val="-17741785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7427648"/>
        <c:crossesAt val="0"/>
        <c:auto val="1"/>
        <c:lblAlgn val="ctr"/>
        <c:lblOffset val="100"/>
        <c:noMultiLvlLbl val="0"/>
      </c:catAx>
      <c:valAx>
        <c:axId val="-17742764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7417856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7280642026178"/>
          <c:y val="2.9443513709722459E-2"/>
          <c:w val="0.80441736357234728"/>
          <c:h val="0.87300239643957567"/>
        </c:manualLayout>
      </c:layout>
      <c:barChart>
        <c:barDir val="col"/>
        <c:grouping val="stacked"/>
        <c:varyColors val="0"/>
        <c:ser>
          <c:idx val="4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箱型图!$B$2:$G$2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箱型图!$B$3:$B$6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spPr>
            <a:noFill/>
            <a:ln>
              <a:noFill/>
            </a:ln>
            <a:effectLst/>
          </c:spPr>
          <c:invertIfNegative val="0"/>
          <c:cat>
            <c:strRef>
              <c:f>箱型图!$B$2:$G$2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箱型图!$C$3:$F$3</c:f>
              <c:numCache>
                <c:formatCode>General</c:formatCode>
                <c:ptCount val="4"/>
                <c:pt idx="0">
                  <c:v>144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2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箱型图!$B$2:$G$2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箱型图!$C$4:$F$4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900</c:v>
                </c:pt>
                <c:pt idx="3">
                  <c:v>877</c:v>
                </c:pt>
              </c:numCache>
            </c:numRef>
          </c:val>
        </c:ser>
        <c:ser>
          <c:idx val="2"/>
          <c:order val="3"/>
          <c:spPr>
            <a:solidFill>
              <a:schemeClr val="accent3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</c:dPt>
          <c:cat>
            <c:strRef>
              <c:f>箱型图!$B$2:$G$2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箱型图!$C$5:$F$5</c:f>
              <c:numCache>
                <c:formatCode>General</c:formatCode>
                <c:ptCount val="4"/>
                <c:pt idx="0">
                  <c:v>696</c:v>
                </c:pt>
                <c:pt idx="1">
                  <c:v>1092</c:v>
                </c:pt>
                <c:pt idx="2">
                  <c:v>900</c:v>
                </c:pt>
                <c:pt idx="3">
                  <c:v>1283</c:v>
                </c:pt>
              </c:numCache>
            </c:numRef>
          </c:val>
        </c:ser>
        <c:ser>
          <c:idx val="3"/>
          <c:order val="4"/>
          <c:spPr>
            <a:solidFill>
              <a:schemeClr val="accent4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1"/>
            <c:plus>
              <c:numRef>
                <c:f>箱型图!$C$7:$F$7</c:f>
                <c:numCache>
                  <c:formatCode>General</c:formatCode>
                  <c:ptCount val="4"/>
                  <c:pt idx="0">
                    <c:v>357</c:v>
                  </c:pt>
                  <c:pt idx="1">
                    <c:v>297</c:v>
                  </c:pt>
                  <c:pt idx="2">
                    <c:v>900</c:v>
                  </c:pt>
                  <c:pt idx="3">
                    <c:v>1231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箱型图!$B$2:$G$2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箱型图!$C$6:$F$6</c:f>
              <c:numCache>
                <c:formatCode>General</c:formatCode>
                <c:ptCount val="4"/>
                <c:pt idx="0">
                  <c:v>321</c:v>
                </c:pt>
                <c:pt idx="1">
                  <c:v>704</c:v>
                </c:pt>
                <c:pt idx="2">
                  <c:v>900</c:v>
                </c:pt>
                <c:pt idx="3">
                  <c:v>768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箱型图!$B$2:$G$2</c:f>
              <c:strCache>
                <c:ptCount val="6"/>
                <c:pt idx="0">
                  <c:v>Group0</c:v>
                </c:pt>
                <c:pt idx="1">
                  <c:v>Group1</c:v>
                </c:pt>
                <c:pt idx="2">
                  <c:v>Group2</c:v>
                </c:pt>
                <c:pt idx="3">
                  <c:v>Group3</c:v>
                </c:pt>
                <c:pt idx="4">
                  <c:v>Group4</c:v>
                </c:pt>
                <c:pt idx="5">
                  <c:v>Group5</c:v>
                </c:pt>
              </c:strCache>
            </c:strRef>
          </c:cat>
          <c:val>
            <c:numRef>
              <c:f>箱型图!$G$3:$G$6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77424384"/>
        <c:axId val="-177427104"/>
      </c:barChart>
      <c:catAx>
        <c:axId val="-17742438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1905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7427104"/>
        <c:crossesAt val="0"/>
        <c:auto val="1"/>
        <c:lblAlgn val="ctr"/>
        <c:lblOffset val="100"/>
        <c:noMultiLvlLbl val="0"/>
      </c:catAx>
      <c:valAx>
        <c:axId val="-17742710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7424384"/>
        <c:crosses val="autoZero"/>
        <c:crossBetween val="between"/>
        <c:majorUnit val="1000"/>
        <c:minorUnit val="500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12768973371401"/>
          <c:y val="8.0489938757655297E-2"/>
          <c:w val="0.84442398768788707"/>
          <c:h val="0.842262866747955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5008480"/>
        <c:axId val="-145022080"/>
      </c:barChart>
      <c:catAx>
        <c:axId val="-1450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022080"/>
        <c:crosses val="autoZero"/>
        <c:auto val="1"/>
        <c:lblAlgn val="ctr"/>
        <c:lblOffset val="100"/>
        <c:noMultiLvlLbl val="0"/>
      </c:catAx>
      <c:valAx>
        <c:axId val="-1450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0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1214017678875"/>
          <c:y val="5.5555142221395556E-2"/>
          <c:w val="0.11699188800942135"/>
          <c:h val="0.31802316049076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5019904"/>
        <c:axId val="-145015008"/>
      </c:barChart>
      <c:catAx>
        <c:axId val="-1450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5008"/>
        <c:crosses val="autoZero"/>
        <c:auto val="1"/>
        <c:lblAlgn val="ctr"/>
        <c:lblOffset val="100"/>
        <c:noMultiLvlLbl val="0"/>
      </c:catAx>
      <c:valAx>
        <c:axId val="-1450150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9904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5017728"/>
        <c:axId val="-145021536"/>
      </c:barChart>
      <c:catAx>
        <c:axId val="-1450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21536"/>
        <c:crosses val="autoZero"/>
        <c:auto val="1"/>
        <c:lblAlgn val="ctr"/>
        <c:lblOffset val="100"/>
        <c:noMultiLvlLbl val="0"/>
      </c:catAx>
      <c:valAx>
        <c:axId val="-1450215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7728"/>
        <c:crosses val="autoZero"/>
        <c:crossBetween val="between"/>
        <c:majorUnit val="1000"/>
        <c:minorUnit val="5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5017184"/>
        <c:axId val="-145013376"/>
      </c:barChart>
      <c:catAx>
        <c:axId val="-1450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3376"/>
        <c:crosses val="autoZero"/>
        <c:auto val="1"/>
        <c:lblAlgn val="ctr"/>
        <c:lblOffset val="100"/>
        <c:noMultiLvlLbl val="0"/>
      </c:catAx>
      <c:valAx>
        <c:axId val="-145013376"/>
        <c:scaling>
          <c:orientation val="minMax"/>
          <c:max val="5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7184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5015552"/>
        <c:axId val="-145012832"/>
      </c:barChart>
      <c:catAx>
        <c:axId val="-1450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2832"/>
        <c:crosses val="autoZero"/>
        <c:auto val="1"/>
        <c:lblAlgn val="ctr"/>
        <c:lblOffset val="100"/>
        <c:noMultiLvlLbl val="0"/>
      </c:catAx>
      <c:valAx>
        <c:axId val="-145012832"/>
        <c:scaling>
          <c:orientation val="minMax"/>
          <c:max val="5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5552"/>
        <c:crosses val="autoZero"/>
        <c:crossBetween val="between"/>
        <c:majorUnit val="1000"/>
        <c:minorUnit val="5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Series5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8002752"/>
        <c:axId val="-188007104"/>
      </c:barChart>
      <c:catAx>
        <c:axId val="-18800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007104"/>
        <c:crosses val="autoZero"/>
        <c:auto val="1"/>
        <c:lblAlgn val="ctr"/>
        <c:lblOffset val="100"/>
        <c:noMultiLvlLbl val="0"/>
      </c:catAx>
      <c:valAx>
        <c:axId val="-188007104"/>
        <c:scaling>
          <c:orientation val="minMax"/>
          <c:max val="5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002752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Series5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87997856"/>
        <c:axId val="-187997312"/>
      </c:barChart>
      <c:catAx>
        <c:axId val="-1879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7997312"/>
        <c:crosses val="autoZero"/>
        <c:auto val="1"/>
        <c:lblAlgn val="ctr"/>
        <c:lblOffset val="100"/>
        <c:noMultiLvlLbl val="0"/>
      </c:catAx>
      <c:valAx>
        <c:axId val="-187997312"/>
        <c:scaling>
          <c:orientation val="minMax"/>
          <c:max val="5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7997856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22225">
                <a:solidFill>
                  <a:schemeClr val="tx1"/>
                </a:solidFill>
              </a:ln>
              <a:effectLst/>
            </c:spPr>
          </c:dPt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22225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22225">
                <a:solidFill>
                  <a:schemeClr val="tx1"/>
                </a:solidFill>
              </a:ln>
              <a:effectLst/>
            </c:spPr>
          </c:dPt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Series5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Sheet1!$H$6:$K$6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523626224"/>
        <c:axId val="-523620784"/>
      </c:barChart>
      <c:catAx>
        <c:axId val="-5236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523620784"/>
        <c:crosses val="autoZero"/>
        <c:auto val="1"/>
        <c:lblAlgn val="ctr"/>
        <c:lblOffset val="100"/>
        <c:noMultiLvlLbl val="0"/>
      </c:catAx>
      <c:valAx>
        <c:axId val="-523620784"/>
        <c:scaling>
          <c:orientation val="minMax"/>
          <c:max val="5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523626224"/>
        <c:crosses val="autoZero"/>
        <c:crossBetween val="between"/>
        <c:majorUnit val="1000"/>
        <c:minorUnit val="5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image" Target="../media/image3.jpeg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Relationship Id="rId14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395288</xdr:colOff>
      <xdr:row>45</xdr:row>
      <xdr:rowOff>104775</xdr:rowOff>
    </xdr:from>
    <xdr:to>
      <xdr:col>19</xdr:col>
      <xdr:colOff>332353</xdr:colOff>
      <xdr:row>73</xdr:row>
      <xdr:rowOff>75537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8913" y="8677275"/>
          <a:ext cx="8223815" cy="53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52</xdr:row>
      <xdr:rowOff>3520</xdr:rowOff>
    </xdr:from>
    <xdr:to>
      <xdr:col>25</xdr:col>
      <xdr:colOff>298723</xdr:colOff>
      <xdr:row>63</xdr:row>
      <xdr:rowOff>104407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63363" y="9909520"/>
          <a:ext cx="7899673" cy="2196387"/>
        </a:xfrm>
        <a:prstGeom prst="rect">
          <a:avLst/>
        </a:prstGeom>
      </xdr:spPr>
    </xdr:pic>
    <xdr:clientData/>
  </xdr:twoCellAnchor>
  <xdr:twoCellAnchor editAs="oneCell">
    <xdr:from>
      <xdr:col>6</xdr:col>
      <xdr:colOff>390525</xdr:colOff>
      <xdr:row>9</xdr:row>
      <xdr:rowOff>57150</xdr:rowOff>
    </xdr:from>
    <xdr:to>
      <xdr:col>13</xdr:col>
      <xdr:colOff>12887</xdr:colOff>
      <xdr:row>28</xdr:row>
      <xdr:rowOff>87966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161925</xdr:colOff>
      <xdr:row>9</xdr:row>
      <xdr:rowOff>152400</xdr:rowOff>
    </xdr:from>
    <xdr:to>
      <xdr:col>20</xdr:col>
      <xdr:colOff>671514</xdr:colOff>
      <xdr:row>28</xdr:row>
      <xdr:rowOff>161925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33337</xdr:colOff>
      <xdr:row>10</xdr:row>
      <xdr:rowOff>4763</xdr:rowOff>
    </xdr:from>
    <xdr:to>
      <xdr:col>27</xdr:col>
      <xdr:colOff>547688</xdr:colOff>
      <xdr:row>29</xdr:row>
      <xdr:rowOff>14288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10</xdr:row>
      <xdr:rowOff>0</xdr:rowOff>
    </xdr:from>
    <xdr:to>
      <xdr:col>34</xdr:col>
      <xdr:colOff>514351</xdr:colOff>
      <xdr:row>29</xdr:row>
      <xdr:rowOff>9525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621196</xdr:colOff>
      <xdr:row>9</xdr:row>
      <xdr:rowOff>99391</xdr:rowOff>
    </xdr:from>
    <xdr:to>
      <xdr:col>38</xdr:col>
      <xdr:colOff>448091</xdr:colOff>
      <xdr:row>28</xdr:row>
      <xdr:rowOff>108916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10</xdr:row>
      <xdr:rowOff>0</xdr:rowOff>
    </xdr:from>
    <xdr:to>
      <xdr:col>48</xdr:col>
      <xdr:colOff>514351</xdr:colOff>
      <xdr:row>29</xdr:row>
      <xdr:rowOff>9525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0</xdr:colOff>
      <xdr:row>10</xdr:row>
      <xdr:rowOff>0</xdr:rowOff>
    </xdr:from>
    <xdr:to>
      <xdr:col>55</xdr:col>
      <xdr:colOff>514351</xdr:colOff>
      <xdr:row>29</xdr:row>
      <xdr:rowOff>9525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0</xdr:colOff>
      <xdr:row>10</xdr:row>
      <xdr:rowOff>0</xdr:rowOff>
    </xdr:from>
    <xdr:to>
      <xdr:col>62</xdr:col>
      <xdr:colOff>514351</xdr:colOff>
      <xdr:row>29</xdr:row>
      <xdr:rowOff>9525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63</xdr:col>
      <xdr:colOff>0</xdr:colOff>
      <xdr:row>10</xdr:row>
      <xdr:rowOff>0</xdr:rowOff>
    </xdr:from>
    <xdr:to>
      <xdr:col>69</xdr:col>
      <xdr:colOff>514351</xdr:colOff>
      <xdr:row>29</xdr:row>
      <xdr:rowOff>9525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12</xdr:col>
      <xdr:colOff>304801</xdr:colOff>
      <xdr:row>48</xdr:row>
      <xdr:rowOff>9525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54</xdr:col>
      <xdr:colOff>538369</xdr:colOff>
      <xdr:row>0</xdr:row>
      <xdr:rowOff>0</xdr:rowOff>
    </xdr:from>
    <xdr:to>
      <xdr:col>62</xdr:col>
      <xdr:colOff>193813</xdr:colOff>
      <xdr:row>16</xdr:row>
      <xdr:rowOff>17808</xdr:rowOff>
    </xdr:to>
    <xdr:pic>
      <xdr:nvPicPr>
        <xdr:cNvPr id="17" name="imgPicture" descr="http://a.hiphotos.baidu.com/baike/c0%3Dbaike80%2C5%2C5%2C80%2C26/sign=4e5ee1bdacaf2eddc0fc41bbec796a8c/aa18972bd40735fade9ad1029e510fb30f240826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82217" y="0"/>
          <a:ext cx="5155096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57</xdr:col>
      <xdr:colOff>0</xdr:colOff>
      <xdr:row>31</xdr:row>
      <xdr:rowOff>0</xdr:rowOff>
    </xdr:from>
    <xdr:to>
      <xdr:col>63</xdr:col>
      <xdr:colOff>514350</xdr:colOff>
      <xdr:row>50</xdr:row>
      <xdr:rowOff>9525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529004</xdr:colOff>
      <xdr:row>46</xdr:row>
      <xdr:rowOff>98180</xdr:rowOff>
    </xdr:from>
    <xdr:to>
      <xdr:col>13</xdr:col>
      <xdr:colOff>376604</xdr:colOff>
      <xdr:row>68</xdr:row>
      <xdr:rowOff>50555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74736</xdr:colOff>
      <xdr:row>50</xdr:row>
      <xdr:rowOff>5129</xdr:rowOff>
    </xdr:from>
    <xdr:to>
      <xdr:col>27</xdr:col>
      <xdr:colOff>255711</xdr:colOff>
      <xdr:row>70</xdr:row>
      <xdr:rowOff>154599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272561</xdr:colOff>
      <xdr:row>69</xdr:row>
      <xdr:rowOff>132618</xdr:rowOff>
    </xdr:from>
    <xdr:to>
      <xdr:col>14</xdr:col>
      <xdr:colOff>119429</xdr:colOff>
      <xdr:row>91</xdr:row>
      <xdr:rowOff>84993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483577</xdr:colOff>
      <xdr:row>43</xdr:row>
      <xdr:rowOff>87923</xdr:rowOff>
    </xdr:from>
    <xdr:to>
      <xdr:col>20</xdr:col>
      <xdr:colOff>328246</xdr:colOff>
      <xdr:row>65</xdr:row>
      <xdr:rowOff>43229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153865</xdr:colOff>
      <xdr:row>69</xdr:row>
      <xdr:rowOff>139212</xdr:rowOff>
    </xdr:from>
    <xdr:to>
      <xdr:col>20</xdr:col>
      <xdr:colOff>687265</xdr:colOff>
      <xdr:row>91</xdr:row>
      <xdr:rowOff>94517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33</xdr:row>
      <xdr:rowOff>133349</xdr:rowOff>
    </xdr:from>
    <xdr:to>
      <xdr:col>7</xdr:col>
      <xdr:colOff>466725</xdr:colOff>
      <xdr:row>55</xdr:row>
      <xdr:rowOff>85724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34</xdr:row>
      <xdr:rowOff>95250</xdr:rowOff>
    </xdr:from>
    <xdr:to>
      <xdr:col>13</xdr:col>
      <xdr:colOff>676275</xdr:colOff>
      <xdr:row>55</xdr:row>
      <xdr:rowOff>76200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60</xdr:row>
      <xdr:rowOff>123825</xdr:rowOff>
    </xdr:from>
    <xdr:to>
      <xdr:col>9</xdr:col>
      <xdr:colOff>600075</xdr:colOff>
      <xdr:row>82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Rset5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9641"/>
      </a:accent1>
      <a:accent2>
        <a:srgbClr val="FF5B4E"/>
      </a:accent2>
      <a:accent3>
        <a:srgbClr val="38C25D"/>
      </a:accent3>
      <a:accent4>
        <a:srgbClr val="609DCA"/>
      </a:accent4>
      <a:accent5>
        <a:srgbClr val="B887C3"/>
      </a:accent5>
      <a:accent6>
        <a:srgbClr val="FE90C2"/>
      </a:accent6>
      <a:hlink>
        <a:srgbClr val="B67365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BB32" zoomScale="115" zoomScaleNormal="115" workbookViewId="0">
      <selection activeCell="BM40" sqref="BM40"/>
    </sheetView>
  </sheetViews>
  <sheetFormatPr defaultRowHeight="15" x14ac:dyDescent="0.15"/>
  <cols>
    <col min="1" max="1" width="14.5" style="2" customWidth="1"/>
    <col min="2" max="5" width="9" style="2"/>
    <col min="7" max="7" width="11.75" customWidth="1"/>
  </cols>
  <sheetData>
    <row r="1" spans="1:11" s="9" customFormat="1" ht="14.25" x14ac:dyDescent="0.15">
      <c r="A1" s="7" t="s">
        <v>14</v>
      </c>
      <c r="B1" s="8" t="s">
        <v>13</v>
      </c>
      <c r="C1" s="8" t="s">
        <v>3</v>
      </c>
      <c r="D1" s="8" t="s">
        <v>4</v>
      </c>
      <c r="E1" s="8" t="s">
        <v>5</v>
      </c>
      <c r="G1" s="10" t="s">
        <v>23</v>
      </c>
      <c r="H1" s="10" t="s">
        <v>2</v>
      </c>
      <c r="I1" s="10" t="s">
        <v>3</v>
      </c>
      <c r="J1" s="10" t="s">
        <v>4</v>
      </c>
      <c r="K1" s="10" t="s">
        <v>5</v>
      </c>
    </row>
    <row r="2" spans="1:11" x14ac:dyDescent="0.15">
      <c r="A2" s="6">
        <v>1</v>
      </c>
      <c r="B2" s="5">
        <v>1665</v>
      </c>
      <c r="C2" s="5">
        <v>2646</v>
      </c>
      <c r="D2" s="5">
        <v>1000</v>
      </c>
      <c r="E2" s="5">
        <v>657</v>
      </c>
      <c r="G2" s="2" t="s">
        <v>24</v>
      </c>
      <c r="H2" s="2">
        <v>145</v>
      </c>
      <c r="I2" s="2">
        <v>302</v>
      </c>
      <c r="J2" s="2">
        <v>1000</v>
      </c>
      <c r="K2" s="2">
        <v>597</v>
      </c>
    </row>
    <row r="3" spans="1:11" x14ac:dyDescent="0.15">
      <c r="A3" s="6">
        <v>2</v>
      </c>
      <c r="B3" s="5">
        <v>1085</v>
      </c>
      <c r="C3" s="5">
        <v>2465</v>
      </c>
      <c r="D3" s="5">
        <v>1150</v>
      </c>
      <c r="E3" s="5">
        <v>4312</v>
      </c>
      <c r="G3" s="2" t="s">
        <v>8</v>
      </c>
      <c r="H3" s="2">
        <v>940</v>
      </c>
      <c r="I3" s="2">
        <v>251</v>
      </c>
      <c r="J3" s="2">
        <v>1200</v>
      </c>
      <c r="K3" s="2">
        <v>877</v>
      </c>
    </row>
    <row r="4" spans="1:11" x14ac:dyDescent="0.15">
      <c r="A4" s="6">
        <v>3</v>
      </c>
      <c r="B4" s="5">
        <v>1779</v>
      </c>
      <c r="C4" s="5">
        <v>912</v>
      </c>
      <c r="D4" s="5">
        <v>1450</v>
      </c>
      <c r="E4" s="5">
        <v>4756</v>
      </c>
      <c r="G4" s="2" t="s">
        <v>9</v>
      </c>
      <c r="H4" s="2">
        <v>694</v>
      </c>
      <c r="I4" s="2">
        <v>1498</v>
      </c>
      <c r="J4" s="2">
        <v>900</v>
      </c>
      <c r="K4" s="2">
        <v>1196</v>
      </c>
    </row>
    <row r="5" spans="1:11" x14ac:dyDescent="0.15">
      <c r="A5" s="6">
        <v>4</v>
      </c>
      <c r="B5" s="5">
        <v>145</v>
      </c>
      <c r="C5" s="5">
        <v>2319</v>
      </c>
      <c r="D5" s="5">
        <v>1600</v>
      </c>
      <c r="E5" s="5">
        <v>3370</v>
      </c>
      <c r="G5" s="2" t="s">
        <v>10</v>
      </c>
      <c r="H5" s="2">
        <v>322</v>
      </c>
      <c r="I5" s="2">
        <v>382</v>
      </c>
      <c r="J5" s="2">
        <v>750</v>
      </c>
      <c r="K5" s="2">
        <v>725</v>
      </c>
    </row>
    <row r="6" spans="1:11" x14ac:dyDescent="0.15">
      <c r="A6" s="6">
        <v>5</v>
      </c>
      <c r="B6" s="5">
        <v>930</v>
      </c>
      <c r="C6" s="5">
        <v>553</v>
      </c>
      <c r="D6" s="5">
        <v>1750</v>
      </c>
      <c r="E6" s="5">
        <v>1575</v>
      </c>
      <c r="G6" s="2" t="s">
        <v>11</v>
      </c>
      <c r="H6" s="2">
        <v>357</v>
      </c>
      <c r="I6" s="2">
        <v>213</v>
      </c>
      <c r="J6" s="2">
        <v>900</v>
      </c>
      <c r="K6" s="2">
        <v>1361</v>
      </c>
    </row>
    <row r="7" spans="1:11" x14ac:dyDescent="0.15">
      <c r="A7" s="6">
        <v>6</v>
      </c>
      <c r="B7" s="5">
        <v>2402</v>
      </c>
      <c r="C7" s="5">
        <v>2349</v>
      </c>
      <c r="D7" s="5">
        <v>1900</v>
      </c>
      <c r="E7" s="5">
        <v>1474</v>
      </c>
    </row>
    <row r="8" spans="1:11" x14ac:dyDescent="0.15">
      <c r="A8" s="6">
        <v>7</v>
      </c>
      <c r="B8" s="5">
        <v>2253</v>
      </c>
      <c r="C8" s="5">
        <v>2575</v>
      </c>
      <c r="D8" s="5">
        <v>2050</v>
      </c>
      <c r="E8" s="5">
        <v>4312</v>
      </c>
    </row>
    <row r="9" spans="1:11" x14ac:dyDescent="0.15">
      <c r="A9" s="6">
        <v>8</v>
      </c>
      <c r="B9" s="5">
        <v>2458</v>
      </c>
      <c r="C9" s="5">
        <v>546</v>
      </c>
      <c r="D9" s="5">
        <v>2200</v>
      </c>
      <c r="E9" s="5">
        <v>3395</v>
      </c>
    </row>
    <row r="10" spans="1:11" x14ac:dyDescent="0.15">
      <c r="A10" s="6">
        <v>9</v>
      </c>
      <c r="B10" s="5">
        <v>1031</v>
      </c>
      <c r="C10" s="5">
        <v>444</v>
      </c>
      <c r="D10" s="5">
        <v>2350</v>
      </c>
      <c r="E10" s="5">
        <v>1363</v>
      </c>
    </row>
    <row r="11" spans="1:11" x14ac:dyDescent="0.15">
      <c r="A11" s="6">
        <v>10</v>
      </c>
      <c r="B11" s="5">
        <v>2101</v>
      </c>
      <c r="C11" s="5">
        <v>2552</v>
      </c>
      <c r="D11" s="5">
        <v>2500</v>
      </c>
      <c r="E11" s="5">
        <v>2670</v>
      </c>
    </row>
    <row r="12" spans="1:11" x14ac:dyDescent="0.15">
      <c r="A12" s="6">
        <v>11</v>
      </c>
      <c r="B12" s="5">
        <v>1312</v>
      </c>
      <c r="C12" s="5">
        <v>1472</v>
      </c>
      <c r="D12" s="5">
        <v>2650</v>
      </c>
      <c r="E12" s="5">
        <v>597</v>
      </c>
    </row>
    <row r="13" spans="1:11" x14ac:dyDescent="0.15">
      <c r="A13" s="6">
        <v>12</v>
      </c>
      <c r="B13" s="5">
        <v>2422</v>
      </c>
      <c r="C13" s="5">
        <v>2530</v>
      </c>
      <c r="D13" s="5">
        <v>2800</v>
      </c>
      <c r="E13" s="5">
        <v>3822</v>
      </c>
    </row>
    <row r="14" spans="1:11" x14ac:dyDescent="0.15">
      <c r="A14" s="6">
        <v>13</v>
      </c>
      <c r="B14" s="5">
        <v>1376</v>
      </c>
      <c r="C14" s="5">
        <v>1317</v>
      </c>
      <c r="D14" s="5">
        <v>2950</v>
      </c>
      <c r="E14" s="5">
        <v>3340</v>
      </c>
    </row>
    <row r="15" spans="1:11" x14ac:dyDescent="0.15">
      <c r="A15" s="6">
        <v>14</v>
      </c>
      <c r="B15" s="5">
        <v>667</v>
      </c>
      <c r="C15" s="5">
        <v>2347</v>
      </c>
      <c r="D15" s="5">
        <v>3100</v>
      </c>
      <c r="E15" s="5">
        <v>2752</v>
      </c>
    </row>
    <row r="16" spans="1:11" x14ac:dyDescent="0.15">
      <c r="A16" s="6">
        <v>15</v>
      </c>
      <c r="B16" s="5">
        <v>652</v>
      </c>
      <c r="C16" s="5">
        <v>2051</v>
      </c>
      <c r="D16" s="5">
        <v>3250</v>
      </c>
      <c r="E16" s="5">
        <v>651</v>
      </c>
    </row>
    <row r="17" spans="1:5" x14ac:dyDescent="0.15">
      <c r="A17" s="6">
        <v>16</v>
      </c>
      <c r="B17" s="5">
        <v>1380</v>
      </c>
      <c r="C17" s="5">
        <v>2645</v>
      </c>
      <c r="D17" s="5">
        <v>3400</v>
      </c>
      <c r="E17" s="5">
        <v>2244</v>
      </c>
    </row>
    <row r="18" spans="1:5" x14ac:dyDescent="0.15">
      <c r="A18" s="6">
        <v>17</v>
      </c>
      <c r="B18" s="5">
        <v>1961</v>
      </c>
      <c r="C18" s="5">
        <v>545</v>
      </c>
      <c r="D18" s="5">
        <v>3550</v>
      </c>
      <c r="E18" s="5">
        <v>2041</v>
      </c>
    </row>
    <row r="19" spans="1:5" x14ac:dyDescent="0.15">
      <c r="A19" s="6">
        <v>18</v>
      </c>
      <c r="B19" s="5">
        <v>1794</v>
      </c>
      <c r="C19" s="5">
        <v>2243</v>
      </c>
      <c r="D19" s="5">
        <v>3700</v>
      </c>
      <c r="E19" s="5">
        <v>656</v>
      </c>
    </row>
    <row r="20" spans="1:5" x14ac:dyDescent="0.15">
      <c r="A20" s="6">
        <v>19</v>
      </c>
      <c r="B20" s="5">
        <v>2022</v>
      </c>
      <c r="C20" s="5">
        <v>385</v>
      </c>
      <c r="D20" s="5">
        <v>3850</v>
      </c>
      <c r="E20" s="5">
        <v>3644</v>
      </c>
    </row>
    <row r="21" spans="1:5" x14ac:dyDescent="0.15">
      <c r="A21" s="6">
        <v>20</v>
      </c>
      <c r="B21" s="5">
        <v>2059</v>
      </c>
      <c r="C21" s="5">
        <v>432</v>
      </c>
      <c r="D21" s="5">
        <v>4000</v>
      </c>
      <c r="E21" s="5">
        <v>3040</v>
      </c>
    </row>
    <row r="22" spans="1:5" x14ac:dyDescent="0.15">
      <c r="A22" s="6">
        <v>21</v>
      </c>
      <c r="B22" s="5">
        <v>544</v>
      </c>
      <c r="C22" s="5">
        <v>2265</v>
      </c>
      <c r="D22" s="5">
        <v>4150</v>
      </c>
      <c r="E22" s="5">
        <v>3656</v>
      </c>
    </row>
    <row r="23" spans="1:5" x14ac:dyDescent="0.15">
      <c r="A23" s="6">
        <v>22</v>
      </c>
      <c r="B23" s="5">
        <v>2254</v>
      </c>
      <c r="C23" s="5">
        <v>302</v>
      </c>
      <c r="D23" s="5">
        <v>4300</v>
      </c>
      <c r="E23" s="5">
        <v>2535</v>
      </c>
    </row>
    <row r="24" spans="1:5" x14ac:dyDescent="0.15">
      <c r="A24" s="6">
        <v>23</v>
      </c>
      <c r="B24" s="5">
        <v>2115</v>
      </c>
      <c r="C24" s="5">
        <v>2433</v>
      </c>
      <c r="D24" s="5">
        <v>4450</v>
      </c>
      <c r="E24" s="5">
        <v>3022</v>
      </c>
    </row>
    <row r="25" spans="1:5" x14ac:dyDescent="0.15">
      <c r="A25" s="6">
        <v>24</v>
      </c>
      <c r="B25" s="5">
        <v>1943</v>
      </c>
      <c r="C25" s="5">
        <v>1501</v>
      </c>
      <c r="D25" s="5">
        <v>3250</v>
      </c>
      <c r="E25" s="5">
        <v>1304</v>
      </c>
    </row>
    <row r="26" spans="1:5" x14ac:dyDescent="0.15">
      <c r="A26" s="6">
        <v>25</v>
      </c>
      <c r="B26" s="5">
        <v>1091</v>
      </c>
      <c r="C26" s="5">
        <v>1408</v>
      </c>
      <c r="D26" s="5">
        <v>4600</v>
      </c>
      <c r="E26" s="5">
        <v>1560</v>
      </c>
    </row>
    <row r="28" spans="1:5" x14ac:dyDescent="0.15">
      <c r="B28" s="13" t="s">
        <v>2</v>
      </c>
      <c r="C28" s="13" t="s">
        <v>15</v>
      </c>
      <c r="D28" s="13" t="s">
        <v>16</v>
      </c>
      <c r="E28" s="13" t="s">
        <v>17</v>
      </c>
    </row>
    <row r="29" spans="1:5" x14ac:dyDescent="0.15">
      <c r="A29" s="12" t="s">
        <v>18</v>
      </c>
      <c r="B29" s="3">
        <f>MIN(B2:B26)</f>
        <v>145</v>
      </c>
      <c r="C29" s="3">
        <f t="shared" ref="C29:E29" si="0">MIN(C2:C26)</f>
        <v>302</v>
      </c>
      <c r="D29" s="3">
        <f t="shared" si="0"/>
        <v>1000</v>
      </c>
      <c r="E29" s="3">
        <f t="shared" si="0"/>
        <v>597</v>
      </c>
    </row>
    <row r="30" spans="1:5" x14ac:dyDescent="0.15">
      <c r="A30" s="12" t="s">
        <v>22</v>
      </c>
      <c r="B30" s="3">
        <f>PERCENTILE(B2:B26,0.25)</f>
        <v>1085</v>
      </c>
      <c r="C30" s="3">
        <f t="shared" ref="C30:E30" si="1">PERCENTILE(C2:C26,0.25)</f>
        <v>553</v>
      </c>
      <c r="D30" s="3">
        <f t="shared" si="1"/>
        <v>2050</v>
      </c>
      <c r="E30" s="3">
        <f t="shared" si="1"/>
        <v>1474</v>
      </c>
    </row>
    <row r="31" spans="1:5" x14ac:dyDescent="0.15">
      <c r="A31" s="12" t="s">
        <v>21</v>
      </c>
      <c r="B31" s="3">
        <f>MEDIAN(B2:B26)</f>
        <v>1779</v>
      </c>
      <c r="C31" s="3">
        <f t="shared" ref="C31:E31" si="2">MEDIAN(C2:C26)</f>
        <v>2051</v>
      </c>
      <c r="D31" s="3">
        <f t="shared" si="2"/>
        <v>2950</v>
      </c>
      <c r="E31" s="3">
        <f t="shared" si="2"/>
        <v>2670</v>
      </c>
    </row>
    <row r="32" spans="1:5" x14ac:dyDescent="0.15">
      <c r="A32" s="12" t="s">
        <v>19</v>
      </c>
      <c r="B32" s="3">
        <f>PERCENTILE(B2:B26,0.75)</f>
        <v>2101</v>
      </c>
      <c r="C32" s="3">
        <f t="shared" ref="C32:E32" si="3">PERCENTILE(C2:C26,0.75)</f>
        <v>2433</v>
      </c>
      <c r="D32" s="3">
        <f t="shared" si="3"/>
        <v>3700</v>
      </c>
      <c r="E32" s="3">
        <f t="shared" si="3"/>
        <v>3395</v>
      </c>
    </row>
    <row r="33" spans="1:5" x14ac:dyDescent="0.15">
      <c r="A33" s="12" t="s">
        <v>20</v>
      </c>
      <c r="B33" s="3">
        <f>MAX(B2:B26)</f>
        <v>2458</v>
      </c>
      <c r="C33" s="3">
        <f t="shared" ref="C33:E33" si="4">MAX(C2:C26)</f>
        <v>2646</v>
      </c>
      <c r="D33" s="3">
        <f t="shared" si="4"/>
        <v>4600</v>
      </c>
      <c r="E33" s="3">
        <f t="shared" si="4"/>
        <v>4756</v>
      </c>
    </row>
    <row r="34" spans="1:5" x14ac:dyDescent="0.15">
      <c r="A34" s="10"/>
    </row>
    <row r="35" spans="1:5" x14ac:dyDescent="0.15">
      <c r="A35" s="11" t="s">
        <v>7</v>
      </c>
      <c r="B35" s="4">
        <f>B29</f>
        <v>145</v>
      </c>
      <c r="C35" s="4">
        <f t="shared" ref="C35:E35" si="5">C29</f>
        <v>302</v>
      </c>
      <c r="D35" s="4">
        <f t="shared" si="5"/>
        <v>1000</v>
      </c>
      <c r="E35" s="4">
        <f t="shared" si="5"/>
        <v>597</v>
      </c>
    </row>
    <row r="36" spans="1:5" x14ac:dyDescent="0.15">
      <c r="A36" s="11" t="s">
        <v>8</v>
      </c>
      <c r="B36" s="4">
        <f>B30-B29</f>
        <v>940</v>
      </c>
      <c r="C36" s="4">
        <f t="shared" ref="C36:E36" si="6">C30-C29</f>
        <v>251</v>
      </c>
      <c r="D36" s="4">
        <f t="shared" si="6"/>
        <v>1050</v>
      </c>
      <c r="E36" s="4">
        <f t="shared" si="6"/>
        <v>877</v>
      </c>
    </row>
    <row r="37" spans="1:5" x14ac:dyDescent="0.15">
      <c r="A37" s="11" t="s">
        <v>9</v>
      </c>
      <c r="B37" s="4">
        <f>B31-B30</f>
        <v>694</v>
      </c>
      <c r="C37" s="4">
        <f t="shared" ref="C37:E39" si="7">C31-C30</f>
        <v>1498</v>
      </c>
      <c r="D37" s="4">
        <f t="shared" si="7"/>
        <v>900</v>
      </c>
      <c r="E37" s="4">
        <f t="shared" si="7"/>
        <v>1196</v>
      </c>
    </row>
    <row r="38" spans="1:5" x14ac:dyDescent="0.15">
      <c r="A38" s="11" t="s">
        <v>10</v>
      </c>
      <c r="B38" s="4">
        <f>B32-B31</f>
        <v>322</v>
      </c>
      <c r="C38" s="4">
        <f t="shared" si="7"/>
        <v>382</v>
      </c>
      <c r="D38" s="4">
        <f t="shared" si="7"/>
        <v>750</v>
      </c>
      <c r="E38" s="4">
        <f t="shared" si="7"/>
        <v>725</v>
      </c>
    </row>
    <row r="39" spans="1:5" x14ac:dyDescent="0.15">
      <c r="A39" s="11" t="s">
        <v>11</v>
      </c>
      <c r="B39" s="4">
        <f>B33-B32</f>
        <v>357</v>
      </c>
      <c r="C39" s="4">
        <f t="shared" si="7"/>
        <v>213</v>
      </c>
      <c r="D39" s="4">
        <f t="shared" si="7"/>
        <v>900</v>
      </c>
      <c r="E39" s="4">
        <f t="shared" si="7"/>
        <v>1361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G42"/>
  <sheetViews>
    <sheetView topLeftCell="A8" zoomScale="85" zoomScaleNormal="85" workbookViewId="0">
      <selection activeCell="G28" sqref="A23:G28"/>
    </sheetView>
  </sheetViews>
  <sheetFormatPr defaultRowHeight="13.5" x14ac:dyDescent="0.15"/>
  <cols>
    <col min="1" max="1" width="14.875" customWidth="1"/>
  </cols>
  <sheetData>
    <row r="23" spans="1:7" x14ac:dyDescent="0.1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15">
      <c r="A24" t="s">
        <v>7</v>
      </c>
      <c r="C24">
        <v>144</v>
      </c>
      <c r="D24">
        <v>302</v>
      </c>
      <c r="E24">
        <v>1000</v>
      </c>
      <c r="F24">
        <v>597</v>
      </c>
    </row>
    <row r="25" spans="1:7" x14ac:dyDescent="0.15">
      <c r="A25" t="s">
        <v>8</v>
      </c>
      <c r="C25">
        <v>940</v>
      </c>
      <c r="D25">
        <v>251</v>
      </c>
      <c r="E25">
        <v>900</v>
      </c>
      <c r="F25">
        <v>877</v>
      </c>
    </row>
    <row r="26" spans="1:7" x14ac:dyDescent="0.15">
      <c r="A26" t="s">
        <v>9</v>
      </c>
      <c r="C26">
        <v>696</v>
      </c>
      <c r="D26">
        <v>1092</v>
      </c>
      <c r="E26">
        <v>900</v>
      </c>
      <c r="F26">
        <v>1283</v>
      </c>
    </row>
    <row r="27" spans="1:7" x14ac:dyDescent="0.15">
      <c r="A27" t="s">
        <v>10</v>
      </c>
      <c r="C27">
        <v>321</v>
      </c>
      <c r="D27">
        <v>704</v>
      </c>
      <c r="E27">
        <v>900</v>
      </c>
      <c r="F27">
        <v>768</v>
      </c>
    </row>
    <row r="28" spans="1:7" x14ac:dyDescent="0.15">
      <c r="A28" t="s">
        <v>11</v>
      </c>
      <c r="C28">
        <v>357</v>
      </c>
      <c r="D28">
        <v>297</v>
      </c>
      <c r="E28">
        <v>900</v>
      </c>
      <c r="F28">
        <v>1231</v>
      </c>
    </row>
    <row r="36" spans="1:5" x14ac:dyDescent="0.15">
      <c r="D36">
        <v>3200</v>
      </c>
      <c r="E36">
        <v>3600</v>
      </c>
    </row>
    <row r="37" spans="1:5" x14ac:dyDescent="0.15">
      <c r="D37">
        <v>4123</v>
      </c>
      <c r="E37">
        <v>3924</v>
      </c>
    </row>
    <row r="42" spans="1:5" x14ac:dyDescent="0.15">
      <c r="A42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34" workbookViewId="0">
      <selection activeCell="C3" sqref="C3:F7"/>
    </sheetView>
  </sheetViews>
  <sheetFormatPr defaultRowHeight="13.5" x14ac:dyDescent="0.15"/>
  <cols>
    <col min="1" max="1" width="14.875" customWidth="1"/>
  </cols>
  <sheetData>
    <row r="1" spans="1:7" x14ac:dyDescent="0.15">
      <c r="A1" t="s">
        <v>0</v>
      </c>
    </row>
    <row r="2" spans="1:7" x14ac:dyDescent="0.1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15">
      <c r="A3" t="s">
        <v>7</v>
      </c>
      <c r="C3">
        <v>144</v>
      </c>
      <c r="D3">
        <v>302</v>
      </c>
      <c r="E3">
        <v>1000</v>
      </c>
      <c r="F3">
        <v>597</v>
      </c>
    </row>
    <row r="4" spans="1:7" x14ac:dyDescent="0.15">
      <c r="A4" t="s">
        <v>8</v>
      </c>
      <c r="C4">
        <v>940</v>
      </c>
      <c r="D4">
        <v>251</v>
      </c>
      <c r="E4">
        <v>900</v>
      </c>
      <c r="F4">
        <v>877</v>
      </c>
    </row>
    <row r="5" spans="1:7" x14ac:dyDescent="0.15">
      <c r="A5" t="s">
        <v>9</v>
      </c>
      <c r="C5">
        <v>696</v>
      </c>
      <c r="D5">
        <v>1092</v>
      </c>
      <c r="E5">
        <v>900</v>
      </c>
      <c r="F5">
        <v>1283</v>
      </c>
    </row>
    <row r="6" spans="1:7" x14ac:dyDescent="0.15">
      <c r="A6" t="s">
        <v>10</v>
      </c>
      <c r="C6">
        <v>321</v>
      </c>
      <c r="D6">
        <v>704</v>
      </c>
      <c r="E6">
        <v>900</v>
      </c>
      <c r="F6">
        <v>768</v>
      </c>
    </row>
    <row r="7" spans="1:7" x14ac:dyDescent="0.15">
      <c r="A7" t="s">
        <v>11</v>
      </c>
      <c r="C7">
        <v>357</v>
      </c>
      <c r="D7">
        <v>297</v>
      </c>
      <c r="E7">
        <v>900</v>
      </c>
      <c r="F7">
        <v>1231</v>
      </c>
    </row>
    <row r="15" spans="1:7" x14ac:dyDescent="0.15">
      <c r="D15">
        <v>3200</v>
      </c>
      <c r="E15">
        <v>3600</v>
      </c>
    </row>
    <row r="16" spans="1:7" x14ac:dyDescent="0.15">
      <c r="D16">
        <v>4123</v>
      </c>
      <c r="E16">
        <v>3924</v>
      </c>
    </row>
    <row r="21" spans="1:1" x14ac:dyDescent="0.15">
      <c r="A21" s="1">
        <v>198123254</v>
      </c>
    </row>
    <row r="58" spans="1:1" x14ac:dyDescent="0.15">
      <c r="A58" t="s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箱型图 (2)</vt:lpstr>
      <vt:lpstr>箱型图</vt:lpstr>
    </vt:vector>
  </TitlesOfParts>
  <Company>yes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鸿鹄</dc:creator>
  <cp:lastModifiedBy>Peter_Zhang</cp:lastModifiedBy>
  <dcterms:created xsi:type="dcterms:W3CDTF">2015-06-17T14:38:32Z</dcterms:created>
  <dcterms:modified xsi:type="dcterms:W3CDTF">2015-07-12T05:37:13Z</dcterms:modified>
</cp:coreProperties>
</file>