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tables/table3.xml" ContentType="application/vnd.openxmlformats-officedocument.spreadsheetml.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202300"/>
  <mc:AlternateContent xmlns:mc="http://schemas.openxmlformats.org/markup-compatibility/2006">
    <mc:Choice Requires="x15">
      <x15ac:absPath xmlns:x15ac="http://schemas.microsoft.com/office/spreadsheetml/2010/11/ac" url="C:\NT_fabrica_software\odoo16_Canella\cn006_proyectos_it\z_scripts_consola_varios\kpis_actualizados\"/>
    </mc:Choice>
  </mc:AlternateContent>
  <xr:revisionPtr revIDLastSave="0" documentId="13_ncr:1_{C98D5317-6FD9-469C-ABD4-46257D808A81}" xr6:coauthVersionLast="47" xr6:coauthVersionMax="47" xr10:uidLastSave="{00000000-0000-0000-0000-000000000000}"/>
  <bookViews>
    <workbookView xWindow="-108" yWindow="-108" windowWidth="23256" windowHeight="12456" xr2:uid="{BEF4A187-D873-4CA9-B7D3-B61D078FF02D}"/>
  </bookViews>
  <sheets>
    <sheet name="Datos" sheetId="2" r:id="rId1"/>
    <sheet name="Individual" sheetId="65" r:id="rId2"/>
    <sheet name="Cuadre General" sheetId="62" r:id="rId3"/>
    <sheet name="Cuadre Gerencia" sheetId="61" r:id="rId4"/>
    <sheet name="Separador" sheetId="63" r:id="rId5"/>
    <sheet name="Detalle1" sheetId="59" r:id="rId6"/>
    <sheet name="Hoja7" sheetId="60" r:id="rId7"/>
    <sheet name="Gerencia" sheetId="4" r:id="rId8"/>
    <sheet name="Informática" sheetId="16" r:id="rId9"/>
    <sheet name="Hoja4" sheetId="12" r:id="rId10"/>
  </sheets>
  <definedNames>
    <definedName name="_xlnm._FilterDatabase" localSheetId="6" hidden="1">Hoja7!$B$1:$E$9</definedName>
    <definedName name="DatosExternos_1" localSheetId="0" hidden="1">Datos!$A$1:$U$93</definedName>
  </definedNames>
  <calcPr calcId="191029"/>
  <pivotCaches>
    <pivotCache cacheId="0" r:id="rId11"/>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4" i="65" l="1"/>
  <c r="D6" i="65"/>
  <c r="D11" i="65"/>
  <c r="D9" i="65"/>
  <c r="D7" i="65"/>
  <c r="E7" i="65" s="1"/>
  <c r="E2" i="65"/>
  <c r="E3" i="65"/>
  <c r="E4" i="65"/>
  <c r="E5" i="65"/>
  <c r="E6" i="65"/>
  <c r="E8" i="65"/>
  <c r="E9" i="65"/>
  <c r="E10" i="65"/>
  <c r="E11" i="65"/>
  <c r="E12" i="65"/>
  <c r="E13" i="65"/>
  <c r="E14" i="65"/>
  <c r="E15" i="65"/>
  <c r="E16" i="65"/>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55D9D67-E20F-48EF-AAA8-66E61837C3E2}" keepAlive="1" name="Consulta - Consulta1" description="Conexión a la consulta 'Consulta1' en el libro." type="5" refreshedVersion="8" background="1" saveData="1">
    <dbPr connection="Provider=Microsoft.Mashup.OleDb.1;Data Source=$Workbook$;Location=Consulta1;Extended Properties=&quot;&quot;" command="SELECT * FROM [Consulta1]"/>
  </connection>
</connections>
</file>

<file path=xl/sharedStrings.xml><?xml version="1.0" encoding="utf-8"?>
<sst xmlns="http://schemas.openxmlformats.org/spreadsheetml/2006/main" count="1483" uniqueCount="239">
  <si>
    <t>Ticket</t>
  </si>
  <si>
    <t>Solicitante</t>
  </si>
  <si>
    <t>Descripcion</t>
  </si>
  <si>
    <t>FCreacion</t>
  </si>
  <si>
    <t>FEstimada</t>
  </si>
  <si>
    <t>FGerencia</t>
  </si>
  <si>
    <t>Dias_Gerencia</t>
  </si>
  <si>
    <t>Dias_Informatica</t>
  </si>
  <si>
    <t>Tiempo_Transcurrido</t>
  </si>
  <si>
    <t>Tiempo_Entrega</t>
  </si>
  <si>
    <t>Urgente</t>
  </si>
  <si>
    <t>Importante</t>
  </si>
  <si>
    <t>Etapa</t>
  </si>
  <si>
    <t>Proyecto</t>
  </si>
  <si>
    <t>AsignadoA</t>
  </si>
  <si>
    <t>Complejidad</t>
  </si>
  <si>
    <t>AtendidoPor</t>
  </si>
  <si>
    <t>Clasificacion</t>
  </si>
  <si>
    <t>Tamaño</t>
  </si>
  <si>
    <t>TiempoInvertido</t>
  </si>
  <si>
    <t>DOUGLAS ALEJANDRO MALDONADO DUMAS</t>
  </si>
  <si>
    <t>BI 
Configuración de puerta de enlace para Power BI para Douglas Maldonado</t>
  </si>
  <si>
    <t>3</t>
  </si>
  <si>
    <t>1</t>
  </si>
  <si>
    <t>ASIGNADO</t>
  </si>
  <si>
    <t>PROYECTO</t>
  </si>
  <si>
    <t>CARLOS ROSALES</t>
  </si>
  <si>
    <t>MEDIA</t>
  </si>
  <si>
    <t>FREELANCES</t>
  </si>
  <si>
    <t>PROCESO</t>
  </si>
  <si>
    <t>MEDIANO</t>
  </si>
  <si>
    <t>JOSE ROBERTO AGUIRRE CANELLA</t>
  </si>
  <si>
    <t>DOUGLAS MONTOYA MONTAVES</t>
  </si>
  <si>
    <t>MEJORAS _x000D_
Mejoras al proceso de órdenes de entrega para sótano deben agregarse los campos indicados por Douglas Montoya</t>
  </si>
  <si>
    <t>SANDRA JUDITH LOARCA HERNANDEZ de PEREZ</t>
  </si>
  <si>
    <t>PROCESO_x000D_
Implementación de Contabilidad NIIF</t>
  </si>
  <si>
    <t>AMABILIA MARISOL RECINOS ARGUETA</t>
  </si>
  <si>
    <t>PROCESO_x000D_
Actualizacion de tablas de catálogos de SAP de acuerdo con 24 puntos que contiene el archivo enviado a Marisol Recinos</t>
  </si>
  <si>
    <t>SULY DANIELA CHUN SANTOS de RIVERA</t>
  </si>
  <si>
    <t>REPORTE
Se debe integrar al reporte de corte de caja generado en SAP los datos del resumen que los cajeros manejan en un archivo Excel. Además, se deben agregar parámetros que permitan almacenar en la base de datos la información de las boletas de depósito realizadas por los cajeros al final del día, junto con los comentarios adjuntos.</t>
  </si>
  <si>
    <t>IMPLEMENTACION</t>
  </si>
  <si>
    <t>CRISTIAN CASTILLO</t>
  </si>
  <si>
    <t>INFORMATICA</t>
  </si>
  <si>
    <t>REPORTE 
Ajustes al modulo de Recall con las indicaciones de Taller Automotriz</t>
  </si>
  <si>
    <t>CERTIFICADO</t>
  </si>
  <si>
    <t>2</t>
  </si>
  <si>
    <t>MEJORAS
Traslado del módulo de pases de salida de SAP a STOD</t>
  </si>
  <si>
    <t xml:space="preserve">REPORTE 
Ampliación al reporte de cierre de caja </t>
  </si>
  <si>
    <t>RICARDO ALFONSO ESCOBEDO DACARET</t>
  </si>
  <si>
    <t>PROCESO_x000D_
Se requiere desarrollar un sistema que facilite la validación masiva de boletas de transacciones bancarias, tomando como referencia el sistema de confirmación de boletas RPA implementado en el área de contabilidad. El nuevo sistema empleará las mismas validaciones y base de datos que el sistema de contabilidad, con el objetivo de eliminar la duplicidad de boletas, un problema recurrente en el proceso manual actual.</t>
  </si>
  <si>
    <t>Cristian Castillo</t>
  </si>
  <si>
    <t xml:space="preserve">PROCESO 
Desarrollo de modulo de lavado de vehículos </t>
  </si>
  <si>
    <t>DESARROLLO_75%</t>
  </si>
  <si>
    <t>PROCESO_x000D_
Implementación de RPA para confirmación de boletas de deposito</t>
  </si>
  <si>
    <t>GABRIEL EFRAIN MELENDEZ MARROQUIN</t>
  </si>
  <si>
    <t>REPORTE
Se solicita agregar a nuevo personal al reporte, además de que se presenta el inconveniente ya que no aparecen ciertos mecánicos dentro de los registros. El usuario comenta lo siguiente: "Me falta Kevin Raul España, Bryan Erickson Gomez Hernandez, y Anferny Antonio Lopez para que por favor sean agregados en ambos reportes</t>
  </si>
  <si>
    <t>EDUARDO GALINDO</t>
  </si>
  <si>
    <t>PROCESO
Ajustes al sistema de estados de cuenta en el sitio web. Edward Garcia</t>
  </si>
  <si>
    <t>PROCESO
Crear códigos de activos fijos por medio de un archivo Excel</t>
  </si>
  <si>
    <t>ANALISIS</t>
  </si>
  <si>
    <t>LUIS FERNANDO BARRIOS MATIAS</t>
  </si>
  <si>
    <t>Corrección en la gramática de diferentes vistas del FEIC, junto con mejoras en los selectores y validaciones. Estas incluyen la implementación de reglas para evitar que los campos queden vacíos, asegurando así que no se interrumpa el proceso de guardado del formulario del FEIC.</t>
  </si>
  <si>
    <t>ERICK HERNANDEZ</t>
  </si>
  <si>
    <t>REPORTE _x000D_
Información sobre la data del FEIC distribuidores para que se ingresen en un sitio web</t>
  </si>
  <si>
    <t>PROCESO
Implementación del sistema de cobro de calle en ODOO. Luis Polanco fue el solicitante</t>
  </si>
  <si>
    <t>GERSON CASTRO</t>
  </si>
  <si>
    <t>SEGUIMIENTO
Soporte al Sistema de Cobranza en ODOO. Edward Garcia fue el solicitante</t>
  </si>
  <si>
    <t>JESSICA MISHELLE HERNANDEZ ESPINOSA</t>
  </si>
  <si>
    <t>PROCESO
Automatizar las retenciones de IVA e ISR mediante un robot RPA. Para IVA, el robot accede a la SAT, recopila las facturas del Régimen General y Pequeño Contribuyente, las almacena en SAP, las compara, y si coinciden, genera la retención correspondiente. En el caso de ISR, el robot gestiona diferentes escenarios asigna dicho escenario a cada factura  y luego le genera la retención, notifica a contabilidad y envía al proveedor un correo con el archivo PDF.</t>
  </si>
  <si>
    <t>ARNALDO RENE COTTO STREMS</t>
  </si>
  <si>
    <t xml:space="preserve">SEGUIMIENTO A PEDIDOS (TRACKING) - KRAS_x000D_
En una aplicación web los clientes deben poder ver sus pedidos con su respectivo estatus Pedido, Oferta, Orden, Entrega, Facturado, etc. </t>
  </si>
  <si>
    <t>PROCESO_x000D_
KPIS de rendimiento para personal de créditos y cobros</t>
  </si>
  <si>
    <t>PROCESO
Plantilla para grabar extenciones e ISR</t>
  </si>
  <si>
    <t>PROCESO
Automatización de carga extracto bancario de las cuentas BI para la empresa CANELLA - MT940</t>
  </si>
  <si>
    <t>GERSON FLORES</t>
  </si>
  <si>
    <t>PROCESO
Ajustes el Sistema de Geolocalización para vendedores Motul</t>
  </si>
  <si>
    <t>GERSON GABRIEL FLORES MONTUFAR</t>
  </si>
  <si>
    <t>MEJORAS_x000D_
Ajustes a eSFA para que se muestre la trazabilidad de tiempo de atención de visitas al cliente</t>
  </si>
  <si>
    <t>PROCESO_x000D_
Automatización de carga extracto bancario de las cuentas BANRURAL para la empresa CANELLA - MT940</t>
  </si>
  <si>
    <t>PROCESO
Mejoras en los tiempos de impresión de facturas y certificación con Guatefacturas</t>
  </si>
  <si>
    <t>JOSE CHAJON</t>
  </si>
  <si>
    <t>REPORTE_x000D_
Realizar un reporte de Inventario con las columnas indicadas por Rene Cotto</t>
  </si>
  <si>
    <t>PROCESO _x000D_
Cambio de códigos de mano de obra en el módulo de contratos de mantenimiento para salir en vivo con el tarifario de mano de obra isuzu (en espera de listado de códigos de parte de Douglas).</t>
  </si>
  <si>
    <t>MODULO DE COMISIONES_x000D_
Creación de modulo de comisiones con las indicaciones de Auditoría y Gerencia</t>
  </si>
  <si>
    <t>PROCESO _x000D_
Implementación tarifario de mano de obra Isuzu (Esto está detenido por Douglas porque necesita un reporte de líneas de vehículo de José Roberto para depurar las líneas en SAP)</t>
  </si>
  <si>
    <t>INDICADORES
Consulta de ventas, KPI, clientes para utliizar en el celular</t>
  </si>
  <si>
    <t>JOSUE CHET</t>
  </si>
  <si>
    <t>ALEJANDRO ALBERTO GARCIA ARRECIS</t>
  </si>
  <si>
    <t>SOPORTE_x000D_
Mejoras en las interfaces API's SCONWEB/SAP Canella para mejorar los tiempos y estabilidad en las transacciones entre sistemas</t>
  </si>
  <si>
    <t>SOPORTE Soporte y Capacitación de plantilla con Framework REACT/C Sharp para implementarlo en el sistema de SCONWEB del Departamento de Servicio Técnico</t>
  </si>
  <si>
    <t>JUAN MANUEL SOTO GUTIERREZ</t>
  </si>
  <si>
    <t>PROCESO
Implementación y Renovación del nuevo Sistema de Contratos de Arrendamiento a una tecnología actualizada, revisón y mejoras en los procesos, se agregara KPI y Gestión de las Cotizaciones, se cambiara nombre a la herramienta a GESCON</t>
  </si>
  <si>
    <t>DESARROLLO_25%</t>
  </si>
  <si>
    <t>CARGA DE DATOS_x000D_
Clasificación de clientes para carga masiva de SAP solicitada por Rene Cotto</t>
  </si>
  <si>
    <t>LUIS GONZALEZ (INTEGRA)</t>
  </si>
  <si>
    <t>PROVEEDORES</t>
  </si>
  <si>
    <t>PROCESO_x000D_
Seguimiento a Cuadtratica para Vesa</t>
  </si>
  <si>
    <t>MEJORAS _x000D_
Procesos de anulación en medios de pago SAP</t>
  </si>
  <si>
    <t>OLGA MARIA DE LA CRUZ VALLADARES GUILLEN de OVALLE</t>
  </si>
  <si>
    <t>MEJORAS_x000D_
Implementacion de Combos en GrafiPronto</t>
  </si>
  <si>
    <t xml:space="preserve">PROCESO_x000D_
Seguimiento a Cuadtratica para Canella_x000D_
</t>
  </si>
  <si>
    <t>PROCESO_x000D_
Implementación del Sistema de Inventario en tránsito VESA Y MAQUIPOS</t>
  </si>
  <si>
    <t>MIGUEL EDUARDO PEREZ LOPEZ</t>
  </si>
  <si>
    <t>PROCESO_x000D_
Estandarización de las instancias SAP MAQUIPOS Y VESA</t>
  </si>
  <si>
    <t>AMI PAOLA YOC LOPEZ</t>
  </si>
  <si>
    <t>Actualización Masiva de Asientos Contables para la parte de los centros de costo del año 2024</t>
  </si>
  <si>
    <t>MANUEL GARCIA</t>
  </si>
  <si>
    <t>PEQUEÑO</t>
  </si>
  <si>
    <t>PROCESO
Cuando se crea un pago recibido en SAP debe enviar correo a Edward Garcia</t>
  </si>
  <si>
    <t>PROCESO
Actualizar campos de usuario que indicará el estado del documento en la orden de compra, creación de Factura de Proveedores mediante la entrada de mercancía por la API JANET</t>
  </si>
  <si>
    <t>MEJORAS
Al seleccionar la opción ""Depósitos"" debe de existir un apartado que permita agregar 1 o 2 depósitos</t>
  </si>
  <si>
    <t>PANTALLA
Consultas para reconciliaciones operados en Banco Industrial</t>
  </si>
  <si>
    <t>PROCESO_x000D_
Proceso para cargas masivas de medios de pago</t>
  </si>
  <si>
    <t>ACTUALIZACION ESTADOS DE CUENTA DE BANCOS_x000D_
Se debe actualizar la forma en la que se almacenan los estados de cuenta dentro de la base de datos, esto debido a diferencias encontradas al realizar el cuadre de transacciones por lo que se debe tener el estado de cuenta tal y como se descarga del banco. Derivado de esto, también se deben actualizar la forma en que se conectan las solicitudes con la transacción en el banco y como se almacena el estado de cuenta histórico</t>
  </si>
  <si>
    <t>REPORTE_x000D_
Ajustes a los libros fiscales en todos los SAP</t>
  </si>
  <si>
    <t>MARVIN VARGAS</t>
  </si>
  <si>
    <t>EDUARDO JACOBO ARA GÓMEZ</t>
  </si>
  <si>
    <t>PROCESO_x000D_
Conexión a SAP para  consultas de CQM Yamaha</t>
  </si>
  <si>
    <t>JORGE LUIS MURALLES PAPPA</t>
  </si>
  <si>
    <t>PROCESO_x000D_
Conexión a página web de distribuidores Canon y tienda en línea para interfaces con SAP</t>
  </si>
  <si>
    <t>PROCESO_x000D_
Tiendas en línea Motul-Interstate - Ipone, desarrollo de webservices con SAP</t>
  </si>
  <si>
    <t>YESVI AVIGAIL ELIAS ORIZABAL</t>
  </si>
  <si>
    <t>PROCESO_x000D_
Seguimiento al proceso cotización de equipos y respuetos de Maquinaria, realizar webservices con SAP</t>
  </si>
  <si>
    <t>LUIS PEDRO LOPEZ RODAS</t>
  </si>
  <si>
    <t>PROCESO_x000D_
Seguimiento al proceso de entrega y preparación de vehículos, realizar webservices con SAP</t>
  </si>
  <si>
    <t>PROCESO_x000D_
Conexión a SAP para retroalimentación de etapas de reparación de un vehículo</t>
  </si>
  <si>
    <t>CONSULTA EN SISTEMA DE PEDIDOS DISTRIBUIDORES - KRAS_x000D_
Consulta de estados de cuenta por el cliente en la web. Desde la página de pedidos del distribuidor se podrá accesar a la página de estados de cuenta</t>
  </si>
  <si>
    <t>MEJORAS_x000D_
2da fase de tablero de atención al clientes para cajas del departamento de Repuestos</t>
  </si>
  <si>
    <t>LUIS ANGEL CARDENAS GARCIA</t>
  </si>
  <si>
    <t>Proceso para la extracción de datos de facturas de seguridad por medio de OCR para generación de reporte desde el repositorio de Laserfiche.</t>
  </si>
  <si>
    <t>OLGA HINESTROZA</t>
  </si>
  <si>
    <t>BAJA</t>
  </si>
  <si>
    <t>PROCESO
Carga y validación de documentos, generación automática de formulario 362, generación y marcado de DUCAS, extracción de chasis con OCR, impresión automática de formularios y expediente para placas. Registro de placas.
Proceso para visualización de etapas de expedientes en tiempo real</t>
  </si>
  <si>
    <t>Obtención de Entrada de Mercancía, notificación automática a Proveedor para envío y validación de documentos, API para generación de factura desde SAP</t>
  </si>
  <si>
    <t>PROCESO_x000D_
Implementación del Sistema de Contraseñas de Proveedores Locales SAP/LASERFICHE</t>
  </si>
  <si>
    <t>JOSE ANTONIO JUAREZ MANCILLA</t>
  </si>
  <si>
    <t>PROCESO_x000D_
Cubos de BI sobre plataforma de Ucontact para análisis de datos</t>
  </si>
  <si>
    <t>ASTRID VICTORIA PEÑA DIEGUEZ</t>
  </si>
  <si>
    <t>Formulario público para envío de documentos de subdistribuidor, validación y notificaciones automáticas a subdistribuidor, almacenamiento de expediente de cliente.</t>
  </si>
  <si>
    <t>CARLOS JOSE REMBERTO CONTRERAS FLORIAN</t>
  </si>
  <si>
    <t>Proceso para la digitalización, clasificación, almacenamiento, OCR y procesamiento de DUCAS e IPrimas en el repositorio de Laserfiche.</t>
  </si>
  <si>
    <t>Proceso para creación proveedores con generación automática de código en SAP, alertas para actualización de datos y documentos, validación interna, almacenamiento y clasificación de expediente de proveedor.</t>
  </si>
  <si>
    <t>CESAR ORLANDO MARTINEZ ABAL</t>
  </si>
  <si>
    <t>ENSAMBLE DE MOTOS   - KRAS
Implementación del Módulo de Ensamble de Motocicletas en Elizur Fase 1</t>
  </si>
  <si>
    <t>PABLO REYES</t>
  </si>
  <si>
    <t>WMS 
Implementación de WMS en Elisur. Las otras bodegas serán tickets adicionales (Bodega zona4, Taller Automotriz, Bodega Hyundai)</t>
  </si>
  <si>
    <t>MARIO ROBERTO ESCOBAR GUZMAN</t>
  </si>
  <si>
    <t>PROCESO
El reporte que ellos utilizan para dar salida a las motos no estaba mostrando bien la trazabilidad de los traslados por lo que requirieron un ajuste en el reporte Traslado Tecnología V2</t>
  </si>
  <si>
    <t>WALTER GABRIEL CARDOZA GIRON</t>
  </si>
  <si>
    <t>MEJORAS A SAP_x000D_
Se deben revisar las consultas reportadas por Cesar Abal para mejorar rendimiento</t>
  </si>
  <si>
    <t>PROCESO_x000D_
Implementación del sistema de Cubos ABC fase 3 y 4</t>
  </si>
  <si>
    <t>PROCESO_x000D_
Implementación de SAP 10 para la Empresa Canella</t>
  </si>
  <si>
    <t>WILLIAMS GALVAN ADMIN</t>
  </si>
  <si>
    <t>PROCESO_x000D_
Seguimiento al Sistema SAP para mejorar la estabilidad, bloqueos y mejoras en redimiento. Identificar procesos clave y hacer un plan de trabajo</t>
  </si>
  <si>
    <t>MIRNA LISSETTE ARRECIS ROSALES</t>
  </si>
  <si>
    <t>PROCESO_x000D_
Implementación de EVOLUTION sistema de RRHH</t>
  </si>
  <si>
    <t>Etiquetas de columna</t>
  </si>
  <si>
    <t>Total general</t>
  </si>
  <si>
    <t>ene</t>
  </si>
  <si>
    <t>feb</t>
  </si>
  <si>
    <t>mar</t>
  </si>
  <si>
    <t>abr</t>
  </si>
  <si>
    <t>may</t>
  </si>
  <si>
    <t>jul</t>
  </si>
  <si>
    <t>oct</t>
  </si>
  <si>
    <t>Cuenta de Ticket</t>
  </si>
  <si>
    <t>Etiquetas de fila</t>
  </si>
  <si>
    <t>Meses (FGerencia)</t>
  </si>
  <si>
    <t>(Todas)</t>
  </si>
  <si>
    <t>PROCESO 
Cambios para grabar presupuestos pintura en SAP, reporte y validaciones</t>
  </si>
  <si>
    <t>PROCESO
Cubo para analisis de personal activo y retirado, para realizar un kpi de rotación de personal</t>
  </si>
  <si>
    <t>PROCESO
Derivado de los inconvenientes presentados con el sistema de encuestas actualmente en uso, se solicita desarrollar una nueva versión que solventará estos problemas. 
Esta nueva versión debe estar diseñada específicamente para cubrir las necesidades de los equipos de taller, garantizando una mayor eficiencia y funcionalidad</t>
  </si>
  <si>
    <t xml:space="preserve">PANTALLA 
Creación de pantalla para cambiar códigos de artículos que tengan pase en el contrato, debido que a la hora de despachar no cuentan con el artículo.  </t>
  </si>
  <si>
    <t>PROCESO
Necesitamos realizar un desarrollo en SAP, practicamente es que cuando un cliente con facturas en mora se ponga al día, el sistema lo desbloquee en automático sin la intervención de Créditos. Edward Garcia fue el solicitante</t>
  </si>
  <si>
    <t>PROCESO 
Implementación del Sistema de PinPads para el manejo de Cajas en Facturación Fase 1</t>
  </si>
  <si>
    <t>DESARROLLO_100%</t>
  </si>
  <si>
    <t>2025</t>
  </si>
  <si>
    <t>Años (FGerencia)</t>
  </si>
  <si>
    <t>META DE ENERO 2025</t>
  </si>
  <si>
    <t>PROCESO
PROCESO Robot que confirma boletas y valida duplicidad para Créditos y Cobros.  Edward Garcia fue el solicitante</t>
  </si>
  <si>
    <t>Años (FEstimada)</t>
  </si>
  <si>
    <t>Meses (FEstimada)</t>
  </si>
  <si>
    <t>GRANDE</t>
  </si>
  <si>
    <t>REUNION CON EDUARDO PARA KPI DE RENDIMIENTO</t>
  </si>
  <si>
    <t>REVISAR QUE LAS ETAPAS COINCIDAN CON LA METODOLOGIA DE DESARROLLO</t>
  </si>
  <si>
    <t>A FINAL DE ENERO UNA FOTO DE COMO SE CIERRA EL MES, CREAR HOJA CON CADA MES PARA HISTORICO</t>
  </si>
  <si>
    <t>HACER UNA TABLA ADICIONAL DE PROYECTOS EMERGENTES</t>
  </si>
  <si>
    <t>PROCESO
Modificación al reporte de la IVE y el nombre del reporte IVE-INF-05, Carlos Rosales hizo los ultimos ajustes por la auditoria de la IVE.  Luis enviara un correo detallando los ajustes a realizar</t>
  </si>
  <si>
    <t>(Varios elementos)</t>
  </si>
  <si>
    <t>TipoTicket</t>
  </si>
  <si>
    <t>EMERGENTE</t>
  </si>
  <si>
    <t>TAREA DE SOPORTE</t>
  </si>
  <si>
    <t>MEJORAS
Optimizar las llamadas de servicio en STOD de manera que, al seleccionar al colaborador, se le asigne la marca a la que pertenece en automático ya que el modulo no contaba con validaciones para verificar si un colaborador representaba una marca y esto les generaba conflictos en los KPIs</t>
  </si>
  <si>
    <t>LEIDI PAOLA ESQUIVEL RAMIREZ</t>
  </si>
  <si>
    <t>Se solicita desarrollar un reporte en el cual se puedan obtener el registro del personal de taller Isuzu, este debe contener los datos de ingreso y baja de los empleados, además que se debe clasificar la cantidad de usuarios activos durante cada mes del año 2024.</t>
  </si>
  <si>
    <t>0</t>
  </si>
  <si>
    <t>REPORTE</t>
  </si>
  <si>
    <t>Cerrar todas las ordenes abiertas de la División Soluciones de Oficina hasta el 30 de septiembre de 2024</t>
  </si>
  <si>
    <t>EDUARDO ALEXANDER MUÑOZ PATZAN</t>
  </si>
  <si>
    <t>Se solicita realizar ajustes al robot encargado de enviar a certificar diariamente las facturas de mister credit derivado de la falta de licencias asignadas por lo que se debe rehacer para que este sea adaptable y pueda utilizar licencias asignadas a un usuario de informática</t>
  </si>
  <si>
    <t>MADELYN SUSANA BRAN OLIVAREZ</t>
  </si>
  <si>
    <t xml:space="preserve">Se da soporte al proceso de confirmación de boletas en el caso donde se confirmo una boleta con banco incorrecto y en donde el detalle de montos </t>
  </si>
  <si>
    <t>SOPORTE</t>
  </si>
  <si>
    <t>SOPORTE/CAPACITACIÓN</t>
  </si>
  <si>
    <t>Se solicita corregir la pantalla de gestión de correos de notificación en los contratos de mantenimiento._x000D_
Se deben realizar pruebas para validar que los correos son editables.</t>
  </si>
  <si>
    <t>CELSO DANILO TOLEDO MORALES</t>
  </si>
  <si>
    <t>Se debe dar soporte a los diferentes casos en donde falla el ingreso de datos de presupuestos pintura al sistema</t>
  </si>
  <si>
    <t xml:space="preserve">Reporte de SAP que será de utilidad para las cajas de repuestos, hoy solicito de tu apoyo para gestionar dicho reporte, los datos que necesito obtener son los siguientes:_x000D_
_x000D_
-	Fecha y hora de emisión de entrega _x000D_
-	Nombre del cliente o código_x000D_
-	Hora de impresión de la entrega _x000D_
-	Hora de facturación de las entrega _x000D_
-	Recuento de entregas por encomiendas_x000D_
</t>
  </si>
  <si>
    <t>MANUEL RAMIRO LOPEZ PIEDRASANTA</t>
  </si>
  <si>
    <t>Mejoras al sistema SQM y STOD en la parte de registro de Leas y Cotizaciones para que no exista doble digitación</t>
  </si>
  <si>
    <t>COLA</t>
  </si>
  <si>
    <t>STOD COLA</t>
  </si>
  <si>
    <t>PLANIFICADO</t>
  </si>
  <si>
    <t>Pruebas y soporte para impresión automática de lotes de expedientes, validando orden y expedientes completos, también reimpresión</t>
  </si>
  <si>
    <t>Detalles para Cuenta de Ticket - Etapa: CERTIFICADO, Años (FEstimada): 2025, Meses (FEstimada): Jan, TipoTicket: EMERGENTE, Proyecto: PROYECTO</t>
  </si>
  <si>
    <t>Departamento</t>
  </si>
  <si>
    <t>CONTABILIDAD</t>
  </si>
  <si>
    <t>TALLER AUTOMOTRIZ</t>
  </si>
  <si>
    <t>CREDITOS Y COBROS</t>
  </si>
  <si>
    <t>ADMINISTRACION</t>
  </si>
  <si>
    <t>OPERACIONES</t>
  </si>
  <si>
    <t>ATENCIÓN AL CLIENTE</t>
  </si>
  <si>
    <t>No.</t>
  </si>
  <si>
    <t>Tiene 3 nuevos que están solo en Odoo.  Un emergente y dos soportes</t>
  </si>
  <si>
    <t>Programador</t>
  </si>
  <si>
    <t>Comentario</t>
  </si>
  <si>
    <t>Cuadrado</t>
  </si>
  <si>
    <t>x</t>
  </si>
  <si>
    <t>No hay casos especiales</t>
  </si>
  <si>
    <t>solamente hay 6 de soporte que no están en stod</t>
  </si>
  <si>
    <t>Hubo 1 duplicado, 1 creado en odoo (8325-Ajuste reporte STOD Móvil) está asignado a Oropín?</t>
  </si>
  <si>
    <t>STOD</t>
  </si>
  <si>
    <t>Falta el proyecto STOD 276 porque tiene dos personas asignadas</t>
  </si>
  <si>
    <t>ODOO</t>
  </si>
  <si>
    <t>Diferencia</t>
  </si>
  <si>
    <t>1 soporte</t>
  </si>
  <si>
    <t>Tiene 1 adicional de soporte y había un duplicado en STOD (377 y 361)</t>
  </si>
  <si>
    <t>Tiene 1 soporte + 1 solo odoo</t>
  </si>
  <si>
    <t>Tien 1 soporte adicional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</si>
</sst>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Red]#,##0.00"/>
  </numFmts>
  <fonts count="5" x14ac:knownFonts="1">
    <font>
      <sz val="11"/>
      <color theme="1"/>
      <name val="Aptos Narrow"/>
      <family val="2"/>
      <scheme val="minor"/>
    </font>
    <font>
      <b/>
      <sz val="11"/>
      <color theme="1"/>
      <name val="Aptos Narrow"/>
      <family val="2"/>
      <scheme val="minor"/>
    </font>
    <font>
      <b/>
      <sz val="10"/>
      <color theme="1"/>
      <name val="Aptos Narrow"/>
      <family val="2"/>
      <scheme val="minor"/>
    </font>
    <font>
      <sz val="10"/>
      <color theme="1"/>
      <name val="Aptos Narrow"/>
      <family val="2"/>
      <scheme val="minor"/>
    </font>
    <font>
      <b/>
      <sz val="24"/>
      <color theme="1"/>
      <name val="Aptos Narrow"/>
      <family val="2"/>
      <scheme val="minor"/>
    </font>
  </fonts>
  <fills count="6">
    <fill>
      <patternFill patternType="none"/>
    </fill>
    <fill>
      <patternFill patternType="gray125"/>
    </fill>
    <fill>
      <patternFill patternType="solid">
        <fgColor theme="7" tint="0.79998168889431442"/>
        <bgColor indexed="64"/>
      </patternFill>
    </fill>
    <fill>
      <patternFill patternType="solid">
        <fgColor theme="9" tint="0.79998168889431442"/>
        <bgColor indexed="64"/>
      </patternFill>
    </fill>
    <fill>
      <patternFill patternType="solid">
        <fgColor rgb="FFFFFF00"/>
        <bgColor indexed="64"/>
      </patternFill>
    </fill>
    <fill>
      <patternFill patternType="solid">
        <fgColor theme="8" tint="0.59999389629810485"/>
        <bgColor indexed="64"/>
      </patternFill>
    </fill>
  </fills>
  <borders count="1">
    <border>
      <left/>
      <right/>
      <top/>
      <bottom/>
      <diagonal/>
    </border>
  </borders>
  <cellStyleXfs count="1">
    <xf numFmtId="0" fontId="0" fillId="0" borderId="0"/>
  </cellStyleXfs>
  <cellXfs count="28">
    <xf numFmtId="0" fontId="0" fillId="0" borderId="0" xfId="0"/>
    <xf numFmtId="0" fontId="0" fillId="0" borderId="0" xfId="0" pivotButton="1"/>
    <xf numFmtId="14" fontId="0" fillId="0" borderId="0" xfId="0" applyNumberFormat="1"/>
    <xf numFmtId="0" fontId="0" fillId="0" borderId="0" xfId="0" applyAlignment="1">
      <alignment horizontal="left"/>
    </xf>
    <xf numFmtId="0" fontId="0" fillId="0" borderId="0" xfId="0" applyAlignment="1">
      <alignment wrapText="1"/>
    </xf>
    <xf numFmtId="0" fontId="1" fillId="0" borderId="0" xfId="0" applyFont="1"/>
    <xf numFmtId="0" fontId="3" fillId="0" borderId="0" xfId="0" applyFont="1"/>
    <xf numFmtId="0" fontId="0" fillId="0" borderId="0" xfId="0" applyAlignment="1">
      <alignment horizontal="center"/>
    </xf>
    <xf numFmtId="0" fontId="3" fillId="0" borderId="0" xfId="0" applyFont="1" applyAlignment="1">
      <alignment horizontal="left"/>
    </xf>
    <xf numFmtId="0" fontId="3" fillId="0" borderId="0" xfId="0" pivotButton="1" applyFont="1"/>
    <xf numFmtId="0" fontId="3" fillId="0" borderId="0" xfId="0" applyFont="1" applyAlignment="1">
      <alignment horizontal="center"/>
    </xf>
    <xf numFmtId="0" fontId="3" fillId="0" borderId="0" xfId="0" pivotButton="1" applyFont="1" applyAlignment="1">
      <alignment horizontal="center"/>
    </xf>
    <xf numFmtId="164" fontId="3" fillId="0" borderId="0" xfId="0" applyNumberFormat="1" applyFont="1" applyAlignment="1">
      <alignment horizontal="center"/>
    </xf>
    <xf numFmtId="0" fontId="3" fillId="2" borderId="0" xfId="0" applyFont="1" applyFill="1"/>
    <xf numFmtId="0" fontId="3" fillId="2" borderId="0" xfId="0" applyFont="1" applyFill="1" applyAlignment="1">
      <alignment horizontal="center"/>
    </xf>
    <xf numFmtId="0" fontId="4" fillId="2" borderId="0" xfId="0" applyFont="1" applyFill="1"/>
    <xf numFmtId="0" fontId="3" fillId="0" borderId="0" xfId="0" applyFont="1" applyAlignment="1">
      <alignment horizontal="center" wrapText="1"/>
    </xf>
    <xf numFmtId="164" fontId="3" fillId="2" borderId="0" xfId="0" applyNumberFormat="1" applyFont="1" applyFill="1" applyAlignment="1">
      <alignment horizontal="center"/>
    </xf>
    <xf numFmtId="0" fontId="3" fillId="0" borderId="0" xfId="0" applyFont="1" applyAlignment="1">
      <alignment horizontal="left" vertical="top" wrapText="1"/>
    </xf>
    <xf numFmtId="0" fontId="2" fillId="3" borderId="0" xfId="0" applyFont="1" applyFill="1" applyAlignment="1">
      <alignment horizontal="center" vertical="top" wrapText="1"/>
    </xf>
    <xf numFmtId="0" fontId="3" fillId="0" borderId="0" xfId="0" applyFont="1" applyAlignment="1">
      <alignment horizontal="center" vertical="top" wrapText="1"/>
    </xf>
    <xf numFmtId="0" fontId="0" fillId="4" borderId="0" xfId="0" applyFill="1" applyAlignment="1">
      <alignment horizontal="left"/>
    </xf>
    <xf numFmtId="0" fontId="0" fillId="4" borderId="0" xfId="0" applyFill="1"/>
    <xf numFmtId="0" fontId="0" fillId="4" borderId="0" xfId="0" applyFill="1" applyAlignment="1">
      <alignment horizontal="center"/>
    </xf>
    <xf numFmtId="0" fontId="0" fillId="5" borderId="0" xfId="0" applyFill="1"/>
    <xf numFmtId="0" fontId="0" fillId="5" borderId="0" xfId="0" applyFill="1" applyAlignment="1">
      <alignment horizontal="center"/>
    </xf>
    <xf numFmtId="14" fontId="0" fillId="4" borderId="0" xfId="0" applyNumberFormat="1" applyFill="1"/>
    <xf numFmtId="0" fontId="0" fillId="4" borderId="0" xfId="0" applyFill="1" applyAlignment="1">
      <alignment wrapText="1"/>
    </xf>
  </cellXfs>
  <cellStyles count="1">
    <cellStyle name="Normal" xfId="0" builtinId="0"/>
  </cellStyles>
  <dxfs count="72">
    <dxf>
      <font>
        <color theme="0"/>
      </font>
      <fill>
        <patternFill>
          <bgColor theme="9" tint="-0.499984740745262"/>
        </patternFill>
      </fill>
    </dxf>
    <dxf>
      <font>
        <b/>
        <i/>
        <color theme="5" tint="-0.499984740745262"/>
      </font>
      <fill>
        <patternFill>
          <bgColor rgb="FFFFCC99"/>
        </patternFill>
      </fill>
    </dxf>
    <dxf>
      <font>
        <sz val="10"/>
      </font>
    </dxf>
    <dxf>
      <font>
        <sz val="10"/>
      </font>
    </dxf>
    <dxf>
      <font>
        <sz val="10"/>
      </font>
    </dxf>
    <dxf>
      <font>
        <sz val="10"/>
      </font>
    </dxf>
    <dxf>
      <font>
        <sz val="10"/>
      </font>
    </dxf>
    <dxf>
      <font>
        <sz val="10"/>
      </font>
    </dxf>
    <dxf>
      <alignment horizontal="center"/>
    </dxf>
    <dxf>
      <alignment horizontal="center"/>
    </dxf>
    <dxf>
      <alignment horizontal="center"/>
    </dxf>
    <dxf>
      <alignment horizontal="center"/>
    </dxf>
    <dxf>
      <alignment horizontal="center"/>
    </dxf>
    <dxf>
      <font>
        <sz val="10"/>
      </font>
    </dxf>
    <dxf>
      <font>
        <sz val="10"/>
      </font>
    </dxf>
    <dxf>
      <font>
        <sz val="10"/>
      </font>
    </dxf>
    <dxf>
      <font>
        <sz val="10"/>
      </font>
    </dxf>
    <dxf>
      <font>
        <sz val="10"/>
      </font>
    </dxf>
    <dxf>
      <font>
        <sz val="10"/>
      </font>
    </dxf>
    <dxf>
      <alignment horizontal="center"/>
    </dxf>
    <dxf>
      <alignment horizontal="center"/>
    </dxf>
    <dxf>
      <alignment horizontal="center"/>
    </dxf>
    <dxf>
      <alignment horizontal="center"/>
    </dxf>
    <dxf>
      <alignment horizontal="center"/>
    </dxf>
    <dxf>
      <font>
        <sz val="10"/>
      </font>
    </dxf>
    <dxf>
      <font>
        <sz val="10"/>
      </font>
    </dxf>
    <dxf>
      <font>
        <sz val="10"/>
      </font>
    </dxf>
    <dxf>
      <font>
        <sz val="10"/>
      </font>
    </dxf>
    <dxf>
      <font>
        <sz val="10"/>
      </font>
    </dxf>
    <dxf>
      <font>
        <sz val="10"/>
      </font>
    </dxf>
    <dxf>
      <font>
        <sz val="10"/>
      </font>
    </dxf>
    <dxf>
      <font>
        <sz val="10"/>
      </font>
    </dxf>
    <dxf>
      <font>
        <sz val="10"/>
      </font>
    </dxf>
    <dxf>
      <font>
        <sz val="10"/>
      </font>
    </dxf>
    <dxf>
      <alignment horizontal="center"/>
    </dxf>
    <dxf>
      <alignment horizontal="center"/>
    </dxf>
    <dxf>
      <alignment horizontal="center"/>
    </dxf>
    <dxf>
      <alignment horizontal="center"/>
    </dxf>
    <dxf>
      <alignment horizontal="center"/>
    </dxf>
    <dxf>
      <numFmt numFmtId="165" formatCode="d/mm/yyyy"/>
    </dxf>
    <dxf>
      <numFmt numFmtId="165" formatCode="d/mm/yyyy"/>
    </dxf>
    <dxf>
      <numFmt numFmtId="165" formatCode="d/mm/yyyy"/>
    </dxf>
    <dxf>
      <alignment horizontal="general" vertical="bottom" textRotation="0" wrapText="1" indent="0" justifyLastLine="0" shrinkToFit="0" readingOrder="0"/>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numFmt numFmtId="0" formatCode="General"/>
      <fill>
        <patternFill patternType="solid">
          <fgColor indexed="64"/>
          <bgColor rgb="FFFFFF00"/>
        </patternFill>
      </fill>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5" formatCode="d/mm/yyyy"/>
    </dxf>
    <dxf>
      <numFmt numFmtId="165" formatCode="d/mm/yyyy"/>
    </dxf>
    <dxf>
      <numFmt numFmtId="165" formatCode="d/mm/yyyy"/>
    </dxf>
    <dxf>
      <numFmt numFmtId="0" formatCode="General"/>
    </dxf>
    <dxf>
      <numFmt numFmtId="0" formatCode="General"/>
    </dxf>
  </dxfs>
  <tableStyles count="0" defaultTableStyle="TableStyleMedium2" defaultPivotStyle="PivotStyleLight16"/>
  <colors>
    <mruColors>
      <color rgb="FFFFCC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alvan, Williams" refreshedDate="45691.649098263886" createdVersion="8" refreshedVersion="8" minRefreshableVersion="3" recordCount="92" xr:uid="{69F0AC84-5092-48DB-A1D0-6BD0094915D4}">
  <cacheSource type="worksheet">
    <worksheetSource name="Consulta1"/>
  </cacheSource>
  <cacheFields count="25">
    <cacheField name="Ticket" numFmtId="0">
      <sharedItems containsSemiMixedTypes="0" containsString="0" containsNumber="1" containsInteger="1" minValue="275" maxValue="374"/>
    </cacheField>
    <cacheField name="Solicitante" numFmtId="0">
      <sharedItems/>
    </cacheField>
    <cacheField name="Descripcion" numFmtId="0">
      <sharedItems longText="1"/>
    </cacheField>
    <cacheField name="FCreacion" numFmtId="14">
      <sharedItems containsSemiMixedTypes="0" containsNonDate="0" containsDate="1" containsString="0" minDate="2024-12-27T00:00:00" maxDate="2025-02-11T00:00:00"/>
    </cacheField>
    <cacheField name="FEstimada" numFmtId="14">
      <sharedItems containsSemiMixedTypes="0" containsNonDate="0" containsDate="1" containsString="0" minDate="2025-01-15T00:00:00" maxDate="2025-11-01T00:00:00" count="23">
        <d v="2025-01-15T00:00:00"/>
        <d v="2025-01-18T00:00:00"/>
        <d v="2025-01-24T00:00:00"/>
        <d v="2025-01-31T00:00:00"/>
        <d v="2025-01-21T00:00:00"/>
        <d v="2025-02-03T00:00:00"/>
        <d v="2025-02-05T00:00:00"/>
        <d v="2025-02-07T00:00:00"/>
        <d v="2025-02-12T00:00:00"/>
        <d v="2025-02-14T00:00:00"/>
        <d v="2025-02-24T00:00:00"/>
        <d v="2025-01-28T00:00:00"/>
        <d v="2025-02-28T00:00:00"/>
        <d v="2025-03-10T00:00:00"/>
        <d v="2025-03-28T00:00:00"/>
        <d v="2025-03-31T00:00:00"/>
        <d v="2025-02-21T00:00:00"/>
        <d v="2025-04-13T00:00:00"/>
        <d v="2025-04-14T00:00:00"/>
        <d v="2025-03-14T00:00:00"/>
        <d v="2025-04-30T00:00:00"/>
        <d v="2025-07-31T00:00:00"/>
        <d v="2025-10-31T00:00:00"/>
      </sharedItems>
      <fieldGroup par="24"/>
    </cacheField>
    <cacheField name="FGerencia" numFmtId="14">
      <sharedItems containsSemiMixedTypes="0" containsNonDate="0" containsDate="1" containsString="0" minDate="2025-01-18T00:00:00" maxDate="2025-10-31T00:00:00" count="24">
        <d v="2025-01-18T00:00:00"/>
        <d v="2025-01-27T00:00:00"/>
        <d v="2025-01-31T00:00:00"/>
        <d v="2025-02-06T00:00:00"/>
        <d v="2025-02-07T00:00:00"/>
        <d v="2025-02-12T00:00:00"/>
        <d v="2025-02-14T00:00:00"/>
        <d v="2025-02-24T00:00:00"/>
        <d v="2025-02-28T00:00:00"/>
        <d v="2025-03-07T00:00:00"/>
        <d v="2025-03-10T00:00:00"/>
        <d v="2025-03-24T00:00:00"/>
        <d v="2025-03-28T00:00:00"/>
        <d v="2025-03-31T00:00:00"/>
        <d v="2025-04-10T00:00:00"/>
        <d v="2025-04-13T00:00:00"/>
        <d v="2025-04-14T00:00:00"/>
        <d v="2025-04-28T00:00:00"/>
        <d v="2025-04-30T00:00:00"/>
        <d v="2025-05-13T00:00:00"/>
        <d v="2025-05-14T00:00:00"/>
        <d v="2025-07-31T00:00:00"/>
        <d v="2025-10-30T00:00:00"/>
        <d v="2025-02-03T00:00:00" u="1"/>
      </sharedItems>
      <fieldGroup par="22"/>
    </cacheField>
    <cacheField name="Dias_Gerencia" numFmtId="0">
      <sharedItems containsSemiMixedTypes="0" containsString="0" containsNumber="1" containsInteger="1" minValue="2" maxValue="302"/>
    </cacheField>
    <cacheField name="Dias_Informatica" numFmtId="0">
      <sharedItems containsSemiMixedTypes="0" containsString="0" containsNumber="1" containsInteger="1" minValue="0" maxValue="303"/>
    </cacheField>
    <cacheField name="Tiempo_Transcurrido" numFmtId="0">
      <sharedItems containsSemiMixedTypes="0" containsString="0" containsNumber="1" containsInteger="1" minValue="-7" maxValue="38"/>
    </cacheField>
    <cacheField name="Tiempo_Entrega" numFmtId="0">
      <sharedItems containsSemiMixedTypes="0" containsString="0" containsNumber="1" containsInteger="1" minValue="-19" maxValue="270"/>
    </cacheField>
    <cacheField name="Urgente" numFmtId="0">
      <sharedItems/>
    </cacheField>
    <cacheField name="Importante" numFmtId="0">
      <sharedItems/>
    </cacheField>
    <cacheField name="Etapa" numFmtId="0">
      <sharedItems count="9">
        <s v="CERTIFICADO"/>
        <s v="DESARROLLO_75%"/>
        <s v="DESARROLLO_100%"/>
        <s v="ASIGNADO"/>
        <s v="ANALISIS"/>
        <s v="IMPLEMENTACION"/>
        <s v="COLA"/>
        <s v="DESARROLLO_25%"/>
        <s v="DESARROLLO_50%" u="1"/>
      </sharedItems>
    </cacheField>
    <cacheField name="Proyecto" numFmtId="0">
      <sharedItems count="2">
        <s v="PROYECTO"/>
        <s v="SOPORTE"/>
      </sharedItems>
    </cacheField>
    <cacheField name="AsignadoA" numFmtId="0">
      <sharedItems count="15">
        <s v="CRISTIAN CASTILLO"/>
        <s v="MANUEL GARCIA"/>
        <s v="CARLOS ROSALES"/>
        <s v="GERSON CASTRO"/>
        <s v="GERSON FLORES"/>
        <s v="JOSE CHAJON"/>
        <s v="JOSUE CHET"/>
        <s v="LUIS GONZALEZ (INTEGRA)"/>
        <s v="MARVIN VARGAS"/>
        <s v="OLGA HINESTROZA"/>
        <s v="PABLO REYES"/>
        <s v="ERICK HERNANDEZ"/>
        <s v="EDUARDO GALINDO"/>
        <s v="STOD COLA"/>
        <s v="WILLIAMS GALVAN ADMIN"/>
      </sharedItems>
    </cacheField>
    <cacheField name="Complejidad" numFmtId="0">
      <sharedItems/>
    </cacheField>
    <cacheField name="AtendidoPor" numFmtId="0">
      <sharedItems/>
    </cacheField>
    <cacheField name="Clasificacion" numFmtId="0">
      <sharedItems/>
    </cacheField>
    <cacheField name="Tamaño" numFmtId="0">
      <sharedItems/>
    </cacheField>
    <cacheField name="TiempoInvertido" numFmtId="0">
      <sharedItems containsSemiMixedTypes="0" containsString="0" containsNumber="1" containsInteger="1" minValue="0" maxValue="83"/>
    </cacheField>
    <cacheField name="TipoTicket" numFmtId="0">
      <sharedItems count="4">
        <s v="EMERGENTE"/>
        <s v="PLANIFICADO"/>
        <s v="TAREA DE SOPORTE"/>
        <s v="PROYECTO" u="1"/>
      </sharedItems>
    </cacheField>
    <cacheField name="Meses (FGerencia)" numFmtId="0" databaseField="0">
      <fieldGroup base="5">
        <rangePr groupBy="months" startDate="2025-01-18T00:00:00" endDate="2025-10-31T00:00:00"/>
        <groupItems count="14">
          <s v="&lt;18/01/2025"/>
          <s v="ene"/>
          <s v="feb"/>
          <s v="mar"/>
          <s v="abr"/>
          <s v="may"/>
          <s v="jun"/>
          <s v="jul"/>
          <s v="ago"/>
          <s v="sep"/>
          <s v="oct"/>
          <s v="nov"/>
          <s v="dic"/>
          <s v="&gt;31/10/2025"/>
        </groupItems>
      </fieldGroup>
    </cacheField>
    <cacheField name="Años (FGerencia)" numFmtId="0" databaseField="0">
      <fieldGroup base="5">
        <rangePr groupBy="years" startDate="2025-01-18T00:00:00" endDate="2025-10-31T00:00:00"/>
        <groupItems count="3">
          <s v="&lt;18/01/2025"/>
          <s v="2025"/>
          <s v="&gt;31/10/2025"/>
        </groupItems>
      </fieldGroup>
    </cacheField>
    <cacheField name="Meses (FEstimada)" numFmtId="0" databaseField="0">
      <fieldGroup base="4">
        <rangePr groupBy="months" startDate="2025-01-15T00:00:00" endDate="2025-11-01T00:00:00"/>
        <groupItems count="14">
          <s v="&lt;15/01/2025"/>
          <s v="ene"/>
          <s v="feb"/>
          <s v="mar"/>
          <s v="abr"/>
          <s v="may"/>
          <s v="jun"/>
          <s v="jul"/>
          <s v="ago"/>
          <s v="sep"/>
          <s v="oct"/>
          <s v="nov"/>
          <s v="dic"/>
          <s v="&gt;1/11/2025"/>
        </groupItems>
      </fieldGroup>
    </cacheField>
    <cacheField name="Años (FEstimada)" numFmtId="0" databaseField="0">
      <fieldGroup base="4">
        <rangePr groupBy="years" startDate="2025-01-15T00:00:00" endDate="2025-11-01T00:00:00"/>
        <groupItems count="3">
          <s v="&lt;15/01/2025"/>
          <s v="2025"/>
          <s v="&gt;1/11/2025"/>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2">
  <r>
    <n v="373"/>
    <s v="EDUARDO ALEXANDER MUÑOZ PATZAN"/>
    <s v="Se solicita realizar ajustes al robot encargado de enviar a certificar diariamente las facturas de mister credit derivado de la falta de licencias asignadas por lo que se debe rehacer para que este sea adaptable y pueda utilizar licencias asignadas a un usuario de informática"/>
    <d v="2025-01-01T00:00:00"/>
    <x v="0"/>
    <x v="0"/>
    <n v="17"/>
    <n v="14"/>
    <n v="33"/>
    <n v="-19"/>
    <s v="1"/>
    <s v="0"/>
    <x v="0"/>
    <x v="0"/>
    <x v="0"/>
    <s v="MEDIA"/>
    <s v="INFORMATICA"/>
    <s v="PROCESO"/>
    <s v="MEDIANO"/>
    <n v="0"/>
    <x v="0"/>
  </r>
  <r>
    <n v="372"/>
    <s v="MADELYN SUSANA BRAN OLIVAREZ"/>
    <s v="Se da soporte al proceso de confirmación de boletas en el caso donde se confirmo una boleta con banco incorrecto y en donde el detalle de montos "/>
    <d v="2025-01-16T00:00:00"/>
    <x v="1"/>
    <x v="0"/>
    <n v="2"/>
    <n v="2"/>
    <n v="18"/>
    <n v="-16"/>
    <s v="1"/>
    <s v="0"/>
    <x v="0"/>
    <x v="1"/>
    <x v="0"/>
    <s v="BAJA"/>
    <s v="INFORMATICA"/>
    <s v="SOPORTE/CAPACITACIÓN"/>
    <s v="PEQUEÑO"/>
    <n v="0"/>
    <x v="0"/>
  </r>
  <r>
    <n v="362"/>
    <s v="AMI PAOLA YOC LOPEZ"/>
    <s v="Actualización Masiva de Asientos Contables para la parte de los centros de costo del año 2024"/>
    <d v="2025-01-20T00:00:00"/>
    <x v="2"/>
    <x v="1"/>
    <n v="7"/>
    <n v="4"/>
    <n v="14"/>
    <n v="-10"/>
    <s v="2"/>
    <s v="1"/>
    <x v="0"/>
    <x v="0"/>
    <x v="1"/>
    <s v="MEDIA"/>
    <s v="INFORMATICA"/>
    <s v="PROCESO"/>
    <s v="PEQUEÑO"/>
    <n v="12"/>
    <x v="0"/>
  </r>
  <r>
    <n v="275"/>
    <s v="DOUGLAS ALEJANDRO MALDONADO DUMAS"/>
    <s v="PROCESO _x000a_Cambios para grabar presupuestos pintura en SAP, reporte y validaciones"/>
    <d v="2025-01-01T00:00:00"/>
    <x v="3"/>
    <x v="2"/>
    <n v="30"/>
    <n v="30"/>
    <n v="33"/>
    <n v="-3"/>
    <s v="1"/>
    <s v="1"/>
    <x v="1"/>
    <x v="0"/>
    <x v="2"/>
    <s v="MEDIA"/>
    <s v="FREELANCES"/>
    <s v="PROCESO"/>
    <s v="MEDIANO"/>
    <n v="0"/>
    <x v="1"/>
  </r>
  <r>
    <n v="285"/>
    <s v="JOSE ROBERTO AGUIRRE CANELLA"/>
    <s v="PROCESO_x000a_Cubo para analisis de personal activo y retirado, para realizar un kpi de rotación de personal"/>
    <d v="2025-01-01T00:00:00"/>
    <x v="3"/>
    <x v="2"/>
    <n v="30"/>
    <n v="30"/>
    <n v="33"/>
    <n v="-3"/>
    <s v="1"/>
    <s v="1"/>
    <x v="0"/>
    <x v="0"/>
    <x v="2"/>
    <s v="MEDIA"/>
    <s v="FREELANCES"/>
    <s v="PROCESO"/>
    <s v="MEDIANO"/>
    <n v="0"/>
    <x v="1"/>
  </r>
  <r>
    <n v="370"/>
    <s v="LEIDI PAOLA ESQUIVEL RAMIREZ"/>
    <s v="Se solicita corregir la pantalla de gestión de correos de notificación en los contratos de mantenimiento._x000d__x000a_Se deben realizar pruebas para validar que los correos son editables."/>
    <d v="2025-01-21T00:00:00"/>
    <x v="4"/>
    <x v="2"/>
    <n v="10"/>
    <n v="0"/>
    <n v="13"/>
    <n v="-13"/>
    <s v="2"/>
    <s v="0"/>
    <x v="0"/>
    <x v="1"/>
    <x v="0"/>
    <s v="BAJA"/>
    <s v="INFORMATICA"/>
    <s v="SOPORTE/CAPACITACIÓN"/>
    <s v="PEQUEÑO"/>
    <n v="0"/>
    <x v="0"/>
  </r>
  <r>
    <n v="371"/>
    <s v="CELSO DANILO TOLEDO MORALES"/>
    <s v="Se debe dar soporte a los diferentes casos en donde falla el ingreso de datos de presupuestos pintura al sistema"/>
    <d v="2025-01-06T00:00:00"/>
    <x v="3"/>
    <x v="2"/>
    <n v="25"/>
    <n v="25"/>
    <n v="28"/>
    <n v="-3"/>
    <s v="1"/>
    <s v="0"/>
    <x v="0"/>
    <x v="1"/>
    <x v="0"/>
    <s v="MEDIA"/>
    <s v="INFORMATICA"/>
    <s v="PROCESO"/>
    <s v="MEDIANO"/>
    <n v="0"/>
    <x v="0"/>
  </r>
  <r>
    <n v="366"/>
    <s v="LEIDI PAOLA ESQUIVEL RAMIREZ"/>
    <s v="Se solicita desarrollar un reporte en el cual se puedan obtener el registro del personal de taller Isuzu, este debe contener los datos de ingreso y baja de los empleados, además que se debe clasificar la cantidad de usuarios activos durante cada mes del año 2024."/>
    <d v="2025-01-01T00:00:00"/>
    <x v="3"/>
    <x v="2"/>
    <n v="30"/>
    <n v="30"/>
    <n v="33"/>
    <n v="-3"/>
    <s v="1"/>
    <s v="0"/>
    <x v="0"/>
    <x v="0"/>
    <x v="0"/>
    <s v="MEDIA"/>
    <s v="INFORMATICA"/>
    <s v="REPORTE"/>
    <s v="MEDIANO"/>
    <n v="0"/>
    <x v="0"/>
  </r>
  <r>
    <n v="290"/>
    <s v="DOUGLAS ALEJANDRO MALDONADO DUMAS"/>
    <s v="REPORTE _x000a_Ajustes al modulo de Recall con las indicaciones de Taller Automotriz"/>
    <d v="2025-01-01T00:00:00"/>
    <x v="3"/>
    <x v="2"/>
    <n v="30"/>
    <n v="30"/>
    <n v="33"/>
    <n v="-3"/>
    <s v="1"/>
    <s v="1"/>
    <x v="0"/>
    <x v="0"/>
    <x v="0"/>
    <s v="MEDIA"/>
    <s v="INFORMATICA"/>
    <s v="PROCESO"/>
    <s v="MEDIANO"/>
    <n v="0"/>
    <x v="1"/>
  </r>
  <r>
    <n v="292"/>
    <s v="DOUGLAS ALEJANDRO MALDONADO DUMAS"/>
    <s v="PROCESO_x000a_Derivado de los inconvenientes presentados con el sistema de encuestas actualmente en uso, se solicita desarrollar una nueva versión que solventará estos problemas. _x000a_Esta nueva versión debe estar diseñada específicamente para cubrir las necesidades de los equipos de taller, garantizando una mayor eficiencia y funcionalidad"/>
    <d v="2025-01-01T00:00:00"/>
    <x v="3"/>
    <x v="2"/>
    <n v="30"/>
    <n v="30"/>
    <n v="33"/>
    <n v="-3"/>
    <s v="2"/>
    <s v="1"/>
    <x v="0"/>
    <x v="0"/>
    <x v="0"/>
    <s v="MEDIA"/>
    <s v="INFORMATICA"/>
    <s v="PROCESO"/>
    <s v="MEDIANO"/>
    <n v="0"/>
    <x v="1"/>
  </r>
  <r>
    <n v="328"/>
    <s v="RICARDO ALFONSO ESCOBEDO DACARET"/>
    <s v="PROCESO_x000a_PROCESO Robot que confirma boletas y valida duplicidad para Créditos y Cobros.  Edward Garcia fue el solicitante"/>
    <d v="2025-01-01T00:00:00"/>
    <x v="3"/>
    <x v="2"/>
    <n v="30"/>
    <n v="30"/>
    <n v="33"/>
    <n v="-3"/>
    <s v="2"/>
    <s v="1"/>
    <x v="2"/>
    <x v="0"/>
    <x v="0"/>
    <s v="MEDIA"/>
    <s v="INFORMATICA"/>
    <s v="PROCESO"/>
    <s v="MEDIANO"/>
    <n v="0"/>
    <x v="1"/>
  </r>
  <r>
    <n v="321"/>
    <s v="RICARDO ALFONSO ESCOBEDO DACARET"/>
    <s v="PROCESO_x000a_Implementación del sistema de cobro de calle en ODOO. Luis Polanco fue el solicitante"/>
    <d v="2025-01-01T00:00:00"/>
    <x v="3"/>
    <x v="2"/>
    <n v="30"/>
    <n v="30"/>
    <n v="33"/>
    <n v="-3"/>
    <s v="1"/>
    <s v="1"/>
    <x v="0"/>
    <x v="0"/>
    <x v="3"/>
    <s v="MEDIA"/>
    <s v="INFORMATICA"/>
    <s v="PROCESO"/>
    <s v="MEDIANO"/>
    <n v="0"/>
    <x v="1"/>
  </r>
  <r>
    <n v="335"/>
    <s v="SANDRA JUDITH LOARCA HERNANDEZ de PEREZ"/>
    <s v="PROCESO_x000a_Automatización de carga extracto bancario de las cuentas BI para la empresa CANELLA - MT940"/>
    <d v="2025-01-01T00:00:00"/>
    <x v="3"/>
    <x v="2"/>
    <n v="30"/>
    <n v="30"/>
    <n v="33"/>
    <n v="-3"/>
    <s v="1"/>
    <s v="1"/>
    <x v="0"/>
    <x v="0"/>
    <x v="4"/>
    <s v="MEDIA"/>
    <s v="INFORMATICA"/>
    <s v="PROCESO"/>
    <s v="MEDIANO"/>
    <n v="0"/>
    <x v="1"/>
  </r>
  <r>
    <n v="338"/>
    <s v="ARNALDO RENE COTTO STREMS"/>
    <s v="PROCESO_x000a_Ajustes el Sistema de Geolocalización para vendedores Motul"/>
    <d v="2025-01-01T00:00:00"/>
    <x v="3"/>
    <x v="2"/>
    <n v="30"/>
    <n v="30"/>
    <n v="33"/>
    <n v="-3"/>
    <s v="1"/>
    <s v="1"/>
    <x v="0"/>
    <x v="0"/>
    <x v="4"/>
    <s v="MEDIA"/>
    <s v="INFORMATICA"/>
    <s v="PROCESO"/>
    <s v="MEDIANO"/>
    <n v="0"/>
    <x v="1"/>
  </r>
  <r>
    <n v="346"/>
    <s v="DOUGLAS ALEJANDRO MALDONADO DUMAS"/>
    <s v="PANTALLA _x000a_Creación de pantalla para cambiar códigos de artículos que tengan pase en el contrato, debido que a la hora de despachar no cuentan con el artículo.  "/>
    <d v="2025-01-01T00:00:00"/>
    <x v="3"/>
    <x v="2"/>
    <n v="30"/>
    <n v="30"/>
    <n v="33"/>
    <n v="-3"/>
    <s v="1"/>
    <s v="1"/>
    <x v="0"/>
    <x v="0"/>
    <x v="5"/>
    <s v="MEDIA"/>
    <s v="FREELANCES"/>
    <s v="PROCESO"/>
    <s v="MEDIANO"/>
    <n v="0"/>
    <x v="1"/>
  </r>
  <r>
    <n v="348"/>
    <s v="RICARDO ALFONSO ESCOBEDO DACARET"/>
    <s v="PROCESO_x000a_Necesitamos realizar un desarrollo en SAP, practicamente es que cuando un cliente con facturas en mora se ponga al día, el sistema lo desbloquee en automático sin la intervención de Créditos. Edward Garcia fue el solicitante"/>
    <d v="2025-01-01T00:00:00"/>
    <x v="3"/>
    <x v="2"/>
    <n v="30"/>
    <n v="30"/>
    <n v="33"/>
    <n v="-3"/>
    <s v="1"/>
    <s v="1"/>
    <x v="0"/>
    <x v="0"/>
    <x v="5"/>
    <s v="MEDIA"/>
    <s v="FREELANCES"/>
    <s v="PROCESO"/>
    <s v="MEDIANO"/>
    <n v="0"/>
    <x v="1"/>
  </r>
  <r>
    <n v="277"/>
    <s v="ARNALDO RENE COTTO STREMS"/>
    <s v="INDICADORES_x000a_Consulta de ventas, KPI, clientes para utliizar en el celular"/>
    <d v="2025-01-01T00:00:00"/>
    <x v="3"/>
    <x v="2"/>
    <n v="30"/>
    <n v="30"/>
    <n v="33"/>
    <n v="-3"/>
    <s v="2"/>
    <s v="1"/>
    <x v="0"/>
    <x v="0"/>
    <x v="6"/>
    <s v="MEDIA"/>
    <s v="INFORMATICA"/>
    <s v="PROCESO"/>
    <s v="MEDIANO"/>
    <n v="9"/>
    <x v="1"/>
  </r>
  <r>
    <n v="283"/>
    <s v="ARNALDO RENE COTTO STREMS"/>
    <s v="CARGA DE DATOS_x000d__x000a_Clasificación de clientes para carga masiva de SAP solicitada por Rene Cotto"/>
    <d v="2025-01-01T00:00:00"/>
    <x v="3"/>
    <x v="2"/>
    <n v="30"/>
    <n v="30"/>
    <n v="33"/>
    <n v="-3"/>
    <s v="2"/>
    <s v="1"/>
    <x v="3"/>
    <x v="0"/>
    <x v="7"/>
    <s v="MEDIA"/>
    <s v="PROVEEDORES"/>
    <s v="PROCESO"/>
    <s v="MEDIANO"/>
    <n v="0"/>
    <x v="1"/>
  </r>
  <r>
    <n v="298"/>
    <s v="AMI PAOLA YOC LOPEZ"/>
    <s v="PROCESO_x000a_Actualizar campos de usuario que indicará el estado del documento en la orden de compra, creación de Factura de Proveedores mediante la entrada de mercancía por la API JANET"/>
    <d v="2025-01-01T00:00:00"/>
    <x v="5"/>
    <x v="2"/>
    <n v="30"/>
    <n v="33"/>
    <n v="33"/>
    <n v="0"/>
    <s v="1"/>
    <s v="1"/>
    <x v="0"/>
    <x v="0"/>
    <x v="1"/>
    <s v="MEDIA"/>
    <s v="INFORMATICA"/>
    <s v="PROCESO"/>
    <s v="MEDIANO"/>
    <n v="0"/>
    <x v="1"/>
  </r>
  <r>
    <n v="309"/>
    <s v="SANDRA JUDITH LOARCA HERNANDEZ de PEREZ"/>
    <s v="PROCESO _x000a_Implementación del Sistema de PinPads para el manejo de Cajas en Facturación Fase 1"/>
    <d v="2025-01-01T00:00:00"/>
    <x v="3"/>
    <x v="2"/>
    <n v="30"/>
    <n v="30"/>
    <n v="33"/>
    <n v="-3"/>
    <s v="1"/>
    <s v="1"/>
    <x v="0"/>
    <x v="0"/>
    <x v="8"/>
    <s v="MEDIA"/>
    <s v="FREELANCES"/>
    <s v="PROCESO"/>
    <s v="MEDIANO"/>
    <n v="0"/>
    <x v="1"/>
  </r>
  <r>
    <n v="359"/>
    <s v="LUIS ANGEL CARDENAS GARCIA"/>
    <s v="Proceso para la extracción de datos de facturas de seguridad por medio de OCR para generación de reporte desde el repositorio de Laserfiche."/>
    <d v="2025-01-20T00:00:00"/>
    <x v="3"/>
    <x v="2"/>
    <n v="11"/>
    <n v="11"/>
    <n v="14"/>
    <n v="-3"/>
    <s v="1"/>
    <s v="1"/>
    <x v="0"/>
    <x v="0"/>
    <x v="9"/>
    <s v="BAJA"/>
    <s v="INFORMATICA"/>
    <s v="PROCESO"/>
    <s v="PEQUEÑO"/>
    <n v="0"/>
    <x v="0"/>
  </r>
  <r>
    <n v="352"/>
    <s v="EDUARDO JACOBO ARA GÓMEZ"/>
    <s v="PROCESO_x000a_Carga y validación de documentos, generación automática de formulario 362, generación y marcado de DUCAS, extracción de chasis con OCR, impresión automática de formularios y expediente para placas. Registro de placas._x000a_Proceso para visualización de etapas de expedientes en tiempo real"/>
    <d v="2025-01-01T00:00:00"/>
    <x v="3"/>
    <x v="2"/>
    <n v="30"/>
    <n v="30"/>
    <n v="33"/>
    <n v="-3"/>
    <s v="1"/>
    <s v="1"/>
    <x v="0"/>
    <x v="0"/>
    <x v="9"/>
    <s v="MEDIA"/>
    <s v="INFORMATICA"/>
    <s v="PROCESO"/>
    <s v="GRANDE"/>
    <n v="0"/>
    <x v="1"/>
  </r>
  <r>
    <n v="353"/>
    <s v="SANDRA JUDITH LOARCA HERNANDEZ de PEREZ"/>
    <s v="Obtención de Entrada de Mercancía, notificación automática a Proveedor para envío y validación de documentos, API para generación de factura desde SAP"/>
    <d v="2025-01-01T00:00:00"/>
    <x v="3"/>
    <x v="2"/>
    <n v="30"/>
    <n v="30"/>
    <n v="33"/>
    <n v="-3"/>
    <s v="1"/>
    <s v="1"/>
    <x v="3"/>
    <x v="0"/>
    <x v="9"/>
    <s v="MEDIA"/>
    <s v="INFORMATICA"/>
    <s v="PROCESO"/>
    <s v="MEDIANO"/>
    <n v="0"/>
    <x v="1"/>
  </r>
  <r>
    <n v="333"/>
    <s v="MARIO ROBERTO ESCOBAR GUZMAN"/>
    <s v="PROCESO_x000a_El reporte que ellos utilizan para dar salida a las motos no estaba mostrando bien la trazabilidad de los traslados por lo que requirieron un ajuste en el reporte Traslado Tecnología V2"/>
    <d v="2025-01-01T00:00:00"/>
    <x v="3"/>
    <x v="2"/>
    <n v="30"/>
    <n v="30"/>
    <n v="33"/>
    <n v="-3"/>
    <s v="2"/>
    <s v="1"/>
    <x v="0"/>
    <x v="0"/>
    <x v="10"/>
    <s v="MEDIA"/>
    <s v="INFORMATICA"/>
    <s v="PROCESO"/>
    <s v="MEDIANO"/>
    <n v="0"/>
    <x v="1"/>
  </r>
  <r>
    <n v="363"/>
    <s v="LUIS FERNANDO BARRIOS MATIAS"/>
    <s v="Corrección en la gramática de diferentes vistas del FEIC, junto con mejoras en los selectores y validaciones. Estas incluyen la implementación de reglas para evitar que los campos queden vacíos, asegurando así que no se interrumpa el proceso de guardado del formulario del FEIC."/>
    <d v="2025-01-22T00:00:00"/>
    <x v="6"/>
    <x v="3"/>
    <n v="15"/>
    <n v="14"/>
    <n v="12"/>
    <n v="2"/>
    <s v="2"/>
    <s v="2"/>
    <x v="4"/>
    <x v="0"/>
    <x v="11"/>
    <s v="MEDIA"/>
    <s v="INFORMATICA"/>
    <s v="PROCESO"/>
    <s v="MEDIANO"/>
    <n v="0"/>
    <x v="2"/>
  </r>
  <r>
    <n v="368"/>
    <s v="JUAN MANUEL SOTO GUTIERREZ"/>
    <s v="Cerrar todas las ordenes abiertas de la División Soluciones de Oficina hasta el 30 de septiembre de 2024"/>
    <d v="2024-12-27T00:00:00"/>
    <x v="7"/>
    <x v="4"/>
    <n v="42"/>
    <n v="42"/>
    <n v="38"/>
    <n v="4"/>
    <s v="1"/>
    <s v="1"/>
    <x v="3"/>
    <x v="0"/>
    <x v="2"/>
    <s v="BAJA"/>
    <s v="FREELANCES"/>
    <s v="PROCESO"/>
    <s v="PEQUEÑO"/>
    <n v="0"/>
    <x v="2"/>
  </r>
  <r>
    <n v="369"/>
    <s v="SULY DANIELA CHUN SANTOS de RIVERA"/>
    <s v="Reporte de SAP que será de utilidad para las cajas de repuestos, hoy solicito de tu apoyo para gestionar dicho reporte, los datos que necesito obtener son los siguientes:_x000d__x000a__x000d__x000a_-_x0009_Fecha y hora de emisión de entrega _x000d__x000a_-_x0009_Nombre del cliente o código_x000d__x000a_-_x0009_Hora de impresión de la entrega _x000d__x000a_-_x0009_Hora de facturación de las entrega _x000d__x000a_-_x0009_Recuento de entregas por encomiendas_x000d__x000a_"/>
    <d v="2025-01-28T00:00:00"/>
    <x v="8"/>
    <x v="5"/>
    <n v="15"/>
    <n v="15"/>
    <n v="6"/>
    <n v="9"/>
    <s v="2"/>
    <s v="2"/>
    <x v="3"/>
    <x v="0"/>
    <x v="12"/>
    <s v="BAJA"/>
    <s v="INFORMATICA"/>
    <s v="REPORTE"/>
    <s v="PEQUEÑO"/>
    <n v="0"/>
    <x v="2"/>
  </r>
  <r>
    <n v="295"/>
    <s v="DOUGLAS ALEJANDRO MALDONADO DUMAS"/>
    <s v="MEJORAS_x000a_Traslado del módulo de pases de salida de SAP a STOD"/>
    <d v="2025-01-01T00:00:00"/>
    <x v="9"/>
    <x v="6"/>
    <n v="44"/>
    <n v="44"/>
    <n v="33"/>
    <n v="11"/>
    <s v="1"/>
    <s v="1"/>
    <x v="0"/>
    <x v="0"/>
    <x v="0"/>
    <s v="MEDIA"/>
    <s v="INFORMATICA"/>
    <s v="PROCESO"/>
    <s v="MEDIANO"/>
    <n v="0"/>
    <x v="0"/>
  </r>
  <r>
    <n v="297"/>
    <s v="DOUGLAS ALEJANDRO MALDONADO DUMAS"/>
    <s v="REPORTE _x000a_Ampliación al reporte de cierre de caja "/>
    <d v="2025-01-01T00:00:00"/>
    <x v="9"/>
    <x v="6"/>
    <n v="44"/>
    <n v="44"/>
    <n v="33"/>
    <n v="11"/>
    <s v="1"/>
    <s v="1"/>
    <x v="5"/>
    <x v="0"/>
    <x v="0"/>
    <s v="MEDIA"/>
    <s v="INFORMATICA"/>
    <s v="PROCESO"/>
    <s v="MEDIANO"/>
    <n v="0"/>
    <x v="2"/>
  </r>
  <r>
    <n v="317"/>
    <s v="JESSICA MISHELLE HERNANDEZ ESPINOSA"/>
    <s v="PROCESO_x000a_Automatizar las retenciones de IVA e ISR mediante un robot RPA. Para IVA, el robot accede a la SAT, recopila las facturas del Régimen General y Pequeño Contribuyente, las almacena en SAP, las compara, y si coinciden, genera la retención correspondiente. En el caso de ISR, el robot gestiona diferentes escenarios asigna dicho escenario a cada factura  y luego le genera la retención, notifica a contabilidad y envía al proveedor un correo con el archivo PDF."/>
    <d v="2025-01-01T00:00:00"/>
    <x v="9"/>
    <x v="6"/>
    <n v="44"/>
    <n v="44"/>
    <n v="33"/>
    <n v="11"/>
    <s v="1"/>
    <s v="1"/>
    <x v="5"/>
    <x v="0"/>
    <x v="3"/>
    <s v="MEDIA"/>
    <s v="INFORMATICA"/>
    <s v="PROCESO"/>
    <s v="MEDIANO"/>
    <n v="0"/>
    <x v="2"/>
  </r>
  <r>
    <n v="350"/>
    <s v="ARNALDO RENE COTTO STREMS"/>
    <s v="REPORTE_x000d__x000a_Realizar un reporte de Inventario con las columnas indicadas por Rene Cotto"/>
    <d v="2025-01-01T00:00:00"/>
    <x v="9"/>
    <x v="6"/>
    <n v="44"/>
    <n v="44"/>
    <n v="33"/>
    <n v="11"/>
    <s v="1"/>
    <s v="1"/>
    <x v="3"/>
    <x v="0"/>
    <x v="5"/>
    <s v="MEDIA"/>
    <s v="FREELANCES"/>
    <s v="PROCESO"/>
    <s v="MEDIANO"/>
    <n v="0"/>
    <x v="2"/>
  </r>
  <r>
    <n v="299"/>
    <s v="SULY DANIELA CHUN SANTOS de RIVERA"/>
    <s v="MEJORAS_x000a_Al seleccionar la opción &quot;&quot;Depósitos&quot;&quot; debe de existir un apartado que permita agregar 1 o 2 depósitos"/>
    <d v="2025-01-01T00:00:00"/>
    <x v="9"/>
    <x v="6"/>
    <n v="44"/>
    <n v="44"/>
    <n v="33"/>
    <n v="11"/>
    <s v="1"/>
    <s v="1"/>
    <x v="5"/>
    <x v="0"/>
    <x v="1"/>
    <s v="MEDIA"/>
    <s v="INFORMATICA"/>
    <s v="PROCESO"/>
    <s v="MEDIANO"/>
    <n v="0"/>
    <x v="2"/>
  </r>
  <r>
    <n v="327"/>
    <s v="SANDRA JUDITH LOARCA HERNANDEZ de PEREZ"/>
    <s v="PROCESO_x000d__x000a_Implementación del Sistema de Contraseñas de Proveedores Locales SAP/LASERFICHE"/>
    <d v="2025-01-01T00:00:00"/>
    <x v="9"/>
    <x v="6"/>
    <n v="44"/>
    <n v="44"/>
    <n v="33"/>
    <n v="11"/>
    <s v="1"/>
    <s v="1"/>
    <x v="3"/>
    <x v="0"/>
    <x v="9"/>
    <s v="MEDIA"/>
    <s v="INFORMATICA"/>
    <s v="PROCESO"/>
    <s v="MEDIANO"/>
    <n v="0"/>
    <x v="2"/>
  </r>
  <r>
    <n v="310"/>
    <s v="RICARDO ALFONSO ESCOBEDO DACARET"/>
    <s v="PROCESO_x000a_Ajustes al sistema de estados de cuenta en el sitio web. Edward Garcia"/>
    <d v="2025-01-01T00:00:00"/>
    <x v="10"/>
    <x v="7"/>
    <n v="54"/>
    <n v="54"/>
    <n v="33"/>
    <n v="21"/>
    <s v="2"/>
    <s v="1"/>
    <x v="3"/>
    <x v="0"/>
    <x v="12"/>
    <s v="MEDIA"/>
    <s v="INFORMATICA"/>
    <s v="PROCESO"/>
    <s v="MEDIANO"/>
    <n v="1"/>
    <x v="2"/>
  </r>
  <r>
    <n v="318"/>
    <s v="YESVI AVIGAIL ELIAS ORIZABAL"/>
    <s v="PROCESO_x000d__x000a_Seguimiento al proceso cotización de equipos y respuetos de Maquinaria, realizar webservices con SAP"/>
    <d v="2025-01-02T00:00:00"/>
    <x v="10"/>
    <x v="7"/>
    <n v="53"/>
    <n v="53"/>
    <n v="32"/>
    <n v="21"/>
    <s v="2"/>
    <s v="2"/>
    <x v="3"/>
    <x v="0"/>
    <x v="8"/>
    <s v="MEDIA"/>
    <s v="FREELANCES"/>
    <s v="PROCESO"/>
    <s v="MEDIANO"/>
    <n v="0"/>
    <x v="2"/>
  </r>
  <r>
    <n v="278"/>
    <s v="DOUGLAS ALEJANDRO MALDONADO DUMAS"/>
    <s v="BI _x000a_Configuración de puerta de enlace para Power BI para Douglas Maldonado"/>
    <d v="2025-01-01T00:00:00"/>
    <x v="11"/>
    <x v="8"/>
    <n v="58"/>
    <n v="27"/>
    <n v="33"/>
    <n v="-6"/>
    <s v="3"/>
    <s v="1"/>
    <x v="3"/>
    <x v="0"/>
    <x v="2"/>
    <s v="MEDIA"/>
    <s v="FREELANCES"/>
    <s v="PROCESO"/>
    <s v="MEDIANO"/>
    <n v="0"/>
    <x v="0"/>
  </r>
  <r>
    <n v="282"/>
    <s v="DOUGLAS MONTOYA MONTAVES"/>
    <s v="MEJORAS _x000d__x000a_Mejoras al proceso de órdenes de entrega para sótano deben agregarse los campos indicados por Douglas Montoya"/>
    <d v="2025-01-01T00:00:00"/>
    <x v="12"/>
    <x v="8"/>
    <n v="58"/>
    <n v="58"/>
    <n v="33"/>
    <n v="25"/>
    <s v="3"/>
    <s v="1"/>
    <x v="3"/>
    <x v="0"/>
    <x v="2"/>
    <s v="MEDIA"/>
    <s v="FREELANCES"/>
    <s v="PROCESO"/>
    <s v="MEDIANO"/>
    <n v="0"/>
    <x v="2"/>
  </r>
  <r>
    <n v="340"/>
    <s v="GERSON GABRIEL FLORES MONTUFAR"/>
    <s v="MEJORAS_x000d__x000a_Ajustes a eSFA para que se muestre la trazabilidad de tiempo de atención de visitas al cliente"/>
    <d v="2025-01-01T00:00:00"/>
    <x v="12"/>
    <x v="8"/>
    <n v="58"/>
    <n v="58"/>
    <n v="33"/>
    <n v="25"/>
    <s v="1"/>
    <s v="1"/>
    <x v="3"/>
    <x v="0"/>
    <x v="4"/>
    <s v="MEDIA"/>
    <s v="INFORMATICA"/>
    <s v="PROCESO"/>
    <s v="MEDIANO"/>
    <n v="0"/>
    <x v="2"/>
  </r>
  <r>
    <n v="279"/>
    <s v="ALEJANDRO ALBERTO GARCIA ARRECIS"/>
    <s v="SOPORTE_x000d__x000a_Mejoras en las interfaces API's SCONWEB/SAP Canella para mejorar los tiempos y estabilidad en las transacciones entre sistemas"/>
    <d v="2025-01-01T00:00:00"/>
    <x v="12"/>
    <x v="8"/>
    <n v="58"/>
    <n v="58"/>
    <n v="33"/>
    <n v="25"/>
    <s v="3"/>
    <s v="1"/>
    <x v="3"/>
    <x v="0"/>
    <x v="6"/>
    <s v="MEDIA"/>
    <s v="INFORMATICA"/>
    <s v="PROCESO"/>
    <s v="MEDIANO"/>
    <n v="0"/>
    <x v="2"/>
  </r>
  <r>
    <n v="286"/>
    <s v="SANDRA JUDITH LOARCA HERNANDEZ de PEREZ"/>
    <s v="PROCESO_x000d__x000a_Seguimiento a Cuadtratica para Vesa"/>
    <d v="2025-01-01T00:00:00"/>
    <x v="12"/>
    <x v="8"/>
    <n v="58"/>
    <n v="58"/>
    <n v="33"/>
    <n v="25"/>
    <s v="2"/>
    <s v="2"/>
    <x v="3"/>
    <x v="0"/>
    <x v="7"/>
    <s v="MEDIA"/>
    <s v="PROVEEDORES"/>
    <s v="PROCESO"/>
    <s v="MEDIANO"/>
    <n v="0"/>
    <x v="2"/>
  </r>
  <r>
    <n v="287"/>
    <s v="DOUGLAS MONTOYA MONTAVES"/>
    <s v="MEJORAS _x000d__x000a_Procesos de anulación en medios de pago SAP"/>
    <d v="2025-01-01T00:00:00"/>
    <x v="12"/>
    <x v="8"/>
    <n v="58"/>
    <n v="58"/>
    <n v="33"/>
    <n v="25"/>
    <s v="2"/>
    <s v="2"/>
    <x v="3"/>
    <x v="0"/>
    <x v="7"/>
    <s v="MEDIA"/>
    <s v="PROVEEDORES"/>
    <s v="PROCESO"/>
    <s v="MEDIANO"/>
    <n v="0"/>
    <x v="2"/>
  </r>
  <r>
    <n v="374"/>
    <s v="EDUARDO JACOBO ARA GÓMEZ"/>
    <s v="Pruebas y soporte para impresión automática de lotes de expedientes, validando orden y expedientes completos, también reimpresión"/>
    <d v="2025-01-31T00:00:00"/>
    <x v="12"/>
    <x v="8"/>
    <n v="28"/>
    <n v="28"/>
    <n v="3"/>
    <n v="25"/>
    <s v="2"/>
    <s v="3"/>
    <x v="5"/>
    <x v="1"/>
    <x v="9"/>
    <s v="MEDIA"/>
    <s v="INFORMATICA"/>
    <s v="PROCESO"/>
    <s v="GRANDE"/>
    <n v="0"/>
    <x v="2"/>
  </r>
  <r>
    <n v="339"/>
    <s v="CESAR ORLANDO MARTINEZ ABAL"/>
    <s v="PROCESO_x000d__x000a_Implementación del sistema de Cubos ABC fase 3 y 4"/>
    <d v="2025-01-01T00:00:00"/>
    <x v="12"/>
    <x v="8"/>
    <n v="58"/>
    <n v="58"/>
    <n v="33"/>
    <n v="25"/>
    <s v="2"/>
    <s v="1"/>
    <x v="3"/>
    <x v="0"/>
    <x v="10"/>
    <s v="MEDIA"/>
    <s v="INFORMATICA"/>
    <s v="PROCESO"/>
    <s v="MEDIANO"/>
    <n v="0"/>
    <x v="2"/>
  </r>
  <r>
    <n v="336"/>
    <s v="CESAR ORLANDO MARTINEZ ABAL"/>
    <s v="MEJORAS A SAP_x000d__x000a_Se deben revisar las consultas reportadas por Cesar Abal para mejorar rendimiento"/>
    <d v="2025-01-01T00:00:00"/>
    <x v="12"/>
    <x v="8"/>
    <n v="58"/>
    <n v="58"/>
    <n v="33"/>
    <n v="25"/>
    <s v="2"/>
    <s v="3"/>
    <x v="3"/>
    <x v="0"/>
    <x v="10"/>
    <s v="MEDIA"/>
    <s v="INFORMATICA"/>
    <s v="PROCESO"/>
    <s v="MEDIANO"/>
    <n v="0"/>
    <x v="2"/>
  </r>
  <r>
    <n v="367"/>
    <s v="MANUEL RAMIRO LOPEZ PIEDRASANTA"/>
    <s v="Mejoras al sistema SQM y STOD en la parte de registro de Leas y Cotizaciones para que no exista doble digitación"/>
    <d v="2025-01-28T00:00:00"/>
    <x v="12"/>
    <x v="9"/>
    <n v="38"/>
    <n v="31"/>
    <n v="6"/>
    <n v="25"/>
    <s v="2"/>
    <s v="2"/>
    <x v="6"/>
    <x v="0"/>
    <x v="13"/>
    <s v="BAJA"/>
    <s v="COLA"/>
    <s v="PROCESO"/>
    <s v="MEDIANO"/>
    <n v="0"/>
    <x v="2"/>
  </r>
  <r>
    <n v="332"/>
    <s v="RICARDO ALFONSO ESCOBEDO DACARET"/>
    <s v="PROCESO_x000d__x000a_Se requiere desarrollar un sistema que facilite la validación masiva de boletas de transacciones bancarias, tomando como referencia el sistema de confirmación de boletas RPA implementado en el área de contabilidad. El nuevo sistema empleará las mismas validaciones y base de datos que el sistema de contabilidad, con el objetivo de eliminar la duplicidad de boletas, un problema recurrente en el proceso manual actual."/>
    <d v="2025-01-01T00:00:00"/>
    <x v="9"/>
    <x v="10"/>
    <n v="68"/>
    <n v="44"/>
    <n v="33"/>
    <n v="11"/>
    <s v="2"/>
    <s v="1"/>
    <x v="3"/>
    <x v="0"/>
    <x v="0"/>
    <s v="MEDIA"/>
    <s v="INFORMATICA"/>
    <s v="PROCESO"/>
    <s v="MEDIANO"/>
    <n v="0"/>
    <x v="2"/>
  </r>
  <r>
    <n v="300"/>
    <s v="GABRIEL EFRAIN MELENDEZ MARROQUIN"/>
    <s v="REPORTE_x000a_Se solicita agregar a nuevo personal al reporte, además de que se presenta el inconveniente ya que no aparecen ciertos mecánicos dentro de los registros. El usuario comenta lo siguiente: &quot;Me falta Kevin Raul España, Bryan Erickson Gomez Hernandez, y Anferny Antonio Lopez para que por favor sean agregados en ambos reportes"/>
    <d v="2025-01-01T00:00:00"/>
    <x v="13"/>
    <x v="10"/>
    <n v="68"/>
    <n v="68"/>
    <n v="33"/>
    <n v="35"/>
    <s v="2"/>
    <s v="1"/>
    <x v="0"/>
    <x v="0"/>
    <x v="0"/>
    <s v="MEDIA"/>
    <s v="INFORMATICA"/>
    <s v="PROCESO"/>
    <s v="MEDIANO"/>
    <n v="0"/>
    <x v="0"/>
  </r>
  <r>
    <n v="308"/>
    <s v="SANDRA JUDITH LOARCA HERNANDEZ de PEREZ"/>
    <s v="PROCESO_x000a_Crear códigos de activos fijos por medio de un archivo Excel"/>
    <d v="2025-01-01T00:00:00"/>
    <x v="12"/>
    <x v="10"/>
    <n v="68"/>
    <n v="58"/>
    <n v="33"/>
    <n v="25"/>
    <s v="3"/>
    <s v="1"/>
    <x v="4"/>
    <x v="0"/>
    <x v="12"/>
    <s v="MEDIA"/>
    <s v="INFORMATICA"/>
    <s v="PROCESO"/>
    <s v="MEDIANO"/>
    <n v="83"/>
    <x v="2"/>
  </r>
  <r>
    <n v="315"/>
    <s v="LUIS FERNANDO BARRIOS MATIAS"/>
    <s v="PROCESO_x000a_Modificación al reporte de la IVE y el nombre del reporte IVE-INF-05, Carlos Rosales hizo los ultimos ajustes por la auditoria de la IVE.  Luis enviara un correo detallando los ajustes a realizar"/>
    <d v="2025-01-01T00:00:00"/>
    <x v="12"/>
    <x v="10"/>
    <n v="68"/>
    <n v="58"/>
    <n v="33"/>
    <n v="25"/>
    <s v="3"/>
    <s v="1"/>
    <x v="0"/>
    <x v="0"/>
    <x v="11"/>
    <s v="MEDIA"/>
    <s v="INFORMATICA"/>
    <s v="PROCESO"/>
    <s v="MEDIANO"/>
    <n v="0"/>
    <x v="2"/>
  </r>
  <r>
    <n v="344"/>
    <s v="SANDRA JUDITH LOARCA HERNANDEZ de PEREZ"/>
    <s v="PROCESO_x000d__x000a_Automatización de carga extracto bancario de las cuentas BANRURAL para la empresa CANELLA - MT940"/>
    <d v="2025-01-01T00:00:00"/>
    <x v="12"/>
    <x v="10"/>
    <n v="68"/>
    <n v="58"/>
    <n v="33"/>
    <n v="25"/>
    <s v="3"/>
    <s v="1"/>
    <x v="3"/>
    <x v="0"/>
    <x v="4"/>
    <s v="MEDIA"/>
    <s v="INFORMATICA"/>
    <s v="PROCESO"/>
    <s v="MEDIANO"/>
    <n v="0"/>
    <x v="2"/>
  </r>
  <r>
    <n v="349"/>
    <s v="DOUGLAS ALEJANDRO MALDONADO DUMAS"/>
    <s v="PROCESO _x000d__x000a_Implementación tarifario de mano de obra Isuzu (Esto está detenido por Douglas porque necesita un reporte de líneas de vehículo de José Roberto para depurar las líneas en SAP)"/>
    <d v="2025-01-01T00:00:00"/>
    <x v="13"/>
    <x v="10"/>
    <n v="68"/>
    <n v="68"/>
    <n v="33"/>
    <n v="35"/>
    <s v="3"/>
    <s v="3"/>
    <x v="3"/>
    <x v="0"/>
    <x v="5"/>
    <s v="MEDIA"/>
    <s v="FREELANCES"/>
    <s v="PROCESO"/>
    <s v="MEDIANO"/>
    <n v="0"/>
    <x v="2"/>
  </r>
  <r>
    <n v="302"/>
    <s v="SANDRA JUDITH LOARCA HERNANDEZ de PEREZ"/>
    <s v="PROCESO_x000d__x000a_Proceso para cargas masivas de medios de pago"/>
    <d v="2025-01-01T00:00:00"/>
    <x v="12"/>
    <x v="10"/>
    <n v="68"/>
    <n v="58"/>
    <n v="33"/>
    <n v="25"/>
    <s v="1"/>
    <s v="3"/>
    <x v="3"/>
    <x v="0"/>
    <x v="1"/>
    <s v="MEDIA"/>
    <s v="INFORMATICA"/>
    <s v="PROCESO"/>
    <s v="MEDIANO"/>
    <n v="0"/>
    <x v="2"/>
  </r>
  <r>
    <n v="316"/>
    <s v="JORGE LUIS MURALLES PAPPA"/>
    <s v="PROCESO_x000d__x000a_Conexión a página web de distribuidores Canon y tienda en línea para interfaces con SAP"/>
    <d v="2025-01-01T00:00:00"/>
    <x v="9"/>
    <x v="10"/>
    <n v="68"/>
    <n v="44"/>
    <n v="33"/>
    <n v="11"/>
    <s v="2"/>
    <s v="2"/>
    <x v="3"/>
    <x v="0"/>
    <x v="8"/>
    <s v="MEDIA"/>
    <s v="FREELANCES"/>
    <s v="PROCESO"/>
    <s v="MEDIANO"/>
    <n v="0"/>
    <x v="2"/>
  </r>
  <r>
    <n v="314"/>
    <s v="ARNALDO RENE COTTO STREMS"/>
    <s v="PROCESO_x000d__x000a_Tiendas en línea Motul-Interstate - Ipone, desarrollo de webservices con SAP"/>
    <d v="2025-01-01T00:00:00"/>
    <x v="9"/>
    <x v="10"/>
    <n v="68"/>
    <n v="44"/>
    <n v="33"/>
    <n v="11"/>
    <s v="2"/>
    <s v="2"/>
    <x v="3"/>
    <x v="0"/>
    <x v="8"/>
    <s v="MEDIA"/>
    <s v="FREELANCES"/>
    <s v="PROCESO"/>
    <s v="MEDIANO"/>
    <n v="0"/>
    <x v="2"/>
  </r>
  <r>
    <n v="329"/>
    <s v="JOSE ANTONIO JUAREZ MANCILLA"/>
    <s v="PROCESO_x000d__x000a_Cubos de BI sobre plataforma de Ucontact para análisis de datos"/>
    <d v="2025-01-01T00:00:00"/>
    <x v="9"/>
    <x v="10"/>
    <n v="68"/>
    <n v="44"/>
    <n v="33"/>
    <n v="11"/>
    <s v="2"/>
    <s v="2"/>
    <x v="3"/>
    <x v="0"/>
    <x v="9"/>
    <s v="MEDIA"/>
    <s v="INFORMATICA"/>
    <s v="PROCESO"/>
    <s v="PEQUEÑO"/>
    <n v="0"/>
    <x v="2"/>
  </r>
  <r>
    <n v="337"/>
    <s v="CESAR ORLANDO MARTINEZ ABAL"/>
    <s v="ENSAMBLE DE MOTOS   - KRAS_x000a_Implementación del Módulo de Ensamble de Motocicletas en Elizur Fase 1"/>
    <d v="2025-01-01T00:00:00"/>
    <x v="2"/>
    <x v="11"/>
    <n v="82"/>
    <n v="23"/>
    <n v="33"/>
    <n v="-10"/>
    <s v="1"/>
    <s v="1"/>
    <x v="0"/>
    <x v="0"/>
    <x v="10"/>
    <s v="MEDIA"/>
    <s v="INFORMATICA"/>
    <s v="PROCESO"/>
    <s v="MEDIANO"/>
    <n v="0"/>
    <x v="0"/>
  </r>
  <r>
    <n v="281"/>
    <s v="SANDRA JUDITH LOARCA HERNANDEZ de PEREZ"/>
    <s v="PROCESO_x000d__x000a_Implementación de Contabilidad NIIF"/>
    <d v="2025-01-01T00:00:00"/>
    <x v="14"/>
    <x v="12"/>
    <n v="86"/>
    <n v="86"/>
    <n v="33"/>
    <n v="53"/>
    <s v="1"/>
    <s v="1"/>
    <x v="3"/>
    <x v="0"/>
    <x v="2"/>
    <s v="MEDIA"/>
    <s v="FREELANCES"/>
    <s v="PROCESO"/>
    <s v="MEDIANO"/>
    <n v="0"/>
    <x v="2"/>
  </r>
  <r>
    <n v="288"/>
    <s v="SULY DANIELA CHUN SANTOS de RIVERA"/>
    <s v="REPORTE_x000a_Se debe integrar al reporte de corte de caja generado en SAP los datos del resumen que los cajeros manejan en un archivo Excel. Además, se deben agregar parámetros que permitan almacenar en la base de datos la información de las boletas de depósito realizadas por los cajeros al final del día, junto con los comentarios adjuntos."/>
    <d v="2025-01-01T00:00:00"/>
    <x v="3"/>
    <x v="12"/>
    <n v="86"/>
    <n v="30"/>
    <n v="33"/>
    <n v="-3"/>
    <s v="1"/>
    <s v="1"/>
    <x v="5"/>
    <x v="0"/>
    <x v="0"/>
    <s v="MEDIA"/>
    <s v="INFORMATICA"/>
    <s v="PROCESO"/>
    <s v="MEDIANO"/>
    <n v="0"/>
    <x v="0"/>
  </r>
  <r>
    <n v="330"/>
    <s v="RICARDO ALFONSO ESCOBEDO DACARET"/>
    <s v="PROCESO_x000a_Plantilla para grabar extenciones e ISR"/>
    <d v="2025-01-01T00:00:00"/>
    <x v="14"/>
    <x v="12"/>
    <n v="86"/>
    <n v="86"/>
    <n v="33"/>
    <n v="53"/>
    <s v="2"/>
    <s v="1"/>
    <x v="3"/>
    <x v="0"/>
    <x v="3"/>
    <s v="MEDIA"/>
    <s v="INFORMATICA"/>
    <s v="PROCESO"/>
    <s v="MEDIANO"/>
    <n v="0"/>
    <x v="2"/>
  </r>
  <r>
    <n v="342"/>
    <s v="DOUGLAS MONTOYA MONTAVES"/>
    <s v="PROCESO_x000a_Mejoras en los tiempos de impresión de facturas y certificación con Guatefacturas"/>
    <d v="2025-01-01T00:00:00"/>
    <x v="14"/>
    <x v="12"/>
    <n v="86"/>
    <n v="86"/>
    <n v="33"/>
    <n v="53"/>
    <s v="3"/>
    <s v="1"/>
    <x v="3"/>
    <x v="0"/>
    <x v="4"/>
    <s v="MEDIA"/>
    <s v="INFORMATICA"/>
    <s v="PROCESO"/>
    <s v="MEDIANO"/>
    <n v="0"/>
    <x v="2"/>
  </r>
  <r>
    <n v="280"/>
    <s v="ALEJANDRO ALBERTO GARCIA ARRECIS"/>
    <s v="SOPORTE Soporte y Capacitación de plantilla con Framework REACT/C Sharp para implementarlo en el sistema de SCONWEB del Departamento de Servicio Técnico"/>
    <d v="2025-01-01T00:00:00"/>
    <x v="14"/>
    <x v="12"/>
    <n v="86"/>
    <n v="86"/>
    <n v="33"/>
    <n v="53"/>
    <s v="3"/>
    <s v="3"/>
    <x v="3"/>
    <x v="0"/>
    <x v="6"/>
    <s v="MEDIA"/>
    <s v="INFORMATICA"/>
    <s v="PROCESO"/>
    <s v="MEDIANO"/>
    <n v="0"/>
    <x v="2"/>
  </r>
  <r>
    <n v="289"/>
    <s v="OLGA MARIA DE LA CRUZ VALLADARES GUILLEN de OVALLE"/>
    <s v="MEJORAS_x000d__x000a_Implementacion de Combos en GrafiPronto"/>
    <d v="2025-01-01T00:00:00"/>
    <x v="14"/>
    <x v="12"/>
    <n v="86"/>
    <n v="86"/>
    <n v="33"/>
    <n v="53"/>
    <s v="3"/>
    <s v="3"/>
    <x v="3"/>
    <x v="0"/>
    <x v="7"/>
    <s v="MEDIA"/>
    <s v="PROVEEDORES"/>
    <s v="PROCESO"/>
    <s v="MEDIANO"/>
    <n v="0"/>
    <x v="2"/>
  </r>
  <r>
    <n v="354"/>
    <s v="ASTRID VICTORIA PEÑA DIEGUEZ"/>
    <s v="Formulario público para envío de documentos de subdistribuidor, validación y notificaciones automáticas a subdistribuidor, almacenamiento de expediente de cliente."/>
    <d v="2025-01-01T00:00:00"/>
    <x v="15"/>
    <x v="13"/>
    <n v="89"/>
    <n v="89"/>
    <n v="33"/>
    <n v="56"/>
    <s v="1"/>
    <s v="1"/>
    <x v="4"/>
    <x v="0"/>
    <x v="9"/>
    <s v="MEDIA"/>
    <s v="INFORMATICA"/>
    <s v="PROCESO"/>
    <s v="MEDIANO"/>
    <n v="0"/>
    <x v="2"/>
  </r>
  <r>
    <n v="360"/>
    <s v="CARLOS JOSE REMBERTO CONTRERAS FLORIAN"/>
    <s v="Proceso para la digitalización, clasificación, almacenamiento, OCR y procesamiento de DUCAS e IPrimas en el repositorio de Laserfiche."/>
    <d v="2025-02-10T00:00:00"/>
    <x v="15"/>
    <x v="13"/>
    <n v="49"/>
    <n v="49"/>
    <n v="-7"/>
    <n v="56"/>
    <s v="2"/>
    <s v="1"/>
    <x v="3"/>
    <x v="0"/>
    <x v="9"/>
    <s v="MEDIA"/>
    <s v="INFORMATICA"/>
    <s v="PROCESO"/>
    <s v="MEDIANO"/>
    <n v="0"/>
    <x v="2"/>
  </r>
  <r>
    <n v="334"/>
    <s v="WALTER GABRIEL CARDOZA GIRON"/>
    <s v="MEJORAS_x000a_Optimizar las llamadas de servicio en STOD de manera que, al seleccionar al colaborador, se le asigne la marca a la que pertenece en automático ya que el modulo no contaba con validaciones para verificar si un colaborador representaba una marca y esto les generaba conflictos en los KPIs"/>
    <d v="2025-01-01T00:00:00"/>
    <x v="3"/>
    <x v="13"/>
    <n v="89"/>
    <n v="30"/>
    <n v="33"/>
    <n v="-3"/>
    <s v="3"/>
    <s v="1"/>
    <x v="0"/>
    <x v="0"/>
    <x v="10"/>
    <s v="MEDIA"/>
    <s v="INFORMATICA"/>
    <s v="PROCESO"/>
    <s v="MEDIANO"/>
    <n v="0"/>
    <x v="0"/>
  </r>
  <r>
    <n v="305"/>
    <s v="SANDRA JUDITH LOARCA HERNANDEZ de PEREZ"/>
    <s v="PROCESO_x000d__x000a_Implementación de RPA para confirmación de boletas de deposito"/>
    <d v="2025-01-01T00:00:00"/>
    <x v="13"/>
    <x v="14"/>
    <n v="99"/>
    <n v="68"/>
    <n v="33"/>
    <n v="35"/>
    <s v="1"/>
    <s v="1"/>
    <x v="3"/>
    <x v="0"/>
    <x v="0"/>
    <s v="MEDIA"/>
    <s v="INFORMATICA"/>
    <s v="PROCESO"/>
    <s v="MEDIANO"/>
    <n v="0"/>
    <x v="2"/>
  </r>
  <r>
    <n v="313"/>
    <s v="LUIS FERNANDO BARRIOS MATIAS"/>
    <s v="REPORTE _x000d__x000a_Información sobre la data del FEIC distribuidores para que se ingresen en un sitio web"/>
    <d v="2025-01-01T00:00:00"/>
    <x v="16"/>
    <x v="14"/>
    <n v="99"/>
    <n v="51"/>
    <n v="33"/>
    <n v="18"/>
    <s v="1"/>
    <s v="1"/>
    <x v="3"/>
    <x v="0"/>
    <x v="11"/>
    <s v="MEDIA"/>
    <s v="INFORMATICA"/>
    <s v="PROCESO"/>
    <s v="MEDIANO"/>
    <n v="0"/>
    <x v="2"/>
  </r>
  <r>
    <n v="325"/>
    <s v="RICARDO ALFONSO ESCOBEDO DACARET"/>
    <s v="SEGUIMIENTO_x000a_Soporte al Sistema de Cobranza en ODOO. Edward Garcia fue el solicitante"/>
    <d v="2025-01-01T00:00:00"/>
    <x v="3"/>
    <x v="14"/>
    <n v="99"/>
    <n v="30"/>
    <n v="33"/>
    <n v="-3"/>
    <s v="1"/>
    <s v="1"/>
    <x v="0"/>
    <x v="0"/>
    <x v="3"/>
    <s v="MEDIA"/>
    <s v="INFORMATICA"/>
    <s v="PROCESO"/>
    <s v="MEDIANO"/>
    <n v="0"/>
    <x v="0"/>
  </r>
  <r>
    <n v="351"/>
    <s v="DOUGLAS ALEJANDRO MALDONADO DUMAS"/>
    <s v="PROCESO _x000d__x000a_Cambio de códigos de mano de obra en el módulo de contratos de mantenimiento para salir en vivo con el tarifario de mano de obra isuzu (en espera de listado de códigos de parte de Douglas)."/>
    <d v="2025-01-01T00:00:00"/>
    <x v="12"/>
    <x v="14"/>
    <n v="99"/>
    <n v="58"/>
    <n v="33"/>
    <n v="25"/>
    <s v="1"/>
    <s v="3"/>
    <x v="3"/>
    <x v="0"/>
    <x v="5"/>
    <s v="MEDIA"/>
    <s v="FREELANCES"/>
    <s v="PROCESO"/>
    <s v="MEDIANO"/>
    <n v="0"/>
    <x v="2"/>
  </r>
  <r>
    <n v="343"/>
    <s v="AMABILIA MARISOL RECINOS ARGUETA"/>
    <s v="PROCESO_x000d__x000a_Implementación de SAP 10 para la Empresa Canella"/>
    <d v="2025-01-01T00:00:00"/>
    <x v="17"/>
    <x v="15"/>
    <n v="102"/>
    <n v="102"/>
    <n v="33"/>
    <n v="69"/>
    <s v="1"/>
    <s v="1"/>
    <x v="3"/>
    <x v="0"/>
    <x v="14"/>
    <s v="MEDIA"/>
    <s v="INFORMATICA"/>
    <s v="PROCESO"/>
    <s v="MEDIANO"/>
    <n v="0"/>
    <x v="2"/>
  </r>
  <r>
    <n v="347"/>
    <s v="ARNALDO RENE COTTO STREMS"/>
    <s v="MODULO DE COMISIONES_x000d__x000a_Creación de modulo de comisiones con las indicaciones de Auditoría y Gerencia"/>
    <d v="2025-01-01T00:00:00"/>
    <x v="12"/>
    <x v="16"/>
    <n v="103"/>
    <n v="58"/>
    <n v="33"/>
    <n v="25"/>
    <s v="1"/>
    <s v="3"/>
    <x v="3"/>
    <x v="0"/>
    <x v="5"/>
    <s v="MEDIA"/>
    <s v="FREELANCES"/>
    <s v="PROCESO"/>
    <s v="MEDIANO"/>
    <n v="0"/>
    <x v="2"/>
  </r>
  <r>
    <n v="291"/>
    <s v="MIGUEL EDUARDO PEREZ LOPEZ"/>
    <s v="PROCESO_x000d__x000a_Estandarización de las instancias SAP MAQUIPOS Y VESA"/>
    <d v="2025-01-01T00:00:00"/>
    <x v="18"/>
    <x v="16"/>
    <n v="103"/>
    <n v="103"/>
    <n v="33"/>
    <n v="70"/>
    <s v="3"/>
    <s v="3"/>
    <x v="3"/>
    <x v="0"/>
    <x v="7"/>
    <s v="MEDIA"/>
    <s v="PROVEEDORES"/>
    <s v="PROCESO"/>
    <s v="MEDIANO"/>
    <n v="0"/>
    <x v="2"/>
  </r>
  <r>
    <n v="296"/>
    <s v="AMI PAOLA YOC LOPEZ"/>
    <s v="ACTUALIZACION ESTADOS DE CUENTA DE BANCOS_x000d__x000a_Se debe actualizar la forma en la que se almacenan los estados de cuenta dentro de la base de datos, esto debido a diferencias encontradas al realizar el cuadre de transacciones por lo que se debe tener el estado de cuenta tal y como se descarga del banco. Derivado de esto, también se deben actualizar la forma en que se conectan las solicitudes con la transacción en el banco y como se almacena el estado de cuenta histórico"/>
    <d v="2025-01-01T00:00:00"/>
    <x v="19"/>
    <x v="16"/>
    <n v="103"/>
    <n v="72"/>
    <n v="33"/>
    <n v="39"/>
    <s v="1"/>
    <s v="3"/>
    <x v="3"/>
    <x v="0"/>
    <x v="1"/>
    <s v="MEDIA"/>
    <s v="INFORMATICA"/>
    <s v="PROCESO"/>
    <s v="MEDIANO"/>
    <n v="0"/>
    <x v="2"/>
  </r>
  <r>
    <n v="326"/>
    <s v="DOUGLAS ALEJANDRO MALDONADO DUMAS"/>
    <s v="PROCESO_x000d__x000a_Conexión a SAP para retroalimentación de etapas de reparación de un vehículo"/>
    <d v="2025-01-01T00:00:00"/>
    <x v="14"/>
    <x v="16"/>
    <n v="103"/>
    <n v="86"/>
    <n v="33"/>
    <n v="53"/>
    <s v="2"/>
    <s v="2"/>
    <x v="3"/>
    <x v="0"/>
    <x v="8"/>
    <s v="MEDIA"/>
    <s v="FREELANCES"/>
    <s v="PROCESO"/>
    <s v="MEDIANO"/>
    <n v="0"/>
    <x v="2"/>
  </r>
  <r>
    <n v="322"/>
    <s v="ARNALDO RENE COTTO STREMS"/>
    <s v="CONSULTA EN SISTEMA DE PEDIDOS DISTRIBUIDORES - KRAS_x000d__x000a_Consulta de estados de cuenta por el cliente en la web. Desde la página de pedidos del distribuidor se podrá accesar a la página de estados de cuenta"/>
    <d v="2025-01-01T00:00:00"/>
    <x v="18"/>
    <x v="16"/>
    <n v="103"/>
    <n v="103"/>
    <n v="33"/>
    <n v="70"/>
    <s v="1"/>
    <s v="3"/>
    <x v="3"/>
    <x v="0"/>
    <x v="8"/>
    <s v="MEDIA"/>
    <s v="FREELANCES"/>
    <s v="PROCESO"/>
    <s v="MEDIANO"/>
    <n v="0"/>
    <x v="2"/>
  </r>
  <r>
    <n v="320"/>
    <s v="DOUGLAS MONTOYA MONTAVES"/>
    <s v="MEJORAS_x000d__x000a_2da fase de tablero de atención al clientes para cajas del departamento de Repuestos"/>
    <d v="2025-01-01T00:00:00"/>
    <x v="18"/>
    <x v="16"/>
    <n v="103"/>
    <n v="103"/>
    <n v="33"/>
    <n v="70"/>
    <s v="3"/>
    <s v="3"/>
    <x v="3"/>
    <x v="0"/>
    <x v="8"/>
    <s v="MEDIA"/>
    <s v="FREELANCES"/>
    <s v="PROCESO"/>
    <s v="MEDIANO"/>
    <n v="0"/>
    <x v="2"/>
  </r>
  <r>
    <n v="331"/>
    <s v="CESAR ORLANDO MARTINEZ ABAL"/>
    <s v="WMS _x000a_Implementación de WMS en Elisur. Las otras bodegas serán tickets adicionales (Bodega zona4, Taller Automotriz, Bodega Hyundai)"/>
    <d v="2025-01-01T00:00:00"/>
    <x v="3"/>
    <x v="16"/>
    <n v="103"/>
    <n v="30"/>
    <n v="33"/>
    <n v="-3"/>
    <s v="1"/>
    <s v="1"/>
    <x v="0"/>
    <x v="0"/>
    <x v="10"/>
    <s v="MEDIA"/>
    <s v="INFORMATICA"/>
    <s v="PROCESO"/>
    <s v="MEDIANO"/>
    <n v="0"/>
    <x v="0"/>
  </r>
  <r>
    <n v="303"/>
    <s v="DOUGLAS ALEJANDRO MALDONADO DUMAS"/>
    <s v="PROCESO _x000a_Desarrollo de modulo de lavado de vehículos "/>
    <d v="2025-01-01T00:00:00"/>
    <x v="12"/>
    <x v="17"/>
    <n v="117"/>
    <n v="58"/>
    <n v="33"/>
    <n v="25"/>
    <s v="1"/>
    <s v="1"/>
    <x v="1"/>
    <x v="0"/>
    <x v="0"/>
    <s v="MEDIA"/>
    <s v="INFORMATICA"/>
    <s v="PROCESO"/>
    <s v="MEDIANO"/>
    <n v="0"/>
    <x v="2"/>
  </r>
  <r>
    <n v="319"/>
    <s v="ARNALDO RENE COTTO STREMS"/>
    <s v="SEGUIMIENTO A PEDIDOS (TRACKING) - KRAS_x000d__x000a_En una aplicación web los clientes deben poder ver sus pedidos con su respectivo estatus Pedido, Oferta, Orden, Entrega, Facturado, etc. "/>
    <d v="2025-01-01T00:00:00"/>
    <x v="14"/>
    <x v="17"/>
    <n v="117"/>
    <n v="86"/>
    <n v="33"/>
    <n v="53"/>
    <s v="1"/>
    <s v="1"/>
    <x v="3"/>
    <x v="0"/>
    <x v="3"/>
    <s v="MEDIA"/>
    <s v="INFORMATICA"/>
    <s v="PROCESO"/>
    <s v="MEDIANO"/>
    <n v="0"/>
    <x v="2"/>
  </r>
  <r>
    <n v="323"/>
    <s v="RICARDO ALFONSO ESCOBEDO DACARET"/>
    <s v="PROCESO_x000d__x000a_KPIS de rendimiento para personal de créditos y cobros"/>
    <d v="2025-01-01T00:00:00"/>
    <x v="14"/>
    <x v="17"/>
    <n v="117"/>
    <n v="86"/>
    <n v="33"/>
    <n v="53"/>
    <s v="3"/>
    <s v="1"/>
    <x v="3"/>
    <x v="0"/>
    <x v="3"/>
    <s v="MEDIA"/>
    <s v="INFORMATICA"/>
    <s v="PROCESO"/>
    <s v="MEDIANO"/>
    <n v="0"/>
    <x v="2"/>
  </r>
  <r>
    <n v="293"/>
    <s v="SANDRA JUDITH LOARCA HERNANDEZ de PEREZ"/>
    <s v="PROCESO_x000d__x000a_Seguimiento a Cuadtratica para Canella_x000d__x000a_"/>
    <d v="2025-01-01T00:00:00"/>
    <x v="14"/>
    <x v="17"/>
    <n v="117"/>
    <n v="86"/>
    <n v="33"/>
    <n v="53"/>
    <s v="2"/>
    <s v="2"/>
    <x v="3"/>
    <x v="0"/>
    <x v="7"/>
    <s v="MEDIA"/>
    <s v="PROVEEDORES"/>
    <s v="PROCESO"/>
    <s v="MEDIANO"/>
    <n v="0"/>
    <x v="2"/>
  </r>
  <r>
    <n v="307"/>
    <s v="RICARDO ALFONSO ESCOBEDO DACARET"/>
    <s v="PROCESO_x000a_Cuando se crea un pago recibido en SAP debe enviar correo a Edward Garcia"/>
    <d v="2025-01-01T00:00:00"/>
    <x v="3"/>
    <x v="17"/>
    <n v="117"/>
    <n v="30"/>
    <n v="33"/>
    <n v="-3"/>
    <s v="2"/>
    <s v="1"/>
    <x v="1"/>
    <x v="0"/>
    <x v="1"/>
    <s v="MEDIA"/>
    <s v="INFORMATICA"/>
    <s v="PROCESO"/>
    <s v="MEDIANO"/>
    <n v="0"/>
    <x v="0"/>
  </r>
  <r>
    <n v="284"/>
    <s v="AMABILIA MARISOL RECINOS ARGUETA"/>
    <s v="PROCESO_x000d__x000a_Actualizacion de tablas de catálogos de SAP de acuerdo con 24 puntos que contiene el archivo enviado a Marisol Recinos"/>
    <d v="2025-01-01T00:00:00"/>
    <x v="20"/>
    <x v="18"/>
    <n v="119"/>
    <n v="119"/>
    <n v="33"/>
    <n v="86"/>
    <s v="1"/>
    <s v="1"/>
    <x v="3"/>
    <x v="0"/>
    <x v="2"/>
    <s v="MEDIA"/>
    <s v="FREELANCES"/>
    <s v="PROCESO"/>
    <s v="MEDIANO"/>
    <n v="0"/>
    <x v="2"/>
  </r>
  <r>
    <n v="361"/>
    <s v="DOUGLAS MONTOYA MONTAVES"/>
    <s v="Proceso para creación proveedores con generación automática de código en SAP, alertas para actualización de datos y documentos, validación interna, almacenamiento y clasificación de expediente de proveedor."/>
    <d v="2025-01-30T00:00:00"/>
    <x v="20"/>
    <x v="18"/>
    <n v="90"/>
    <n v="90"/>
    <n v="4"/>
    <n v="86"/>
    <s v="1"/>
    <s v="1"/>
    <x v="3"/>
    <x v="0"/>
    <x v="9"/>
    <s v="MEDIA"/>
    <s v="INFORMATICA"/>
    <s v="PROCESO"/>
    <s v="MEDIANO"/>
    <n v="0"/>
    <x v="2"/>
  </r>
  <r>
    <n v="345"/>
    <s v="AMABILIA MARISOL RECINOS ARGUETA"/>
    <s v="PROCESO_x000d__x000a_Seguimiento al Sistema SAP para mejorar la estabilidad, bloqueos y mejoras en redimiento. Identificar procesos clave y hacer un plan de trabajo"/>
    <d v="2025-01-01T00:00:00"/>
    <x v="17"/>
    <x v="19"/>
    <n v="132"/>
    <n v="102"/>
    <n v="33"/>
    <n v="69"/>
    <s v="1"/>
    <s v="1"/>
    <x v="3"/>
    <x v="0"/>
    <x v="14"/>
    <s v="MEDIA"/>
    <s v="INFORMATICA"/>
    <s v="PROCESO"/>
    <s v="MEDIANO"/>
    <n v="0"/>
    <x v="2"/>
  </r>
  <r>
    <n v="294"/>
    <s v="SANDRA JUDITH LOARCA HERNANDEZ de PEREZ"/>
    <s v="PROCESO_x000d__x000a_Implementación del Sistema de Inventario en tránsito VESA Y MAQUIPOS"/>
    <d v="2025-01-01T00:00:00"/>
    <x v="18"/>
    <x v="20"/>
    <n v="133"/>
    <n v="103"/>
    <n v="33"/>
    <n v="70"/>
    <s v="2"/>
    <s v="1"/>
    <x v="3"/>
    <x v="0"/>
    <x v="7"/>
    <s v="MEDIA"/>
    <s v="PROVEEDORES"/>
    <s v="PROCESO"/>
    <s v="MEDIANO"/>
    <n v="0"/>
    <x v="2"/>
  </r>
  <r>
    <n v="304"/>
    <s v="SANDRA JUDITH LOARCA HERNANDEZ de PEREZ"/>
    <s v="PANTALLA_x000a_Consultas para reconciliaciones operados en Banco Industrial"/>
    <d v="2025-01-01T00:00:00"/>
    <x v="9"/>
    <x v="20"/>
    <n v="133"/>
    <n v="44"/>
    <n v="33"/>
    <n v="11"/>
    <s v="3"/>
    <s v="1"/>
    <x v="0"/>
    <x v="0"/>
    <x v="1"/>
    <s v="MEDIA"/>
    <s v="INFORMATICA"/>
    <s v="PROCESO"/>
    <s v="MEDIANO"/>
    <n v="0"/>
    <x v="2"/>
  </r>
  <r>
    <n v="301"/>
    <s v="SANDRA JUDITH LOARCA HERNANDEZ de PEREZ"/>
    <s v="REPORTE_x000d__x000a_Ajustes a los libros fiscales en todos los SAP"/>
    <d v="2025-01-01T00:00:00"/>
    <x v="14"/>
    <x v="20"/>
    <n v="133"/>
    <n v="86"/>
    <n v="33"/>
    <n v="53"/>
    <s v="3"/>
    <s v="3"/>
    <x v="3"/>
    <x v="0"/>
    <x v="1"/>
    <s v="MEDIA"/>
    <s v="INFORMATICA"/>
    <s v="PROCESO"/>
    <s v="MEDIANO"/>
    <n v="0"/>
    <x v="2"/>
  </r>
  <r>
    <n v="312"/>
    <s v="EDUARDO JACOBO ARA GÓMEZ"/>
    <s v="PROCESO_x000d__x000a_Conexión a SAP para  consultas de CQM Yamaha"/>
    <d v="2025-01-01T00:00:00"/>
    <x v="3"/>
    <x v="20"/>
    <n v="133"/>
    <n v="30"/>
    <n v="33"/>
    <n v="-3"/>
    <s v="2"/>
    <s v="2"/>
    <x v="3"/>
    <x v="0"/>
    <x v="8"/>
    <s v="MEDIA"/>
    <s v="FREELANCES"/>
    <s v="PROCESO"/>
    <s v="MEDIANO"/>
    <n v="0"/>
    <x v="0"/>
  </r>
  <r>
    <n v="324"/>
    <s v="LUIS PEDRO LOPEZ RODAS"/>
    <s v="PROCESO_x000d__x000a_Seguimiento al proceso de entrega y preparación de vehículos, realizar webservices con SAP"/>
    <d v="2025-01-01T00:00:00"/>
    <x v="14"/>
    <x v="20"/>
    <n v="133"/>
    <n v="86"/>
    <n v="33"/>
    <n v="53"/>
    <s v="2"/>
    <s v="2"/>
    <x v="3"/>
    <x v="0"/>
    <x v="8"/>
    <s v="MEDIA"/>
    <s v="FREELANCES"/>
    <s v="PROCESO"/>
    <s v="MEDIANO"/>
    <n v="0"/>
    <x v="2"/>
  </r>
  <r>
    <n v="341"/>
    <s v="MIRNA LISSETTE ARRECIS ROSALES"/>
    <s v="PROCESO_x000d__x000a_Implementación de EVOLUTION sistema de RRHH"/>
    <d v="2025-01-01T00:00:00"/>
    <x v="21"/>
    <x v="21"/>
    <n v="211"/>
    <n v="211"/>
    <n v="33"/>
    <n v="178"/>
    <s v="1"/>
    <s v="1"/>
    <x v="3"/>
    <x v="0"/>
    <x v="14"/>
    <s v="MEDIA"/>
    <s v="INFORMATICA"/>
    <s v="PROCESO"/>
    <s v="MEDIANO"/>
    <n v="0"/>
    <x v="2"/>
  </r>
  <r>
    <n v="276"/>
    <s v="JUAN MANUEL SOTO GUTIERREZ"/>
    <s v="PROCESO_x000a_Implementación y Renovación del nuevo Sistema de Contratos de Arrendamiento a una tecnología actualizada, revisón y mejoras en los procesos, se agregara KPI y Gestión de las Cotizaciones, se cambiara nombre a la herramienta a GESCON"/>
    <d v="2025-01-01T00:00:00"/>
    <x v="22"/>
    <x v="22"/>
    <n v="302"/>
    <n v="303"/>
    <n v="33"/>
    <n v="270"/>
    <s v="1"/>
    <s v="1"/>
    <x v="7"/>
    <x v="0"/>
    <x v="6"/>
    <s v="MEDIA"/>
    <s v="INFORMATICA"/>
    <s v="PROCESO"/>
    <s v="MEDIANO"/>
    <n v="9"/>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E1F5D07-A634-46C1-BEEE-B8B9CF6A0055}" name="TablaDinámica1" cacheId="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location ref="A3:I22" firstHeaderRow="1" firstDataRow="4" firstDataCol="1" rowPageCount="1" colPageCount="1"/>
  <pivotFields count="25">
    <pivotField dataField="1" showAll="0"/>
    <pivotField showAll="0"/>
    <pivotField showAll="0"/>
    <pivotField numFmtId="14" showAll="0"/>
    <pivotField numFmtId="14" showAll="0">
      <items count="24">
        <item x="0"/>
        <item x="1"/>
        <item x="4"/>
        <item x="2"/>
        <item x="11"/>
        <item x="3"/>
        <item x="5"/>
        <item x="6"/>
        <item x="7"/>
        <item x="8"/>
        <item x="9"/>
        <item x="16"/>
        <item x="10"/>
        <item x="12"/>
        <item x="13"/>
        <item x="19"/>
        <item x="14"/>
        <item x="15"/>
        <item x="17"/>
        <item x="18"/>
        <item x="20"/>
        <item x="21"/>
        <item x="22"/>
        <item t="default"/>
      </items>
    </pivotField>
    <pivotField axis="axisCol" numFmtId="14" showAll="0">
      <items count="25">
        <item x="0"/>
        <item x="1"/>
        <item x="2"/>
        <item m="1" x="23"/>
        <item x="3"/>
        <item x="4"/>
        <item x="5"/>
        <item x="6"/>
        <item x="7"/>
        <item x="8"/>
        <item x="9"/>
        <item x="10"/>
        <item x="11"/>
        <item x="12"/>
        <item x="13"/>
        <item x="14"/>
        <item x="15"/>
        <item x="16"/>
        <item x="17"/>
        <item x="18"/>
        <item x="19"/>
        <item x="20"/>
        <item x="21"/>
        <item x="22"/>
        <item t="default"/>
      </items>
    </pivotField>
    <pivotField showAll="0"/>
    <pivotField showAll="0"/>
    <pivotField showAll="0"/>
    <pivotField showAll="0"/>
    <pivotField showAll="0"/>
    <pivotField showAll="0"/>
    <pivotField axis="axisPage" multipleItemSelectionAllowed="1" showAll="0">
      <items count="10">
        <item x="4"/>
        <item x="3"/>
        <item x="0"/>
        <item x="6"/>
        <item x="2"/>
        <item x="7"/>
        <item m="1" x="8"/>
        <item x="1"/>
        <item x="5"/>
        <item t="default"/>
      </items>
    </pivotField>
    <pivotField showAll="0"/>
    <pivotField axis="axisRow" showAll="0" sortType="ascending">
      <items count="16">
        <item x="2"/>
        <item x="0"/>
        <item x="12"/>
        <item x="11"/>
        <item x="3"/>
        <item x="4"/>
        <item x="5"/>
        <item x="6"/>
        <item x="7"/>
        <item x="1"/>
        <item x="8"/>
        <item x="9"/>
        <item x="10"/>
        <item x="13"/>
        <item x="14"/>
        <item t="default"/>
      </items>
    </pivotField>
    <pivotField showAll="0"/>
    <pivotField showAll="0"/>
    <pivotField showAll="0"/>
    <pivotField showAll="0"/>
    <pivotField showAll="0"/>
    <pivotField showAll="0"/>
    <pivotField axis="axisCol" showAll="0" defaultSubtotal="0">
      <items count="14">
        <item sd="0" x="0"/>
        <item sd="0" x="1"/>
        <item sd="0" x="2"/>
        <item sd="0" x="3"/>
        <item sd="0" x="4"/>
        <item sd="0" x="5"/>
        <item sd="0" x="6"/>
        <item sd="0" x="7"/>
        <item sd="0" x="8"/>
        <item sd="0" x="9"/>
        <item sd="0" x="10"/>
        <item sd="0" x="11"/>
        <item sd="0" x="12"/>
        <item sd="0" x="13"/>
      </items>
    </pivotField>
    <pivotField axis="axisCol" showAll="0" defaultSubtotal="0">
      <items count="3">
        <item sd="0" x="0"/>
        <item x="1"/>
        <item sd="0" x="2"/>
      </items>
    </pivotField>
    <pivotField showAll="0" defaultSubtotal="0"/>
    <pivotField showAll="0" defaultSubtotal="0">
      <items count="3">
        <item x="0"/>
        <item x="1"/>
        <item x="2"/>
      </items>
    </pivotField>
  </pivotFields>
  <rowFields count="1">
    <field x="14"/>
  </rowFields>
  <rowItems count="16">
    <i>
      <x/>
    </i>
    <i>
      <x v="1"/>
    </i>
    <i>
      <x v="2"/>
    </i>
    <i>
      <x v="3"/>
    </i>
    <i>
      <x v="4"/>
    </i>
    <i>
      <x v="5"/>
    </i>
    <i>
      <x v="6"/>
    </i>
    <i>
      <x v="7"/>
    </i>
    <i>
      <x v="8"/>
    </i>
    <i>
      <x v="9"/>
    </i>
    <i>
      <x v="10"/>
    </i>
    <i>
      <x v="11"/>
    </i>
    <i>
      <x v="12"/>
    </i>
    <i>
      <x v="13"/>
    </i>
    <i>
      <x v="14"/>
    </i>
    <i t="grand">
      <x/>
    </i>
  </rowItems>
  <colFields count="3">
    <field x="22"/>
    <field x="21"/>
    <field x="5"/>
  </colFields>
  <colItems count="8">
    <i>
      <x v="1"/>
      <x v="1"/>
    </i>
    <i r="1">
      <x v="2"/>
    </i>
    <i r="1">
      <x v="3"/>
    </i>
    <i r="1">
      <x v="4"/>
    </i>
    <i r="1">
      <x v="5"/>
    </i>
    <i r="1">
      <x v="7"/>
    </i>
    <i r="1">
      <x v="10"/>
    </i>
    <i t="grand">
      <x/>
    </i>
  </colItems>
  <pageFields count="1">
    <pageField fld="12" hier="-1"/>
  </pageFields>
  <dataFields count="1">
    <dataField name="Cuenta de Ticket" fld="0" subtotal="count" baseField="14" baseItem="0"/>
  </dataFields>
  <formats count="10">
    <format dxfId="52">
      <pivotArea collapsedLevelsAreSubtotals="1" fieldPosition="0">
        <references count="1">
          <reference field="14" count="1">
            <x v="2"/>
          </reference>
        </references>
      </pivotArea>
    </format>
    <format dxfId="51">
      <pivotArea dataOnly="0" labelOnly="1" fieldPosition="0">
        <references count="1">
          <reference field="14" count="1">
            <x v="2"/>
          </reference>
        </references>
      </pivotArea>
    </format>
    <format dxfId="50">
      <pivotArea collapsedLevelsAreSubtotals="1" fieldPosition="0">
        <references count="1">
          <reference field="14" count="1">
            <x v="5"/>
          </reference>
        </references>
      </pivotArea>
    </format>
    <format dxfId="49">
      <pivotArea dataOnly="0" labelOnly="1" fieldPosition="0">
        <references count="1">
          <reference field="14" count="1">
            <x v="5"/>
          </reference>
        </references>
      </pivotArea>
    </format>
    <format dxfId="48">
      <pivotArea collapsedLevelsAreSubtotals="1" fieldPosition="0">
        <references count="1">
          <reference field="14" count="1">
            <x v="7"/>
          </reference>
        </references>
      </pivotArea>
    </format>
    <format dxfId="47">
      <pivotArea dataOnly="0" labelOnly="1" fieldPosition="0">
        <references count="1">
          <reference field="14" count="1">
            <x v="7"/>
          </reference>
        </references>
      </pivotArea>
    </format>
    <format dxfId="46">
      <pivotArea collapsedLevelsAreSubtotals="1" fieldPosition="0">
        <references count="1">
          <reference field="14" count="1">
            <x v="9"/>
          </reference>
        </references>
      </pivotArea>
    </format>
    <format dxfId="45">
      <pivotArea dataOnly="0" labelOnly="1" fieldPosition="0">
        <references count="1">
          <reference field="14" count="1">
            <x v="9"/>
          </reference>
        </references>
      </pivotArea>
    </format>
    <format dxfId="44">
      <pivotArea collapsedLevelsAreSubtotals="1" fieldPosition="0">
        <references count="1">
          <reference field="14" count="1">
            <x v="4"/>
          </reference>
        </references>
      </pivotArea>
    </format>
    <format dxfId="43">
      <pivotArea dataOnly="0" labelOnly="1" fieldPosition="0">
        <references count="1">
          <reference field="14" count="1">
            <x v="4"/>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E6BC573-F422-4DD7-A042-2DD424DA970B}" name="TablaDinámica1" cacheId="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location ref="A3:I22" firstHeaderRow="1" firstDataRow="4" firstDataCol="1" rowPageCount="1" colPageCount="1"/>
  <pivotFields count="25">
    <pivotField dataField="1" showAll="0"/>
    <pivotField showAll="0"/>
    <pivotField showAll="0"/>
    <pivotField numFmtId="14" showAll="0"/>
    <pivotField numFmtId="14" showAll="0">
      <items count="24">
        <item x="0"/>
        <item x="1"/>
        <item x="4"/>
        <item x="2"/>
        <item x="11"/>
        <item x="3"/>
        <item x="5"/>
        <item x="6"/>
        <item x="7"/>
        <item x="8"/>
        <item x="9"/>
        <item x="16"/>
        <item x="10"/>
        <item x="12"/>
        <item x="13"/>
        <item x="19"/>
        <item x="14"/>
        <item x="15"/>
        <item x="17"/>
        <item x="18"/>
        <item x="20"/>
        <item x="21"/>
        <item x="22"/>
        <item t="default"/>
      </items>
    </pivotField>
    <pivotField axis="axisCol" numFmtId="14" showAll="0">
      <items count="25">
        <item x="0"/>
        <item x="1"/>
        <item x="2"/>
        <item m="1" x="23"/>
        <item x="3"/>
        <item x="4"/>
        <item x="5"/>
        <item x="6"/>
        <item x="7"/>
        <item x="8"/>
        <item x="9"/>
        <item x="10"/>
        <item x="11"/>
        <item x="12"/>
        <item x="13"/>
        <item x="14"/>
        <item x="15"/>
        <item x="16"/>
        <item x="17"/>
        <item x="18"/>
        <item x="19"/>
        <item x="20"/>
        <item x="21"/>
        <item x="22"/>
        <item t="default"/>
      </items>
    </pivotField>
    <pivotField showAll="0"/>
    <pivotField showAll="0"/>
    <pivotField showAll="0"/>
    <pivotField showAll="0"/>
    <pivotField showAll="0"/>
    <pivotField showAll="0"/>
    <pivotField axis="axisPage" multipleItemSelectionAllowed="1" showAll="0">
      <items count="10">
        <item x="4"/>
        <item x="3"/>
        <item x="0"/>
        <item x="6"/>
        <item x="2"/>
        <item x="7"/>
        <item m="1" x="8"/>
        <item x="1"/>
        <item x="5"/>
        <item t="default"/>
      </items>
    </pivotField>
    <pivotField showAll="0"/>
    <pivotField axis="axisRow" showAll="0" sortType="ascending">
      <items count="16">
        <item x="2"/>
        <item x="0"/>
        <item x="12"/>
        <item x="11"/>
        <item x="3"/>
        <item x="4"/>
        <item x="5"/>
        <item x="6"/>
        <item x="7"/>
        <item x="1"/>
        <item x="8"/>
        <item x="9"/>
        <item x="10"/>
        <item x="13"/>
        <item x="14"/>
        <item t="default"/>
      </items>
    </pivotField>
    <pivotField showAll="0"/>
    <pivotField showAll="0"/>
    <pivotField showAll="0"/>
    <pivotField showAll="0"/>
    <pivotField showAll="0"/>
    <pivotField showAll="0"/>
    <pivotField axis="axisCol" showAll="0" defaultSubtotal="0">
      <items count="14">
        <item sd="0" x="0"/>
        <item sd="0" x="1"/>
        <item sd="0" x="2"/>
        <item sd="0" x="3"/>
        <item sd="0" x="4"/>
        <item sd="0" x="5"/>
        <item sd="0" x="6"/>
        <item sd="0" x="7"/>
        <item sd="0" x="8"/>
        <item sd="0" x="9"/>
        <item sd="0" x="10"/>
        <item sd="0" x="11"/>
        <item sd="0" x="12"/>
        <item sd="0" x="13"/>
      </items>
    </pivotField>
    <pivotField axis="axisCol" showAll="0" defaultSubtotal="0">
      <items count="3">
        <item sd="0" x="0"/>
        <item x="1"/>
        <item sd="0" x="2"/>
      </items>
    </pivotField>
    <pivotField showAll="0" defaultSubtotal="0"/>
    <pivotField showAll="0" defaultSubtotal="0">
      <items count="3">
        <item x="0"/>
        <item x="1"/>
        <item x="2"/>
      </items>
    </pivotField>
  </pivotFields>
  <rowFields count="1">
    <field x="14"/>
  </rowFields>
  <rowItems count="16">
    <i>
      <x/>
    </i>
    <i>
      <x v="1"/>
    </i>
    <i>
      <x v="2"/>
    </i>
    <i>
      <x v="3"/>
    </i>
    <i>
      <x v="4"/>
    </i>
    <i>
      <x v="5"/>
    </i>
    <i>
      <x v="6"/>
    </i>
    <i>
      <x v="7"/>
    </i>
    <i>
      <x v="8"/>
    </i>
    <i>
      <x v="9"/>
    </i>
    <i>
      <x v="10"/>
    </i>
    <i>
      <x v="11"/>
    </i>
    <i>
      <x v="12"/>
    </i>
    <i>
      <x v="13"/>
    </i>
    <i>
      <x v="14"/>
    </i>
    <i t="grand">
      <x/>
    </i>
  </rowItems>
  <colFields count="3">
    <field x="22"/>
    <field x="21"/>
    <field x="5"/>
  </colFields>
  <colItems count="8">
    <i>
      <x v="1"/>
      <x v="1"/>
    </i>
    <i r="1">
      <x v="2"/>
    </i>
    <i r="1">
      <x v="3"/>
    </i>
    <i r="1">
      <x v="4"/>
    </i>
    <i r="1">
      <x v="5"/>
    </i>
    <i r="1">
      <x v="7"/>
    </i>
    <i r="1">
      <x v="10"/>
    </i>
    <i t="grand">
      <x/>
    </i>
  </colItems>
  <pageFields count="1">
    <pageField fld="12" hier="-1"/>
  </pageFields>
  <dataFields count="1">
    <dataField name="Cuenta de Ticket" fld="0" subtotal="count" baseField="14"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A64FA81-1D0F-4AC5-8B99-CF9C00BBBF20}" name="TablaDinámica9" cacheId="0" applyNumberFormats="0" applyBorderFormats="0" applyFontFormats="0" applyPatternFormats="0" applyAlignmentFormats="0" applyWidthHeightFormats="1" dataCaption="Valores" updatedVersion="8" minRefreshableVersion="3" itemPrintTitles="1" createdVersion="8" indent="0" outline="1" outlineData="1" multipleFieldFilters="0">
  <location ref="B41:G50" firstHeaderRow="1" firstDataRow="2" firstDataCol="1" rowPageCount="4" colPageCount="1"/>
  <pivotFields count="25">
    <pivotField dataField="1" showAll="0"/>
    <pivotField showAll="0"/>
    <pivotField showAll="0"/>
    <pivotField numFmtId="14" showAll="0"/>
    <pivotField numFmtId="14" showAll="0">
      <items count="24">
        <item x="2"/>
        <item x="11"/>
        <item x="3"/>
        <item x="5"/>
        <item x="6"/>
        <item x="9"/>
        <item x="16"/>
        <item x="10"/>
        <item x="12"/>
        <item x="13"/>
        <item x="19"/>
        <item x="14"/>
        <item x="15"/>
        <item x="17"/>
        <item x="18"/>
        <item x="20"/>
        <item x="21"/>
        <item x="22"/>
        <item x="7"/>
        <item x="0"/>
        <item x="1"/>
        <item x="4"/>
        <item x="8"/>
        <item t="default"/>
      </items>
    </pivotField>
    <pivotField numFmtId="14" multipleItemSelectionAllowed="1" showAll="0">
      <items count="25">
        <item x="1"/>
        <item x="2"/>
        <item h="1" m="1" x="23"/>
        <item h="1" x="3"/>
        <item h="1" x="6"/>
        <item h="1" x="7"/>
        <item h="1" x="8"/>
        <item h="1" x="10"/>
        <item h="1" x="11"/>
        <item h="1" x="12"/>
        <item h="1" x="13"/>
        <item h="1" x="14"/>
        <item h="1" x="15"/>
        <item h="1" x="16"/>
        <item h="1" x="17"/>
        <item h="1" x="18"/>
        <item h="1" x="19"/>
        <item h="1" x="20"/>
        <item h="1" x="21"/>
        <item h="1" x="22"/>
        <item h="1" x="4"/>
        <item h="1" x="0"/>
        <item h="1" x="5"/>
        <item h="1" x="9"/>
        <item t="default"/>
      </items>
    </pivotField>
    <pivotField showAll="0"/>
    <pivotField showAll="0"/>
    <pivotField showAll="0"/>
    <pivotField showAll="0"/>
    <pivotField showAll="0"/>
    <pivotField showAll="0"/>
    <pivotField axis="axisCol" showAll="0">
      <items count="10">
        <item x="4"/>
        <item x="3"/>
        <item x="7"/>
        <item m="1" x="8"/>
        <item x="1"/>
        <item x="2"/>
        <item x="5"/>
        <item x="0"/>
        <item x="6"/>
        <item t="default"/>
      </items>
    </pivotField>
    <pivotField axis="axisPage" multipleItemSelectionAllowed="1" showAll="0">
      <items count="3">
        <item x="0"/>
        <item h="1" x="1"/>
        <item t="default"/>
      </items>
    </pivotField>
    <pivotField axis="axisRow" showAll="0" sortType="descending">
      <items count="16">
        <item x="2"/>
        <item x="0"/>
        <item x="12"/>
        <item x="11"/>
        <item x="3"/>
        <item x="4"/>
        <item x="5"/>
        <item x="6"/>
        <item x="7"/>
        <item x="1"/>
        <item x="8"/>
        <item x="9"/>
        <item x="10"/>
        <item x="14"/>
        <item x="1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axis="axisPage" multipleItemSelectionAllowed="1" showAll="0">
      <items count="5">
        <item x="0"/>
        <item h="1" m="1" x="3"/>
        <item h="1" x="2"/>
        <item h="1" x="1"/>
        <item t="default"/>
      </items>
    </pivotField>
    <pivotField showAll="0" defaultSubtotal="0"/>
    <pivotField showAll="0" defaultSubtotal="0">
      <items count="3">
        <item x="1"/>
        <item x="2"/>
        <item x="0"/>
      </items>
    </pivotField>
    <pivotField axis="axisPage" multipleItemSelectionAllowed="1" showAll="0" defaultSubtotal="0">
      <items count="14">
        <item h="1" sd="0" x="0"/>
        <item sd="0" x="1"/>
        <item h="1" sd="0" x="2"/>
        <item h="1" sd="0" x="3"/>
        <item h="1" sd="0" x="4"/>
        <item h="1" sd="0" x="5"/>
        <item h="1" sd="0" x="6"/>
        <item h="1" sd="0" x="7"/>
        <item h="1" sd="0" x="8"/>
        <item h="1" sd="0" x="9"/>
        <item h="1" sd="0" x="10"/>
        <item h="1" sd="0" x="11"/>
        <item h="1" sd="0" x="12"/>
        <item h="1" sd="0" x="13"/>
      </items>
    </pivotField>
    <pivotField axis="axisPage" multipleItemSelectionAllowed="1" showAll="0" defaultSubtotal="0">
      <items count="3">
        <item sd="0" x="1"/>
        <item h="1" sd="0" x="2"/>
        <item h="1" x="0"/>
      </items>
    </pivotField>
  </pivotFields>
  <rowFields count="1">
    <field x="14"/>
  </rowFields>
  <rowItems count="8">
    <i>
      <x v="1"/>
    </i>
    <i>
      <x v="12"/>
    </i>
    <i>
      <x v="9"/>
    </i>
    <i>
      <x v="4"/>
    </i>
    <i>
      <x v="11"/>
    </i>
    <i>
      <x/>
    </i>
    <i>
      <x v="10"/>
    </i>
    <i t="grand">
      <x/>
    </i>
  </rowItems>
  <colFields count="1">
    <field x="12"/>
  </colFields>
  <colItems count="5">
    <i>
      <x v="1"/>
    </i>
    <i>
      <x v="4"/>
    </i>
    <i>
      <x v="6"/>
    </i>
    <i>
      <x v="7"/>
    </i>
    <i t="grand">
      <x/>
    </i>
  </colItems>
  <pageFields count="4">
    <pageField fld="24" hier="-1"/>
    <pageField fld="23" hier="-1"/>
    <pageField fld="20" hier="-1"/>
    <pageField fld="13" hier="-1"/>
  </pageFields>
  <dataFields count="1">
    <dataField name="Cuenta de Ticket" fld="0" subtotal="count" baseField="0" baseItem="0"/>
  </dataFields>
  <formats count="11">
    <format dxfId="23">
      <pivotArea outline="0" collapsedLevelsAreSubtotals="1" fieldPosition="0"/>
    </format>
    <format dxfId="22">
      <pivotArea field="12" type="button" dataOnly="0" labelOnly="1" outline="0" axis="axisCol" fieldPosition="0"/>
    </format>
    <format dxfId="21">
      <pivotArea type="topRight" dataOnly="0" labelOnly="1" outline="0" fieldPosition="0"/>
    </format>
    <format dxfId="20">
      <pivotArea dataOnly="0" labelOnly="1" fieldPosition="0">
        <references count="1">
          <reference field="12" count="7">
            <x v="1"/>
            <x v="2"/>
            <x v="3"/>
            <x v="4"/>
            <x v="5"/>
            <x v="6"/>
            <x v="7"/>
          </reference>
        </references>
      </pivotArea>
    </format>
    <format dxfId="19">
      <pivotArea dataOnly="0" labelOnly="1" grandCol="1" outline="0" fieldPosition="0"/>
    </format>
    <format dxfId="18">
      <pivotArea type="origin" dataOnly="0" labelOnly="1" outline="0" fieldPosition="0"/>
    </format>
    <format dxfId="17">
      <pivotArea field="12" type="button" dataOnly="0" labelOnly="1" outline="0" axis="axisCol" fieldPosition="0"/>
    </format>
    <format dxfId="16">
      <pivotArea type="topRight" dataOnly="0" labelOnly="1" outline="0" fieldPosition="0"/>
    </format>
    <format dxfId="15">
      <pivotArea field="14" type="button" dataOnly="0" labelOnly="1" outline="0" axis="axisRow" fieldPosition="0"/>
    </format>
    <format dxfId="14">
      <pivotArea dataOnly="0" labelOnly="1" fieldPosition="0">
        <references count="1">
          <reference field="12" count="7">
            <x v="1"/>
            <x v="2"/>
            <x v="3"/>
            <x v="4"/>
            <x v="5"/>
            <x v="6"/>
            <x v="7"/>
          </reference>
        </references>
      </pivotArea>
    </format>
    <format dxfId="13">
      <pivotArea dataOnly="0" labelOnly="1" grandCol="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6A00E53-4A98-4E2C-AA7B-B0C8F19A245B}" name="TablaDinámica2" cacheId="0" applyNumberFormats="0" applyBorderFormats="0" applyFontFormats="0" applyPatternFormats="0" applyAlignmentFormats="0" applyWidthHeightFormats="1" dataCaption="Valores" updatedVersion="8" minRefreshableVersion="3" itemPrintTitles="1" createdVersion="8" indent="0" outline="1" outlineData="1" multipleFieldFilters="0">
  <location ref="B6:I21" firstHeaderRow="1" firstDataRow="2" firstDataCol="1" rowPageCount="4" colPageCount="1"/>
  <pivotFields count="25">
    <pivotField dataField="1" showAll="0"/>
    <pivotField showAll="0"/>
    <pivotField showAll="0"/>
    <pivotField numFmtId="14" showAll="0"/>
    <pivotField numFmtId="14" showAll="0">
      <items count="24">
        <item x="2"/>
        <item x="11"/>
        <item x="3"/>
        <item x="5"/>
        <item x="6"/>
        <item x="9"/>
        <item x="16"/>
        <item x="10"/>
        <item x="12"/>
        <item x="13"/>
        <item x="19"/>
        <item x="14"/>
        <item x="17"/>
        <item x="18"/>
        <item x="20"/>
        <item x="21"/>
        <item x="22"/>
        <item x="15"/>
        <item x="7"/>
        <item x="0"/>
        <item x="1"/>
        <item x="4"/>
        <item x="8"/>
        <item t="default"/>
      </items>
    </pivotField>
    <pivotField numFmtId="14" multipleItemSelectionAllowed="1" showAll="0" defaultSubtotal="0">
      <items count="24">
        <item x="1"/>
        <item x="2"/>
        <item m="1" x="23"/>
        <item x="3"/>
        <item x="6"/>
        <item x="7"/>
        <item x="8"/>
        <item x="10"/>
        <item x="11"/>
        <item x="12"/>
        <item x="13"/>
        <item x="14"/>
        <item x="15"/>
        <item x="16"/>
        <item x="17"/>
        <item x="18"/>
        <item x="19"/>
        <item x="20"/>
        <item x="21"/>
        <item x="22"/>
        <item x="4"/>
        <item x="0"/>
        <item x="5"/>
        <item x="9"/>
      </items>
    </pivotField>
    <pivotField showAll="0"/>
    <pivotField showAll="0"/>
    <pivotField showAll="0"/>
    <pivotField showAll="0"/>
    <pivotField showAll="0"/>
    <pivotField showAll="0"/>
    <pivotField axis="axisCol" showAll="0">
      <items count="10">
        <item x="3"/>
        <item x="4"/>
        <item x="7"/>
        <item m="1" x="8"/>
        <item x="1"/>
        <item x="2"/>
        <item x="5"/>
        <item x="0"/>
        <item x="6"/>
        <item t="default"/>
      </items>
    </pivotField>
    <pivotField axis="axisPage" multipleItemSelectionAllowed="1" showAll="0">
      <items count="3">
        <item x="0"/>
        <item h="1" x="1"/>
        <item t="default"/>
      </items>
    </pivotField>
    <pivotField axis="axisRow" showAll="0" sortType="descending">
      <items count="16">
        <item x="2"/>
        <item x="0"/>
        <item x="12"/>
        <item x="11"/>
        <item x="3"/>
        <item x="4"/>
        <item x="5"/>
        <item x="6"/>
        <item x="7"/>
        <item x="1"/>
        <item x="8"/>
        <item x="9"/>
        <item x="10"/>
        <item x="14"/>
        <item x="1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axis="axisPage" multipleItemSelectionAllowed="1" showAll="0">
      <items count="5">
        <item x="0"/>
        <item x="1"/>
        <item h="1" m="1" x="3"/>
        <item x="2"/>
        <item t="default"/>
      </items>
    </pivotField>
    <pivotField axis="axisPage" multipleItemSelectionAllowed="1" showAll="0">
      <items count="15">
        <item h="1" sd="0" x="0"/>
        <item sd="0" x="1"/>
        <item sd="0" x="2"/>
        <item h="1" sd="0" x="3"/>
        <item h="1" sd="0" x="4"/>
        <item h="1" sd="0" x="5"/>
        <item h="1" sd="0" x="6"/>
        <item h="1" sd="0" x="7"/>
        <item h="1" sd="0" x="8"/>
        <item h="1" sd="0" x="9"/>
        <item h="1" sd="0" x="10"/>
        <item h="1" sd="0" x="11"/>
        <item h="1" sd="0" x="12"/>
        <item h="1" sd="0" x="13"/>
        <item t="default"/>
      </items>
    </pivotField>
    <pivotField axis="axisPage" multipleItemSelectionAllowed="1" showAll="0">
      <items count="4">
        <item sd="0" x="1"/>
        <item h="1" sd="0" x="2"/>
        <item h="1" x="0"/>
        <item t="default"/>
      </items>
    </pivotField>
    <pivotField multipleItemSelectionAllowed="1" showAll="0">
      <items count="15">
        <item h="1" x="0"/>
        <item x="1"/>
        <item h="1" x="2"/>
        <item h="1" x="3"/>
        <item h="1" x="4"/>
        <item h="1" x="5"/>
        <item h="1" x="6"/>
        <item h="1" x="7"/>
        <item h="1" x="8"/>
        <item h="1" x="9"/>
        <item h="1" x="10"/>
        <item h="1" x="11"/>
        <item h="1" x="12"/>
        <item h="1" x="13"/>
        <item t="default"/>
      </items>
    </pivotField>
    <pivotField multipleItemSelectionAllowed="1" showAll="0">
      <items count="4">
        <item x="1"/>
        <item h="1" x="2"/>
        <item h="1" x="0"/>
        <item t="default"/>
      </items>
    </pivotField>
  </pivotFields>
  <rowFields count="1">
    <field x="14"/>
  </rowFields>
  <rowItems count="14">
    <i>
      <x v="1"/>
    </i>
    <i>
      <x/>
    </i>
    <i>
      <x v="11"/>
    </i>
    <i>
      <x v="5"/>
    </i>
    <i>
      <x v="9"/>
    </i>
    <i>
      <x v="12"/>
    </i>
    <i>
      <x v="8"/>
    </i>
    <i>
      <x v="6"/>
    </i>
    <i>
      <x v="7"/>
    </i>
    <i>
      <x v="4"/>
    </i>
    <i>
      <x v="2"/>
    </i>
    <i>
      <x v="10"/>
    </i>
    <i>
      <x v="3"/>
    </i>
    <i t="grand">
      <x/>
    </i>
  </rowItems>
  <colFields count="1">
    <field x="12"/>
  </colFields>
  <colItems count="7">
    <i>
      <x/>
    </i>
    <i>
      <x v="1"/>
    </i>
    <i>
      <x v="4"/>
    </i>
    <i>
      <x v="5"/>
    </i>
    <i>
      <x v="6"/>
    </i>
    <i>
      <x v="7"/>
    </i>
    <i t="grand">
      <x/>
    </i>
  </colItems>
  <pageFields count="4">
    <pageField fld="22" hier="-1"/>
    <pageField fld="21" hier="-1"/>
    <pageField fld="13" hier="-1"/>
    <pageField fld="20" hier="-1"/>
  </pageFields>
  <dataFields count="1">
    <dataField name="Cuenta de Ticket" fld="0" subtotal="count" baseField="21" baseItem="1" numFmtId="164"/>
  </dataFields>
  <formats count="15">
    <format dxfId="38">
      <pivotArea outline="0" collapsedLevelsAreSubtotals="1" fieldPosition="0"/>
    </format>
    <format dxfId="37">
      <pivotArea field="12" type="button" dataOnly="0" labelOnly="1" outline="0" axis="axisCol" fieldPosition="0"/>
    </format>
    <format dxfId="36">
      <pivotArea type="topRight" dataOnly="0" labelOnly="1" outline="0" fieldPosition="0"/>
    </format>
    <format dxfId="35">
      <pivotArea dataOnly="0" labelOnly="1" fieldPosition="0">
        <references count="1">
          <reference field="12" count="5">
            <x v="0"/>
            <x v="1"/>
            <x v="4"/>
            <x v="6"/>
            <x v="7"/>
          </reference>
        </references>
      </pivotArea>
    </format>
    <format dxfId="34">
      <pivotArea dataOnly="0" labelOnly="1" grandCol="1" outline="0" fieldPosition="0"/>
    </format>
    <format dxfId="33">
      <pivotArea type="all" dataOnly="0" outline="0" fieldPosition="0"/>
    </format>
    <format dxfId="32">
      <pivotArea outline="0" collapsedLevelsAreSubtotals="1" fieldPosition="0"/>
    </format>
    <format dxfId="31">
      <pivotArea type="origin" dataOnly="0" labelOnly="1" outline="0" fieldPosition="0"/>
    </format>
    <format dxfId="30">
      <pivotArea field="12" type="button" dataOnly="0" labelOnly="1" outline="0" axis="axisCol" fieldPosition="0"/>
    </format>
    <format dxfId="29">
      <pivotArea type="topRight" dataOnly="0" labelOnly="1" outline="0" fieldPosition="0"/>
    </format>
    <format dxfId="28">
      <pivotArea field="14" type="button" dataOnly="0" labelOnly="1" outline="0" axis="axisRow" fieldPosition="0"/>
    </format>
    <format dxfId="27">
      <pivotArea dataOnly="0" labelOnly="1" fieldPosition="0">
        <references count="1">
          <reference field="14" count="11">
            <x v="0"/>
            <x v="1"/>
            <x v="4"/>
            <x v="5"/>
            <x v="6"/>
            <x v="7"/>
            <x v="8"/>
            <x v="9"/>
            <x v="10"/>
            <x v="11"/>
            <x v="12"/>
          </reference>
        </references>
      </pivotArea>
    </format>
    <format dxfId="26">
      <pivotArea dataOnly="0" labelOnly="1" grandRow="1" outline="0" fieldPosition="0"/>
    </format>
    <format dxfId="25">
      <pivotArea dataOnly="0" labelOnly="1" fieldPosition="0">
        <references count="1">
          <reference field="12" count="5">
            <x v="0"/>
            <x v="1"/>
            <x v="4"/>
            <x v="6"/>
            <x v="7"/>
          </reference>
        </references>
      </pivotArea>
    </format>
    <format dxfId="24">
      <pivotArea dataOnly="0" labelOnly="1" grandCol="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4AFBC80-A9C7-44B5-A996-837748EB6A46}" name="TablaDinámica7" cacheId="0" applyNumberFormats="0" applyBorderFormats="0" applyFontFormats="0" applyPatternFormats="0" applyAlignmentFormats="0" applyWidthHeightFormats="1" dataCaption="Valores" updatedVersion="8" minRefreshableVersion="3" itemPrintTitles="1" createdVersion="8" indent="0" outline="1" outlineData="1" multipleFieldFilters="0">
  <location ref="A6:F15" firstHeaderRow="1" firstDataRow="2" firstDataCol="1" rowPageCount="3" colPageCount="1"/>
  <pivotFields count="25">
    <pivotField dataField="1" showAll="0"/>
    <pivotField showAll="0"/>
    <pivotField showAll="0"/>
    <pivotField numFmtId="14" showAll="0"/>
    <pivotField numFmtId="14" showAll="0">
      <items count="24">
        <item x="2"/>
        <item x="11"/>
        <item x="3"/>
        <item x="5"/>
        <item x="6"/>
        <item x="9"/>
        <item x="16"/>
        <item x="10"/>
        <item x="12"/>
        <item x="13"/>
        <item x="19"/>
        <item x="14"/>
        <item x="15"/>
        <item x="17"/>
        <item x="18"/>
        <item x="20"/>
        <item x="21"/>
        <item x="22"/>
        <item x="7"/>
        <item x="0"/>
        <item x="1"/>
        <item x="4"/>
        <item x="8"/>
        <item t="default"/>
      </items>
    </pivotField>
    <pivotField numFmtId="14" multipleItemSelectionAllowed="1" showAll="0">
      <items count="25">
        <item x="1"/>
        <item x="2"/>
        <item h="1" m="1" x="23"/>
        <item h="1" x="3"/>
        <item h="1" x="6"/>
        <item h="1" x="7"/>
        <item h="1" x="8"/>
        <item h="1" x="10"/>
        <item h="1" x="11"/>
        <item h="1" x="12"/>
        <item h="1" x="13"/>
        <item h="1" x="14"/>
        <item h="1" x="15"/>
        <item h="1" x="16"/>
        <item h="1" x="17"/>
        <item h="1" x="18"/>
        <item h="1" x="19"/>
        <item h="1" x="20"/>
        <item h="1" x="21"/>
        <item h="1" x="22"/>
        <item h="1" x="4"/>
        <item h="1" x="0"/>
        <item h="1" x="5"/>
        <item h="1" x="9"/>
        <item t="default"/>
      </items>
    </pivotField>
    <pivotField showAll="0"/>
    <pivotField showAll="0"/>
    <pivotField showAll="0"/>
    <pivotField showAll="0"/>
    <pivotField showAll="0"/>
    <pivotField showAll="0"/>
    <pivotField axis="axisCol" showAll="0">
      <items count="10">
        <item x="4"/>
        <item x="3"/>
        <item x="7"/>
        <item m="1" x="8"/>
        <item x="1"/>
        <item x="2"/>
        <item x="5"/>
        <item x="0"/>
        <item x="6"/>
        <item t="default"/>
      </items>
    </pivotField>
    <pivotField showAll="0"/>
    <pivotField axis="axisRow" showAll="0" sortType="descending">
      <items count="16">
        <item x="2"/>
        <item x="0"/>
        <item x="12"/>
        <item x="11"/>
        <item x="3"/>
        <item x="4"/>
        <item x="5"/>
        <item x="6"/>
        <item x="7"/>
        <item x="1"/>
        <item x="8"/>
        <item x="9"/>
        <item x="10"/>
        <item x="14"/>
        <item x="1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axis="axisPage" multipleItemSelectionAllowed="1" showAll="0">
      <items count="5">
        <item x="0"/>
        <item h="1" m="1" x="3"/>
        <item h="1" x="2"/>
        <item h="1" x="1"/>
        <item t="default"/>
      </items>
    </pivotField>
    <pivotField showAll="0" defaultSubtotal="0"/>
    <pivotField showAll="0" defaultSubtotal="0">
      <items count="3">
        <item x="1"/>
        <item x="2"/>
        <item x="0"/>
      </items>
    </pivotField>
    <pivotField axis="axisPage" multipleItemSelectionAllowed="1" showAll="0" defaultSubtotal="0">
      <items count="14">
        <item h="1" sd="0" x="0"/>
        <item sd="0" x="1"/>
        <item h="1" sd="0" x="2"/>
        <item h="1" sd="0" x="3"/>
        <item h="1" sd="0" x="4"/>
        <item h="1" sd="0" x="5"/>
        <item h="1" sd="0" x="6"/>
        <item h="1" sd="0" x="7"/>
        <item h="1" sd="0" x="8"/>
        <item h="1" sd="0" x="9"/>
        <item h="1" sd="0" x="10"/>
        <item h="1" sd="0" x="11"/>
        <item h="1" sd="0" x="12"/>
        <item h="1" sd="0" x="13"/>
      </items>
    </pivotField>
    <pivotField axis="axisPage" multipleItemSelectionAllowed="1" showAll="0" defaultSubtotal="0">
      <items count="3">
        <item sd="0" x="1"/>
        <item h="1" sd="0" x="2"/>
        <item h="1" x="0"/>
      </items>
    </pivotField>
  </pivotFields>
  <rowFields count="1">
    <field x="14"/>
  </rowFields>
  <rowItems count="8">
    <i>
      <x v="1"/>
    </i>
    <i>
      <x v="12"/>
    </i>
    <i>
      <x v="9"/>
    </i>
    <i>
      <x v="4"/>
    </i>
    <i>
      <x v="11"/>
    </i>
    <i>
      <x/>
    </i>
    <i>
      <x v="10"/>
    </i>
    <i t="grand">
      <x/>
    </i>
  </rowItems>
  <colFields count="1">
    <field x="12"/>
  </colFields>
  <colItems count="5">
    <i>
      <x v="1"/>
    </i>
    <i>
      <x v="4"/>
    </i>
    <i>
      <x v="6"/>
    </i>
    <i>
      <x v="7"/>
    </i>
    <i t="grand">
      <x/>
    </i>
  </colItems>
  <pageFields count="3">
    <pageField fld="24" hier="-1"/>
    <pageField fld="23" hier="-1"/>
    <pageField fld="20" hier="-1"/>
  </pageFields>
  <dataFields count="1">
    <dataField name="Cuenta de Ticket" fld="0" subtotal="count" baseField="0" baseItem="0"/>
  </dataFields>
  <formats count="11">
    <format dxfId="12">
      <pivotArea outline="0" collapsedLevelsAreSubtotals="1" fieldPosition="0"/>
    </format>
    <format dxfId="11">
      <pivotArea field="12" type="button" dataOnly="0" labelOnly="1" outline="0" axis="axisCol" fieldPosition="0"/>
    </format>
    <format dxfId="10">
      <pivotArea type="topRight" dataOnly="0" labelOnly="1" outline="0" fieldPosition="0"/>
    </format>
    <format dxfId="9">
      <pivotArea dataOnly="0" labelOnly="1" fieldPosition="0">
        <references count="1">
          <reference field="12" count="7">
            <x v="1"/>
            <x v="2"/>
            <x v="3"/>
            <x v="4"/>
            <x v="5"/>
            <x v="6"/>
            <x v="7"/>
          </reference>
        </references>
      </pivotArea>
    </format>
    <format dxfId="8">
      <pivotArea dataOnly="0" labelOnly="1" grandCol="1" outline="0" fieldPosition="0"/>
    </format>
    <format dxfId="7">
      <pivotArea type="origin" dataOnly="0" labelOnly="1" outline="0" fieldPosition="0"/>
    </format>
    <format dxfId="6">
      <pivotArea field="12" type="button" dataOnly="0" labelOnly="1" outline="0" axis="axisCol" fieldPosition="0"/>
    </format>
    <format dxfId="5">
      <pivotArea type="topRight" dataOnly="0" labelOnly="1" outline="0" fieldPosition="0"/>
    </format>
    <format dxfId="4">
      <pivotArea field="14" type="button" dataOnly="0" labelOnly="1" outline="0" axis="axisRow" fieldPosition="0"/>
    </format>
    <format dxfId="3">
      <pivotArea dataOnly="0" labelOnly="1" fieldPosition="0">
        <references count="1">
          <reference field="12" count="7">
            <x v="1"/>
            <x v="2"/>
            <x v="3"/>
            <x v="4"/>
            <x v="5"/>
            <x v="6"/>
            <x v="7"/>
          </reference>
        </references>
      </pivotArea>
    </format>
    <format dxfId="2">
      <pivotArea dataOnly="0" labelOnly="1" grandCol="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C0C0E1A-DB7F-4365-A270-A85425D83991}" name="TablaDinámica3" cacheId="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location ref="A3:I22" firstHeaderRow="1" firstDataRow="4" firstDataCol="1"/>
  <pivotFields count="25">
    <pivotField dataField="1" showAll="0"/>
    <pivotField showAll="0"/>
    <pivotField showAll="0"/>
    <pivotField numFmtId="14" showAll="0"/>
    <pivotField numFmtId="14" showAll="0">
      <items count="24">
        <item x="2"/>
        <item x="11"/>
        <item x="3"/>
        <item x="5"/>
        <item x="6"/>
        <item x="9"/>
        <item x="16"/>
        <item x="10"/>
        <item x="12"/>
        <item x="13"/>
        <item x="19"/>
        <item x="14"/>
        <item x="17"/>
        <item x="18"/>
        <item x="20"/>
        <item x="21"/>
        <item x="22"/>
        <item x="15"/>
        <item x="7"/>
        <item x="0"/>
        <item x="1"/>
        <item x="4"/>
        <item x="8"/>
        <item t="default"/>
      </items>
    </pivotField>
    <pivotField axis="axisCol" numFmtId="14" showAll="0">
      <items count="25">
        <item x="1"/>
        <item x="2"/>
        <item m="1" x="23"/>
        <item x="3"/>
        <item x="6"/>
        <item x="7"/>
        <item x="8"/>
        <item x="10"/>
        <item x="11"/>
        <item x="12"/>
        <item x="13"/>
        <item x="14"/>
        <item x="15"/>
        <item x="16"/>
        <item x="17"/>
        <item x="18"/>
        <item x="19"/>
        <item x="20"/>
        <item x="21"/>
        <item x="22"/>
        <item x="4"/>
        <item x="0"/>
        <item x="5"/>
        <item x="9"/>
        <item t="default"/>
      </items>
    </pivotField>
    <pivotField showAll="0"/>
    <pivotField showAll="0"/>
    <pivotField showAll="0"/>
    <pivotField showAll="0"/>
    <pivotField showAll="0"/>
    <pivotField showAll="0"/>
    <pivotField showAll="0"/>
    <pivotField showAll="0"/>
    <pivotField axis="axisRow" showAll="0" sortType="descending">
      <items count="16">
        <item x="2"/>
        <item x="0"/>
        <item x="12"/>
        <item x="11"/>
        <item x="3"/>
        <item x="4"/>
        <item x="5"/>
        <item x="6"/>
        <item x="7"/>
        <item x="1"/>
        <item x="8"/>
        <item x="9"/>
        <item x="10"/>
        <item x="14"/>
        <item x="1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axis="axisCol" showAll="0" defaultSubtotal="0">
      <items count="14">
        <item sd="0" x="0"/>
        <item sd="0" x="1"/>
        <item sd="0" x="2"/>
        <item sd="0" x="3"/>
        <item sd="0" x="4"/>
        <item sd="0" x="5"/>
        <item sd="0" x="6"/>
        <item sd="0" x="7"/>
        <item sd="0" x="8"/>
        <item sd="0" x="9"/>
        <item sd="0" x="10"/>
        <item sd="0" x="11"/>
        <item sd="0" x="12"/>
        <item sd="0" x="13"/>
      </items>
    </pivotField>
    <pivotField axis="axisCol" showAll="0" defaultSubtotal="0">
      <items count="3">
        <item x="1"/>
        <item sd="0" x="2"/>
        <item x="0"/>
      </items>
    </pivotField>
    <pivotField showAll="0">
      <items count="15">
        <item x="0"/>
        <item x="1"/>
        <item x="2"/>
        <item x="3"/>
        <item x="4"/>
        <item x="5"/>
        <item x="6"/>
        <item x="7"/>
        <item x="8"/>
        <item x="9"/>
        <item x="10"/>
        <item x="11"/>
        <item x="12"/>
        <item x="13"/>
        <item t="default"/>
      </items>
    </pivotField>
    <pivotField showAll="0">
      <items count="4">
        <item x="1"/>
        <item x="2"/>
        <item x="0"/>
        <item t="default"/>
      </items>
    </pivotField>
  </pivotFields>
  <rowFields count="1">
    <field x="14"/>
  </rowFields>
  <rowItems count="16">
    <i>
      <x v="1"/>
    </i>
    <i>
      <x v="10"/>
    </i>
    <i>
      <x v="11"/>
    </i>
    <i>
      <x v="9"/>
    </i>
    <i>
      <x v="8"/>
    </i>
    <i>
      <x/>
    </i>
    <i>
      <x v="4"/>
    </i>
    <i>
      <x v="12"/>
    </i>
    <i>
      <x v="6"/>
    </i>
    <i>
      <x v="5"/>
    </i>
    <i>
      <x v="7"/>
    </i>
    <i>
      <x v="3"/>
    </i>
    <i>
      <x v="13"/>
    </i>
    <i>
      <x v="2"/>
    </i>
    <i>
      <x v="14"/>
    </i>
    <i t="grand">
      <x/>
    </i>
  </rowItems>
  <colFields count="3">
    <field x="22"/>
    <field x="21"/>
    <field x="5"/>
  </colFields>
  <colItems count="8">
    <i>
      <x/>
      <x v="1"/>
    </i>
    <i r="1">
      <x v="2"/>
    </i>
    <i r="1">
      <x v="3"/>
    </i>
    <i r="1">
      <x v="4"/>
    </i>
    <i r="1">
      <x v="5"/>
    </i>
    <i r="1">
      <x v="7"/>
    </i>
    <i r="1">
      <x v="10"/>
    </i>
    <i t="grand">
      <x/>
    </i>
  </colItems>
  <dataFields count="1">
    <dataField name="Cuenta de Ticket"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DatosExternos_1" connectionId="1" xr16:uid="{BD953AA9-CE4E-4159-9467-17BB7AADA6D2}" autoFormatId="16" applyNumberFormats="0" applyBorderFormats="0" applyFontFormats="0" applyPatternFormats="0" applyAlignmentFormats="0" applyWidthHeightFormats="0">
  <queryTableRefresh nextId="22">
    <queryTableFields count="21">
      <queryTableField id="1" name="Ticket" tableColumnId="1"/>
      <queryTableField id="2" name="Solicitante" tableColumnId="2"/>
      <queryTableField id="3" name="Descripcion" tableColumnId="3"/>
      <queryTableField id="4" name="FCreacion" tableColumnId="4"/>
      <queryTableField id="5" name="FEstimada" tableColumnId="5"/>
      <queryTableField id="6" name="FGerencia" tableColumnId="6"/>
      <queryTableField id="7" name="Dias_Gerencia" tableColumnId="7"/>
      <queryTableField id="8" name="Dias_Informatica" tableColumnId="8"/>
      <queryTableField id="9" name="Tiempo_Transcurrido" tableColumnId="9"/>
      <queryTableField id="10" name="Tiempo_Entrega" tableColumnId="10"/>
      <queryTableField id="11" name="Urgente" tableColumnId="11"/>
      <queryTableField id="12" name="Importante" tableColumnId="12"/>
      <queryTableField id="13" name="Etapa" tableColumnId="13"/>
      <queryTableField id="14" name="Proyecto" tableColumnId="14"/>
      <queryTableField id="15" name="AsignadoA" tableColumnId="15"/>
      <queryTableField id="16" name="Complejidad" tableColumnId="16"/>
      <queryTableField id="17" name="AtendidoPor" tableColumnId="17"/>
      <queryTableField id="18" name="Clasificacion" tableColumnId="18"/>
      <queryTableField id="19" name="Tamaño" tableColumnId="19"/>
      <queryTableField id="20" name="TiempoInvertido" tableColumnId="20"/>
      <queryTableField id="21" name="TipoTicket" tableColumnId="21"/>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C742DB7-241F-456C-94D6-1F4982894ED2}" name="Consulta1" displayName="Consulta1" ref="A1:U93" tableType="queryTable" totalsRowShown="0">
  <autoFilter ref="A1:U93" xr:uid="{1C742DB7-241F-456C-94D6-1F4982894ED2}">
    <filterColumn colId="14">
      <filters>
        <filter val="CRISTIAN CASTILLO"/>
      </filters>
    </filterColumn>
  </autoFilter>
  <sortState xmlns:xlrd2="http://schemas.microsoft.com/office/spreadsheetml/2017/richdata2" ref="A2:U93">
    <sortCondition ref="A2:A93"/>
  </sortState>
  <tableColumns count="21">
    <tableColumn id="1" xr3:uid="{16F1B7D8-975F-420A-BDD5-AB3455E17076}" uniqueName="1" name="Ticket" queryTableFieldId="1"/>
    <tableColumn id="2" xr3:uid="{58F6D08B-1154-48C0-A53D-56770441B27F}" uniqueName="2" name="Solicitante" queryTableFieldId="2" dataDxfId="71"/>
    <tableColumn id="3" xr3:uid="{7086BB2A-4AF7-48C3-BDA7-9DD77EF423BA}" uniqueName="3" name="Descripcion" queryTableFieldId="3" dataDxfId="70"/>
    <tableColumn id="4" xr3:uid="{74DB689B-72AA-4CF9-AFB1-0E3284E989D2}" uniqueName="4" name="FCreacion" queryTableFieldId="4" dataDxfId="69"/>
    <tableColumn id="5" xr3:uid="{66296DCA-956C-4253-BDEE-5E893C2FA948}" uniqueName="5" name="FEstimada" queryTableFieldId="5" dataDxfId="68"/>
    <tableColumn id="6" xr3:uid="{E4A08D5F-60F4-479B-BDFF-E1891C7EC7DF}" uniqueName="6" name="FGerencia" queryTableFieldId="6" dataDxfId="67"/>
    <tableColumn id="7" xr3:uid="{C0D5B667-A387-449B-98C3-56944922DD34}" uniqueName="7" name="Dias_Gerencia" queryTableFieldId="7"/>
    <tableColumn id="8" xr3:uid="{EF625BAF-F067-447D-B74B-4D8206E81BA4}" uniqueName="8" name="Dias_Informatica" queryTableFieldId="8"/>
    <tableColumn id="9" xr3:uid="{C1D0EE9C-3FFC-40A6-A709-C6AD884F3F10}" uniqueName="9" name="Tiempo_Transcurrido" queryTableFieldId="9"/>
    <tableColumn id="10" xr3:uid="{3145AF6C-0C96-4B72-B7C0-01425D0BE99F}" uniqueName="10" name="Tiempo_Entrega" queryTableFieldId="10"/>
    <tableColumn id="11" xr3:uid="{86A2970B-5EA4-44CD-8A24-DB86917471C8}" uniqueName="11" name="Urgente" queryTableFieldId="11" dataDxfId="66"/>
    <tableColumn id="12" xr3:uid="{97C71EFD-4CD3-4909-AB12-5C2535E25167}" uniqueName="12" name="Importante" queryTableFieldId="12" dataDxfId="65"/>
    <tableColumn id="13" xr3:uid="{0ACF3A0D-2C07-48B3-996E-C4328D34698F}" uniqueName="13" name="Etapa" queryTableFieldId="13" dataDxfId="64"/>
    <tableColumn id="14" xr3:uid="{B9A7A061-A6B7-49EE-A8B0-C3C8568B92AD}" uniqueName="14" name="Proyecto" queryTableFieldId="14" dataDxfId="63"/>
    <tableColumn id="15" xr3:uid="{48BBD5F1-4B93-49D1-B1EA-6BB24A569D3D}" uniqueName="15" name="AsignadoA" queryTableFieldId="15" dataDxfId="62"/>
    <tableColumn id="16" xr3:uid="{ED8DFDFB-CEC4-4766-AB81-F2E609AC913D}" uniqueName="16" name="Complejidad" queryTableFieldId="16" dataDxfId="61"/>
    <tableColumn id="17" xr3:uid="{B9BD565F-793A-4F77-8E60-A7541E80BFA0}" uniqueName="17" name="AtendidoPor" queryTableFieldId="17" dataDxfId="60"/>
    <tableColumn id="18" xr3:uid="{642039F2-E355-4B42-A773-A4A705DD4AC2}" uniqueName="18" name="Clasificacion" queryTableFieldId="18" dataDxfId="59"/>
    <tableColumn id="19" xr3:uid="{4FBD5DC8-84CB-4DB3-AD03-859159917D81}" uniqueName="19" name="Tamaño" queryTableFieldId="19" dataDxfId="58"/>
    <tableColumn id="20" xr3:uid="{3703DA33-894A-40A3-A085-F56C7049A98C}" uniqueName="20" name="TiempoInvertido" queryTableFieldId="20"/>
    <tableColumn id="21" xr3:uid="{57EFB304-7E44-4803-AD82-BD441814C848}" uniqueName="21" name="TipoTicket" queryTableFieldId="21" dataDxfId="57"/>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C7E70AD-6477-4483-9E18-2D28F95C9557}" name="Tabla3" displayName="Tabla3" ref="A1:F16" totalsRowShown="0">
  <autoFilter ref="A1:F16" xr:uid="{AC7E70AD-6477-4483-9E18-2D28F95C9557}"/>
  <tableColumns count="6">
    <tableColumn id="1" xr3:uid="{A6EE0F34-A1B5-436F-B4B0-B8C1103A54A0}" name="Programador"/>
    <tableColumn id="3" xr3:uid="{4E6EFA08-FA22-4FE8-B2D5-E68D3AE89FE1}" name="Cuadrado" dataDxfId="56"/>
    <tableColumn id="5" xr3:uid="{6BBFC07B-223E-4651-B7C9-4214EBA8998D}" name="STOD" dataDxfId="55"/>
    <tableColumn id="4" xr3:uid="{2519CF3C-4504-4670-9A07-7F54BDDF956E}" name="ODOO" dataDxfId="54"/>
    <tableColumn id="6" xr3:uid="{A819F00A-2FB9-41D6-B95C-CEBE1126600D}" name="Diferencia" dataDxfId="53">
      <calculatedColumnFormula>Tabla3[[#This Row],[STOD]]-Tabla3[[#This Row],[ODOO]]</calculatedColumnFormula>
    </tableColumn>
    <tableColumn id="2" xr3:uid="{5DF6C16D-E564-4474-8CAC-0F1198D4B72C}" name="Comentario"/>
  </tableColumns>
  <tableStyleInfo name="TableStyleMedium5"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3" xr:uid="{1C9CF74F-A0B1-443C-BD21-7A23F7438727}" name="Tabla53" displayName="Tabla53" ref="A3:U11" totalsRowShown="0">
  <autoFilter ref="A3:U11" xr:uid="{1C9CF74F-A0B1-443C-BD21-7A23F7438727}"/>
  <tableColumns count="21">
    <tableColumn id="1" xr3:uid="{A67E9592-D9F9-4040-9E18-248D33F0A8B1}" name="Ticket"/>
    <tableColumn id="2" xr3:uid="{05C0D505-4A94-4BB9-BB3C-E7AA99C53331}" name="Solicitante"/>
    <tableColumn id="3" xr3:uid="{53DC4E4E-75E7-46E8-9652-594A6410CEB4}" name="Descripcion" dataDxfId="42"/>
    <tableColumn id="4" xr3:uid="{210CE0D1-D9AD-4603-965E-734C0790CBDD}" name="FCreacion" dataDxfId="41"/>
    <tableColumn id="5" xr3:uid="{BACD9430-9321-4D7C-A743-DC93419EB3A0}" name="FEstimada" dataDxfId="40"/>
    <tableColumn id="6" xr3:uid="{14DCBC04-0B85-4208-B1E1-755892EE9650}" name="FGerencia" dataDxfId="39"/>
    <tableColumn id="7" xr3:uid="{47FF0748-DF78-4009-BFA6-9B817FCE15D8}" name="Dias_Gerencia"/>
    <tableColumn id="8" xr3:uid="{93EF7E31-0A70-49F3-A8A1-C7A756A01956}" name="Dias_Informatica"/>
    <tableColumn id="9" xr3:uid="{9C18EDFD-0AF7-40B9-B945-2C3F22FC61B8}" name="Tiempo_Transcurrido"/>
    <tableColumn id="10" xr3:uid="{2825BB87-2CC5-4D1F-B4C4-5140FE5FDA19}" name="Tiempo_Entrega"/>
    <tableColumn id="11" xr3:uid="{94195DF0-120A-41D2-A82A-EDEF2071FF2E}" name="Urgente"/>
    <tableColumn id="12" xr3:uid="{96971771-C3A4-41D8-BDF7-6920EA59D83E}" name="Importante"/>
    <tableColumn id="13" xr3:uid="{AF748BEC-361E-4CE5-936E-B1288A295570}" name="Etapa"/>
    <tableColumn id="14" xr3:uid="{E57A9183-ACF1-4469-BB51-E0FC8E2C4DE0}" name="Proyecto"/>
    <tableColumn id="15" xr3:uid="{C73EAC1A-4737-4840-9EC6-2942F431D3C2}" name="AsignadoA"/>
    <tableColumn id="16" xr3:uid="{96F58C48-D92C-4FE6-9381-011BFD7213D3}" name="Complejidad"/>
    <tableColumn id="17" xr3:uid="{F8CAA37E-1D03-4261-9440-1C2F1182AC1E}" name="AtendidoPor"/>
    <tableColumn id="18" xr3:uid="{3F4A3A8F-39D5-449B-9AC7-4998B230639D}" name="Clasificacion"/>
    <tableColumn id="19" xr3:uid="{CC0B73F2-4146-4398-97FF-9700FF37A41E}" name="Tamaño"/>
    <tableColumn id="20" xr3:uid="{35E2A628-C3BC-48AB-80C6-9C7A210E3242}" name="TiempoInvertido"/>
    <tableColumn id="21" xr3:uid="{7EF3FDCF-F5DC-433E-A2EC-20422733465E}" name="TipoTicket"/>
  </tableColumns>
  <tableStyleInfo name="TableStyleMedium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1" Type="http://schemas.openxmlformats.org/officeDocument/2006/relationships/table" Target="../tables/table3.xml"/></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2BEB13-C699-4307-909F-821F915583A2}">
  <sheetPr>
    <tabColor rgb="FFFFC000"/>
  </sheetPr>
  <dimension ref="A1:U93"/>
  <sheetViews>
    <sheetView tabSelected="1" topLeftCell="A90" workbookViewId="0">
      <selection activeCell="C99" sqref="C99"/>
    </sheetView>
  </sheetViews>
  <sheetFormatPr baseColWidth="10" defaultRowHeight="15" x14ac:dyDescent="0.25"/>
  <cols>
    <col min="1" max="1" width="8.42578125" bestFit="1" customWidth="1"/>
    <col min="2" max="2" width="49.7109375" bestFit="1" customWidth="1"/>
    <col min="3" max="3" width="80.85546875" style="4" bestFit="1" customWidth="1"/>
    <col min="4" max="4" width="12.140625" bestFit="1" customWidth="1"/>
    <col min="5" max="5" width="12.28515625" bestFit="1" customWidth="1"/>
    <col min="6" max="6" width="12.140625" bestFit="1" customWidth="1"/>
    <col min="7" max="7" width="15.7109375" bestFit="1" customWidth="1"/>
    <col min="8" max="8" width="18" bestFit="1" customWidth="1"/>
    <col min="9" max="9" width="21.7109375" bestFit="1" customWidth="1"/>
    <col min="10" max="10" width="17.28515625" bestFit="1" customWidth="1"/>
    <col min="11" max="11" width="10.140625" bestFit="1" customWidth="1"/>
    <col min="12" max="12" width="12.85546875" bestFit="1" customWidth="1"/>
    <col min="13" max="13" width="17.42578125" bestFit="1" customWidth="1"/>
    <col min="14" max="14" width="11" bestFit="1" customWidth="1"/>
    <col min="15" max="15" width="23.28515625" bestFit="1" customWidth="1"/>
    <col min="16" max="16" width="14.42578125" bestFit="1" customWidth="1"/>
    <col min="17" max="17" width="14" bestFit="1" customWidth="1"/>
    <col min="18" max="18" width="22.42578125" bestFit="1" customWidth="1"/>
    <col min="19" max="19" width="10" bestFit="1" customWidth="1"/>
    <col min="20" max="20" width="17.7109375" bestFit="1" customWidth="1"/>
    <col min="21" max="21" width="17.28515625" bestFit="1" customWidth="1"/>
  </cols>
  <sheetData>
    <row r="1" spans="1:21" x14ac:dyDescent="0.25">
      <c r="A1" t="s">
        <v>0</v>
      </c>
      <c r="B1" t="s">
        <v>1</v>
      </c>
      <c r="C1" s="4"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189</v>
      </c>
    </row>
    <row r="2" spans="1:21" hidden="1" x14ac:dyDescent="0.25">
      <c r="A2">
        <v>275</v>
      </c>
      <c r="B2" t="s">
        <v>20</v>
      </c>
      <c r="C2" t="s">
        <v>169</v>
      </c>
      <c r="D2" s="2">
        <v>45658</v>
      </c>
      <c r="E2" s="2">
        <v>45688</v>
      </c>
      <c r="F2" s="2">
        <v>45688</v>
      </c>
      <c r="G2">
        <v>30</v>
      </c>
      <c r="H2">
        <v>30</v>
      </c>
      <c r="I2">
        <v>33</v>
      </c>
      <c r="J2">
        <v>-3</v>
      </c>
      <c r="K2" t="s">
        <v>23</v>
      </c>
      <c r="L2" t="s">
        <v>23</v>
      </c>
      <c r="M2" t="s">
        <v>52</v>
      </c>
      <c r="N2" t="s">
        <v>25</v>
      </c>
      <c r="O2" t="s">
        <v>26</v>
      </c>
      <c r="P2" t="s">
        <v>27</v>
      </c>
      <c r="Q2" t="s">
        <v>28</v>
      </c>
      <c r="R2" t="s">
        <v>29</v>
      </c>
      <c r="S2" t="s">
        <v>30</v>
      </c>
      <c r="T2">
        <v>0</v>
      </c>
      <c r="U2" t="s">
        <v>212</v>
      </c>
    </row>
    <row r="3" spans="1:21" hidden="1" x14ac:dyDescent="0.25">
      <c r="A3">
        <v>276</v>
      </c>
      <c r="B3" t="s">
        <v>90</v>
      </c>
      <c r="C3" t="s">
        <v>91</v>
      </c>
      <c r="D3" s="2">
        <v>45658</v>
      </c>
      <c r="E3" s="2">
        <v>45961</v>
      </c>
      <c r="F3" s="2">
        <v>45960</v>
      </c>
      <c r="G3">
        <v>302</v>
      </c>
      <c r="H3">
        <v>303</v>
      </c>
      <c r="I3">
        <v>33</v>
      </c>
      <c r="J3">
        <v>270</v>
      </c>
      <c r="K3" t="s">
        <v>23</v>
      </c>
      <c r="L3" t="s">
        <v>23</v>
      </c>
      <c r="M3" t="s">
        <v>92</v>
      </c>
      <c r="N3" t="s">
        <v>25</v>
      </c>
      <c r="O3" t="s">
        <v>86</v>
      </c>
      <c r="P3" t="s">
        <v>27</v>
      </c>
      <c r="Q3" t="s">
        <v>42</v>
      </c>
      <c r="R3" t="s">
        <v>29</v>
      </c>
      <c r="S3" t="s">
        <v>30</v>
      </c>
      <c r="T3">
        <v>9</v>
      </c>
      <c r="U3" t="s">
        <v>191</v>
      </c>
    </row>
    <row r="4" spans="1:21" hidden="1" x14ac:dyDescent="0.25">
      <c r="A4">
        <v>277</v>
      </c>
      <c r="B4" t="s">
        <v>69</v>
      </c>
      <c r="C4" t="s">
        <v>85</v>
      </c>
      <c r="D4" s="2">
        <v>45658</v>
      </c>
      <c r="E4" s="2">
        <v>45688</v>
      </c>
      <c r="F4" s="2">
        <v>45688</v>
      </c>
      <c r="G4">
        <v>30</v>
      </c>
      <c r="H4">
        <v>30</v>
      </c>
      <c r="I4">
        <v>33</v>
      </c>
      <c r="J4">
        <v>-3</v>
      </c>
      <c r="K4" t="s">
        <v>45</v>
      </c>
      <c r="L4" t="s">
        <v>23</v>
      </c>
      <c r="M4" t="s">
        <v>44</v>
      </c>
      <c r="N4" t="s">
        <v>25</v>
      </c>
      <c r="O4" t="s">
        <v>86</v>
      </c>
      <c r="P4" t="s">
        <v>27</v>
      </c>
      <c r="Q4" t="s">
        <v>42</v>
      </c>
      <c r="R4" t="s">
        <v>29</v>
      </c>
      <c r="S4" t="s">
        <v>30</v>
      </c>
      <c r="T4">
        <v>9</v>
      </c>
      <c r="U4" t="s">
        <v>212</v>
      </c>
    </row>
    <row r="5" spans="1:21" hidden="1" x14ac:dyDescent="0.25">
      <c r="A5">
        <v>278</v>
      </c>
      <c r="B5" t="s">
        <v>20</v>
      </c>
      <c r="C5" t="s">
        <v>21</v>
      </c>
      <c r="D5" s="2">
        <v>45658</v>
      </c>
      <c r="E5" s="2">
        <v>45685</v>
      </c>
      <c r="F5" s="2">
        <v>45716</v>
      </c>
      <c r="G5">
        <v>58</v>
      </c>
      <c r="H5">
        <v>27</v>
      </c>
      <c r="I5">
        <v>33</v>
      </c>
      <c r="J5">
        <v>-6</v>
      </c>
      <c r="K5" t="s">
        <v>22</v>
      </c>
      <c r="L5" t="s">
        <v>23</v>
      </c>
      <c r="M5" t="s">
        <v>24</v>
      </c>
      <c r="N5" t="s">
        <v>25</v>
      </c>
      <c r="O5" t="s">
        <v>26</v>
      </c>
      <c r="P5" t="s">
        <v>27</v>
      </c>
      <c r="Q5" t="s">
        <v>28</v>
      </c>
      <c r="R5" t="s">
        <v>29</v>
      </c>
      <c r="S5" t="s">
        <v>30</v>
      </c>
      <c r="T5">
        <v>0</v>
      </c>
      <c r="U5" t="s">
        <v>190</v>
      </c>
    </row>
    <row r="6" spans="1:21" hidden="1" x14ac:dyDescent="0.25">
      <c r="A6">
        <v>279</v>
      </c>
      <c r="B6" t="s">
        <v>87</v>
      </c>
      <c r="C6" t="s">
        <v>88</v>
      </c>
      <c r="D6" s="2">
        <v>45658</v>
      </c>
      <c r="E6" s="2">
        <v>45716</v>
      </c>
      <c r="F6" s="2">
        <v>45716</v>
      </c>
      <c r="G6">
        <v>58</v>
      </c>
      <c r="H6">
        <v>58</v>
      </c>
      <c r="I6">
        <v>33</v>
      </c>
      <c r="J6">
        <v>25</v>
      </c>
      <c r="K6" t="s">
        <v>22</v>
      </c>
      <c r="L6" t="s">
        <v>23</v>
      </c>
      <c r="M6" t="s">
        <v>24</v>
      </c>
      <c r="N6" t="s">
        <v>25</v>
      </c>
      <c r="O6" t="s">
        <v>86</v>
      </c>
      <c r="P6" t="s">
        <v>27</v>
      </c>
      <c r="Q6" t="s">
        <v>42</v>
      </c>
      <c r="R6" t="s">
        <v>29</v>
      </c>
      <c r="S6" t="s">
        <v>30</v>
      </c>
      <c r="T6">
        <v>0</v>
      </c>
      <c r="U6" t="s">
        <v>191</v>
      </c>
    </row>
    <row r="7" spans="1:21" hidden="1" x14ac:dyDescent="0.25">
      <c r="A7">
        <v>280</v>
      </c>
      <c r="B7" t="s">
        <v>87</v>
      </c>
      <c r="C7" t="s">
        <v>89</v>
      </c>
      <c r="D7" s="2">
        <v>45658</v>
      </c>
      <c r="E7" s="2">
        <v>45744</v>
      </c>
      <c r="F7" s="2">
        <v>45744</v>
      </c>
      <c r="G7">
        <v>86</v>
      </c>
      <c r="H7">
        <v>86</v>
      </c>
      <c r="I7">
        <v>33</v>
      </c>
      <c r="J7">
        <v>53</v>
      </c>
      <c r="K7" t="s">
        <v>22</v>
      </c>
      <c r="L7" t="s">
        <v>22</v>
      </c>
      <c r="M7" t="s">
        <v>24</v>
      </c>
      <c r="N7" t="s">
        <v>25</v>
      </c>
      <c r="O7" t="s">
        <v>86</v>
      </c>
      <c r="P7" t="s">
        <v>27</v>
      </c>
      <c r="Q7" t="s">
        <v>42</v>
      </c>
      <c r="R7" t="s">
        <v>29</v>
      </c>
      <c r="S7" t="s">
        <v>30</v>
      </c>
      <c r="T7">
        <v>0</v>
      </c>
      <c r="U7" t="s">
        <v>191</v>
      </c>
    </row>
    <row r="8" spans="1:21" hidden="1" x14ac:dyDescent="0.25">
      <c r="A8">
        <v>281</v>
      </c>
      <c r="B8" t="s">
        <v>34</v>
      </c>
      <c r="C8" t="s">
        <v>35</v>
      </c>
      <c r="D8" s="2">
        <v>45658</v>
      </c>
      <c r="E8" s="2">
        <v>45744</v>
      </c>
      <c r="F8" s="2">
        <v>45744</v>
      </c>
      <c r="G8">
        <v>86</v>
      </c>
      <c r="H8">
        <v>86</v>
      </c>
      <c r="I8">
        <v>33</v>
      </c>
      <c r="J8">
        <v>53</v>
      </c>
      <c r="K8" t="s">
        <v>23</v>
      </c>
      <c r="L8" t="s">
        <v>23</v>
      </c>
      <c r="M8" t="s">
        <v>24</v>
      </c>
      <c r="N8" t="s">
        <v>25</v>
      </c>
      <c r="O8" t="s">
        <v>26</v>
      </c>
      <c r="P8" t="s">
        <v>27</v>
      </c>
      <c r="Q8" t="s">
        <v>28</v>
      </c>
      <c r="R8" t="s">
        <v>29</v>
      </c>
      <c r="S8" t="s">
        <v>30</v>
      </c>
      <c r="T8">
        <v>0</v>
      </c>
      <c r="U8" t="s">
        <v>191</v>
      </c>
    </row>
    <row r="9" spans="1:21" hidden="1" x14ac:dyDescent="0.25">
      <c r="A9">
        <v>282</v>
      </c>
      <c r="B9" t="s">
        <v>32</v>
      </c>
      <c r="C9" t="s">
        <v>33</v>
      </c>
      <c r="D9" s="2">
        <v>45658</v>
      </c>
      <c r="E9" s="2">
        <v>45716</v>
      </c>
      <c r="F9" s="2">
        <v>45716</v>
      </c>
      <c r="G9">
        <v>58</v>
      </c>
      <c r="H9">
        <v>58</v>
      </c>
      <c r="I9">
        <v>33</v>
      </c>
      <c r="J9">
        <v>25</v>
      </c>
      <c r="K9" t="s">
        <v>22</v>
      </c>
      <c r="L9" t="s">
        <v>23</v>
      </c>
      <c r="M9" t="s">
        <v>24</v>
      </c>
      <c r="N9" t="s">
        <v>25</v>
      </c>
      <c r="O9" t="s">
        <v>26</v>
      </c>
      <c r="P9" t="s">
        <v>27</v>
      </c>
      <c r="Q9" t="s">
        <v>28</v>
      </c>
      <c r="R9" t="s">
        <v>29</v>
      </c>
      <c r="S9" t="s">
        <v>30</v>
      </c>
      <c r="T9">
        <v>0</v>
      </c>
      <c r="U9" t="s">
        <v>191</v>
      </c>
    </row>
    <row r="10" spans="1:21" hidden="1" x14ac:dyDescent="0.25">
      <c r="A10">
        <v>283</v>
      </c>
      <c r="B10" t="s">
        <v>69</v>
      </c>
      <c r="C10" t="s">
        <v>93</v>
      </c>
      <c r="D10" s="2">
        <v>45658</v>
      </c>
      <c r="E10" s="2">
        <v>45688</v>
      </c>
      <c r="F10" s="2">
        <v>45688</v>
      </c>
      <c r="G10">
        <v>30</v>
      </c>
      <c r="H10">
        <v>30</v>
      </c>
      <c r="I10">
        <v>33</v>
      </c>
      <c r="J10">
        <v>-3</v>
      </c>
      <c r="K10" t="s">
        <v>45</v>
      </c>
      <c r="L10" t="s">
        <v>23</v>
      </c>
      <c r="M10" t="s">
        <v>24</v>
      </c>
      <c r="N10" t="s">
        <v>25</v>
      </c>
      <c r="O10" t="s">
        <v>94</v>
      </c>
      <c r="P10" t="s">
        <v>27</v>
      </c>
      <c r="Q10" t="s">
        <v>95</v>
      </c>
      <c r="R10" t="s">
        <v>29</v>
      </c>
      <c r="S10" t="s">
        <v>30</v>
      </c>
      <c r="T10">
        <v>0</v>
      </c>
      <c r="U10" t="s">
        <v>212</v>
      </c>
    </row>
    <row r="11" spans="1:21" hidden="1" x14ac:dyDescent="0.25">
      <c r="A11">
        <v>284</v>
      </c>
      <c r="B11" t="s">
        <v>36</v>
      </c>
      <c r="C11" t="s">
        <v>37</v>
      </c>
      <c r="D11" s="2">
        <v>45658</v>
      </c>
      <c r="E11" s="2">
        <v>45777</v>
      </c>
      <c r="F11" s="2">
        <v>45777</v>
      </c>
      <c r="G11">
        <v>119</v>
      </c>
      <c r="H11">
        <v>119</v>
      </c>
      <c r="I11">
        <v>33</v>
      </c>
      <c r="J11">
        <v>86</v>
      </c>
      <c r="K11" t="s">
        <v>23</v>
      </c>
      <c r="L11" t="s">
        <v>23</v>
      </c>
      <c r="M11" t="s">
        <v>24</v>
      </c>
      <c r="N11" t="s">
        <v>25</v>
      </c>
      <c r="O11" t="s">
        <v>26</v>
      </c>
      <c r="P11" t="s">
        <v>27</v>
      </c>
      <c r="Q11" t="s">
        <v>28</v>
      </c>
      <c r="R11" t="s">
        <v>29</v>
      </c>
      <c r="S11" t="s">
        <v>30</v>
      </c>
      <c r="T11">
        <v>0</v>
      </c>
      <c r="U11" t="s">
        <v>191</v>
      </c>
    </row>
    <row r="12" spans="1:21" hidden="1" x14ac:dyDescent="0.25">
      <c r="A12">
        <v>285</v>
      </c>
      <c r="B12" t="s">
        <v>31</v>
      </c>
      <c r="C12" t="s">
        <v>170</v>
      </c>
      <c r="D12" s="2">
        <v>45658</v>
      </c>
      <c r="E12" s="2">
        <v>45688</v>
      </c>
      <c r="F12" s="2">
        <v>45688</v>
      </c>
      <c r="G12">
        <v>30</v>
      </c>
      <c r="H12">
        <v>30</v>
      </c>
      <c r="I12">
        <v>33</v>
      </c>
      <c r="J12">
        <v>-3</v>
      </c>
      <c r="K12" t="s">
        <v>23</v>
      </c>
      <c r="L12" t="s">
        <v>23</v>
      </c>
      <c r="M12" t="s">
        <v>44</v>
      </c>
      <c r="N12" t="s">
        <v>25</v>
      </c>
      <c r="O12" t="s">
        <v>26</v>
      </c>
      <c r="P12" t="s">
        <v>27</v>
      </c>
      <c r="Q12" t="s">
        <v>28</v>
      </c>
      <c r="R12" t="s">
        <v>29</v>
      </c>
      <c r="S12" t="s">
        <v>30</v>
      </c>
      <c r="T12">
        <v>0</v>
      </c>
      <c r="U12" t="s">
        <v>212</v>
      </c>
    </row>
    <row r="13" spans="1:21" hidden="1" x14ac:dyDescent="0.25">
      <c r="A13">
        <v>286</v>
      </c>
      <c r="B13" t="s">
        <v>34</v>
      </c>
      <c r="C13" t="s">
        <v>96</v>
      </c>
      <c r="D13" s="2">
        <v>45658</v>
      </c>
      <c r="E13" s="2">
        <v>45716</v>
      </c>
      <c r="F13" s="2">
        <v>45716</v>
      </c>
      <c r="G13">
        <v>58</v>
      </c>
      <c r="H13">
        <v>58</v>
      </c>
      <c r="I13">
        <v>33</v>
      </c>
      <c r="J13">
        <v>25</v>
      </c>
      <c r="K13" t="s">
        <v>45</v>
      </c>
      <c r="L13" t="s">
        <v>45</v>
      </c>
      <c r="M13" t="s">
        <v>24</v>
      </c>
      <c r="N13" t="s">
        <v>25</v>
      </c>
      <c r="O13" t="s">
        <v>94</v>
      </c>
      <c r="P13" t="s">
        <v>27</v>
      </c>
      <c r="Q13" t="s">
        <v>95</v>
      </c>
      <c r="R13" t="s">
        <v>29</v>
      </c>
      <c r="S13" t="s">
        <v>30</v>
      </c>
      <c r="T13">
        <v>0</v>
      </c>
      <c r="U13" t="s">
        <v>191</v>
      </c>
    </row>
    <row r="14" spans="1:21" hidden="1" x14ac:dyDescent="0.25">
      <c r="A14">
        <v>287</v>
      </c>
      <c r="B14" t="s">
        <v>32</v>
      </c>
      <c r="C14" t="s">
        <v>97</v>
      </c>
      <c r="D14" s="2">
        <v>45658</v>
      </c>
      <c r="E14" s="2">
        <v>45716</v>
      </c>
      <c r="F14" s="2">
        <v>45716</v>
      </c>
      <c r="G14">
        <v>58</v>
      </c>
      <c r="H14">
        <v>58</v>
      </c>
      <c r="I14">
        <v>33</v>
      </c>
      <c r="J14">
        <v>25</v>
      </c>
      <c r="K14" t="s">
        <v>45</v>
      </c>
      <c r="L14" t="s">
        <v>45</v>
      </c>
      <c r="M14" t="s">
        <v>24</v>
      </c>
      <c r="N14" t="s">
        <v>25</v>
      </c>
      <c r="O14" t="s">
        <v>94</v>
      </c>
      <c r="P14" t="s">
        <v>27</v>
      </c>
      <c r="Q14" t="s">
        <v>95</v>
      </c>
      <c r="R14" t="s">
        <v>29</v>
      </c>
      <c r="S14" t="s">
        <v>30</v>
      </c>
      <c r="T14">
        <v>0</v>
      </c>
      <c r="U14" t="s">
        <v>191</v>
      </c>
    </row>
    <row r="15" spans="1:21" x14ac:dyDescent="0.25">
      <c r="A15">
        <v>288</v>
      </c>
      <c r="B15" t="s">
        <v>38</v>
      </c>
      <c r="C15" t="s">
        <v>39</v>
      </c>
      <c r="D15" s="2">
        <v>45658</v>
      </c>
      <c r="E15" s="2">
        <v>45688</v>
      </c>
      <c r="F15" s="2">
        <v>45744</v>
      </c>
      <c r="G15">
        <v>86</v>
      </c>
      <c r="H15">
        <v>30</v>
      </c>
      <c r="I15">
        <v>33</v>
      </c>
      <c r="J15">
        <v>-3</v>
      </c>
      <c r="K15" t="s">
        <v>23</v>
      </c>
      <c r="L15" t="s">
        <v>23</v>
      </c>
      <c r="M15" t="s">
        <v>40</v>
      </c>
      <c r="N15" t="s">
        <v>25</v>
      </c>
      <c r="O15" t="s">
        <v>41</v>
      </c>
      <c r="P15" t="s">
        <v>27</v>
      </c>
      <c r="Q15" t="s">
        <v>42</v>
      </c>
      <c r="R15" t="s">
        <v>29</v>
      </c>
      <c r="S15" t="s">
        <v>30</v>
      </c>
      <c r="T15">
        <v>0</v>
      </c>
      <c r="U15" t="s">
        <v>190</v>
      </c>
    </row>
    <row r="16" spans="1:21" hidden="1" x14ac:dyDescent="0.25">
      <c r="A16">
        <v>289</v>
      </c>
      <c r="B16" t="s">
        <v>98</v>
      </c>
      <c r="C16" t="s">
        <v>99</v>
      </c>
      <c r="D16" s="2">
        <v>45658</v>
      </c>
      <c r="E16" s="2">
        <v>45744</v>
      </c>
      <c r="F16" s="2">
        <v>45744</v>
      </c>
      <c r="G16">
        <v>86</v>
      </c>
      <c r="H16">
        <v>86</v>
      </c>
      <c r="I16">
        <v>33</v>
      </c>
      <c r="J16">
        <v>53</v>
      </c>
      <c r="K16" t="s">
        <v>22</v>
      </c>
      <c r="L16" t="s">
        <v>22</v>
      </c>
      <c r="M16" t="s">
        <v>24</v>
      </c>
      <c r="N16" t="s">
        <v>25</v>
      </c>
      <c r="O16" t="s">
        <v>94</v>
      </c>
      <c r="P16" t="s">
        <v>27</v>
      </c>
      <c r="Q16" t="s">
        <v>95</v>
      </c>
      <c r="R16" t="s">
        <v>29</v>
      </c>
      <c r="S16" t="s">
        <v>30</v>
      </c>
      <c r="T16">
        <v>0</v>
      </c>
      <c r="U16" t="s">
        <v>191</v>
      </c>
    </row>
    <row r="17" spans="1:21" x14ac:dyDescent="0.25">
      <c r="A17">
        <v>290</v>
      </c>
      <c r="B17" t="s">
        <v>20</v>
      </c>
      <c r="C17" t="s">
        <v>43</v>
      </c>
      <c r="D17" s="2">
        <v>45658</v>
      </c>
      <c r="E17" s="2">
        <v>45688</v>
      </c>
      <c r="F17" s="2">
        <v>45688</v>
      </c>
      <c r="G17">
        <v>30</v>
      </c>
      <c r="H17">
        <v>30</v>
      </c>
      <c r="I17">
        <v>33</v>
      </c>
      <c r="J17">
        <v>-3</v>
      </c>
      <c r="K17" t="s">
        <v>23</v>
      </c>
      <c r="L17" t="s">
        <v>23</v>
      </c>
      <c r="M17" t="s">
        <v>44</v>
      </c>
      <c r="N17" t="s">
        <v>25</v>
      </c>
      <c r="O17" t="s">
        <v>41</v>
      </c>
      <c r="P17" t="s">
        <v>27</v>
      </c>
      <c r="Q17" t="s">
        <v>42</v>
      </c>
      <c r="R17" t="s">
        <v>29</v>
      </c>
      <c r="S17" t="s">
        <v>30</v>
      </c>
      <c r="T17">
        <v>0</v>
      </c>
      <c r="U17" t="s">
        <v>212</v>
      </c>
    </row>
    <row r="18" spans="1:21" hidden="1" x14ac:dyDescent="0.25">
      <c r="A18">
        <v>291</v>
      </c>
      <c r="B18" t="s">
        <v>102</v>
      </c>
      <c r="C18" t="s">
        <v>103</v>
      </c>
      <c r="D18" s="2">
        <v>45658</v>
      </c>
      <c r="E18" s="2">
        <v>45761</v>
      </c>
      <c r="F18" s="2">
        <v>45761</v>
      </c>
      <c r="G18">
        <v>103</v>
      </c>
      <c r="H18">
        <v>103</v>
      </c>
      <c r="I18">
        <v>33</v>
      </c>
      <c r="J18">
        <v>70</v>
      </c>
      <c r="K18" t="s">
        <v>22</v>
      </c>
      <c r="L18" t="s">
        <v>22</v>
      </c>
      <c r="M18" t="s">
        <v>24</v>
      </c>
      <c r="N18" t="s">
        <v>25</v>
      </c>
      <c r="O18" t="s">
        <v>94</v>
      </c>
      <c r="P18" t="s">
        <v>27</v>
      </c>
      <c r="Q18" t="s">
        <v>95</v>
      </c>
      <c r="R18" t="s">
        <v>29</v>
      </c>
      <c r="S18" t="s">
        <v>30</v>
      </c>
      <c r="T18">
        <v>0</v>
      </c>
      <c r="U18" t="s">
        <v>191</v>
      </c>
    </row>
    <row r="19" spans="1:21" x14ac:dyDescent="0.25">
      <c r="A19">
        <v>292</v>
      </c>
      <c r="B19" t="s">
        <v>20</v>
      </c>
      <c r="C19" t="s">
        <v>171</v>
      </c>
      <c r="D19" s="2">
        <v>45658</v>
      </c>
      <c r="E19" s="2">
        <v>45688</v>
      </c>
      <c r="F19" s="2">
        <v>45688</v>
      </c>
      <c r="G19">
        <v>30</v>
      </c>
      <c r="H19">
        <v>30</v>
      </c>
      <c r="I19">
        <v>33</v>
      </c>
      <c r="J19">
        <v>-3</v>
      </c>
      <c r="K19" t="s">
        <v>45</v>
      </c>
      <c r="L19" t="s">
        <v>23</v>
      </c>
      <c r="M19" t="s">
        <v>44</v>
      </c>
      <c r="N19" t="s">
        <v>25</v>
      </c>
      <c r="O19" t="s">
        <v>41</v>
      </c>
      <c r="P19" t="s">
        <v>27</v>
      </c>
      <c r="Q19" t="s">
        <v>42</v>
      </c>
      <c r="R19" t="s">
        <v>29</v>
      </c>
      <c r="S19" t="s">
        <v>30</v>
      </c>
      <c r="T19">
        <v>0</v>
      </c>
      <c r="U19" t="s">
        <v>212</v>
      </c>
    </row>
    <row r="20" spans="1:21" hidden="1" x14ac:dyDescent="0.25">
      <c r="A20">
        <v>293</v>
      </c>
      <c r="B20" t="s">
        <v>34</v>
      </c>
      <c r="C20" t="s">
        <v>100</v>
      </c>
      <c r="D20" s="2">
        <v>45658</v>
      </c>
      <c r="E20" s="2">
        <v>45744</v>
      </c>
      <c r="F20" s="2">
        <v>45775</v>
      </c>
      <c r="G20">
        <v>117</v>
      </c>
      <c r="H20">
        <v>86</v>
      </c>
      <c r="I20">
        <v>33</v>
      </c>
      <c r="J20">
        <v>53</v>
      </c>
      <c r="K20" t="s">
        <v>45</v>
      </c>
      <c r="L20" t="s">
        <v>45</v>
      </c>
      <c r="M20" t="s">
        <v>24</v>
      </c>
      <c r="N20" t="s">
        <v>25</v>
      </c>
      <c r="O20" t="s">
        <v>94</v>
      </c>
      <c r="P20" t="s">
        <v>27</v>
      </c>
      <c r="Q20" t="s">
        <v>95</v>
      </c>
      <c r="R20" t="s">
        <v>29</v>
      </c>
      <c r="S20" t="s">
        <v>30</v>
      </c>
      <c r="T20">
        <v>0</v>
      </c>
      <c r="U20" t="s">
        <v>191</v>
      </c>
    </row>
    <row r="21" spans="1:21" hidden="1" x14ac:dyDescent="0.25">
      <c r="A21">
        <v>294</v>
      </c>
      <c r="B21" t="s">
        <v>34</v>
      </c>
      <c r="C21" t="s">
        <v>101</v>
      </c>
      <c r="D21" s="2">
        <v>45658</v>
      </c>
      <c r="E21" s="2">
        <v>45761</v>
      </c>
      <c r="F21" s="2">
        <v>45791</v>
      </c>
      <c r="G21">
        <v>133</v>
      </c>
      <c r="H21">
        <v>103</v>
      </c>
      <c r="I21">
        <v>33</v>
      </c>
      <c r="J21">
        <v>70</v>
      </c>
      <c r="K21" t="s">
        <v>45</v>
      </c>
      <c r="L21" t="s">
        <v>23</v>
      </c>
      <c r="M21" t="s">
        <v>24</v>
      </c>
      <c r="N21" t="s">
        <v>25</v>
      </c>
      <c r="O21" t="s">
        <v>94</v>
      </c>
      <c r="P21" t="s">
        <v>27</v>
      </c>
      <c r="Q21" t="s">
        <v>95</v>
      </c>
      <c r="R21" t="s">
        <v>29</v>
      </c>
      <c r="S21" t="s">
        <v>30</v>
      </c>
      <c r="T21">
        <v>0</v>
      </c>
      <c r="U21" t="s">
        <v>191</v>
      </c>
    </row>
    <row r="22" spans="1:21" ht="30" x14ac:dyDescent="0.25">
      <c r="A22" s="22">
        <v>295</v>
      </c>
      <c r="B22" s="22" t="s">
        <v>20</v>
      </c>
      <c r="C22" s="27" t="s">
        <v>46</v>
      </c>
      <c r="D22" s="26">
        <v>45658</v>
      </c>
      <c r="E22" s="26">
        <v>45702</v>
      </c>
      <c r="F22" s="26">
        <v>45702</v>
      </c>
      <c r="G22">
        <v>44</v>
      </c>
      <c r="H22">
        <v>44</v>
      </c>
      <c r="I22">
        <v>33</v>
      </c>
      <c r="J22">
        <v>11</v>
      </c>
      <c r="K22" t="s">
        <v>23</v>
      </c>
      <c r="L22" t="s">
        <v>23</v>
      </c>
      <c r="M22" t="s">
        <v>44</v>
      </c>
      <c r="N22" t="s">
        <v>25</v>
      </c>
      <c r="O22" t="s">
        <v>41</v>
      </c>
      <c r="P22" t="s">
        <v>27</v>
      </c>
      <c r="Q22" t="s">
        <v>42</v>
      </c>
      <c r="R22" t="s">
        <v>29</v>
      </c>
      <c r="S22" t="s">
        <v>30</v>
      </c>
      <c r="T22">
        <v>0</v>
      </c>
      <c r="U22" t="s">
        <v>190</v>
      </c>
    </row>
    <row r="23" spans="1:21" ht="105" hidden="1" x14ac:dyDescent="0.25">
      <c r="A23">
        <v>296</v>
      </c>
      <c r="B23" t="s">
        <v>104</v>
      </c>
      <c r="C23" s="4" t="s">
        <v>113</v>
      </c>
      <c r="D23" s="2">
        <v>45658</v>
      </c>
      <c r="E23" s="2">
        <v>45730</v>
      </c>
      <c r="F23" s="2">
        <v>45761</v>
      </c>
      <c r="G23">
        <v>103</v>
      </c>
      <c r="H23">
        <v>72</v>
      </c>
      <c r="I23">
        <v>33</v>
      </c>
      <c r="J23">
        <v>39</v>
      </c>
      <c r="K23" t="s">
        <v>23</v>
      </c>
      <c r="L23" t="s">
        <v>22</v>
      </c>
      <c r="M23" t="s">
        <v>24</v>
      </c>
      <c r="N23" t="s">
        <v>25</v>
      </c>
      <c r="O23" t="s">
        <v>106</v>
      </c>
      <c r="P23" t="s">
        <v>27</v>
      </c>
      <c r="Q23" t="s">
        <v>42</v>
      </c>
      <c r="R23" t="s">
        <v>29</v>
      </c>
      <c r="S23" t="s">
        <v>30</v>
      </c>
      <c r="T23">
        <v>0</v>
      </c>
      <c r="U23" t="s">
        <v>191</v>
      </c>
    </row>
    <row r="24" spans="1:21" x14ac:dyDescent="0.25">
      <c r="A24" s="22">
        <v>297</v>
      </c>
      <c r="B24" s="22" t="s">
        <v>20</v>
      </c>
      <c r="C24" s="22" t="s">
        <v>47</v>
      </c>
      <c r="D24" s="26">
        <v>45658</v>
      </c>
      <c r="E24" s="26">
        <v>45702</v>
      </c>
      <c r="F24" s="26">
        <v>45702</v>
      </c>
      <c r="G24">
        <v>44</v>
      </c>
      <c r="H24">
        <v>44</v>
      </c>
      <c r="I24">
        <v>33</v>
      </c>
      <c r="J24">
        <v>11</v>
      </c>
      <c r="K24" t="s">
        <v>23</v>
      </c>
      <c r="L24" t="s">
        <v>23</v>
      </c>
      <c r="M24" t="s">
        <v>40</v>
      </c>
      <c r="N24" t="s">
        <v>25</v>
      </c>
      <c r="O24" t="s">
        <v>41</v>
      </c>
      <c r="P24" t="s">
        <v>27</v>
      </c>
      <c r="Q24" t="s">
        <v>42</v>
      </c>
      <c r="R24" t="s">
        <v>29</v>
      </c>
      <c r="S24" t="s">
        <v>30</v>
      </c>
      <c r="T24">
        <v>0</v>
      </c>
      <c r="U24" t="s">
        <v>191</v>
      </c>
    </row>
    <row r="25" spans="1:21" hidden="1" x14ac:dyDescent="0.25">
      <c r="A25">
        <v>298</v>
      </c>
      <c r="B25" t="s">
        <v>104</v>
      </c>
      <c r="C25" t="s">
        <v>109</v>
      </c>
      <c r="D25" s="2">
        <v>45658</v>
      </c>
      <c r="E25" s="2">
        <v>45691</v>
      </c>
      <c r="F25" s="2">
        <v>45688</v>
      </c>
      <c r="G25">
        <v>30</v>
      </c>
      <c r="H25">
        <v>33</v>
      </c>
      <c r="I25">
        <v>33</v>
      </c>
      <c r="J25">
        <v>0</v>
      </c>
      <c r="K25" t="s">
        <v>23</v>
      </c>
      <c r="L25" t="s">
        <v>23</v>
      </c>
      <c r="M25" t="s">
        <v>44</v>
      </c>
      <c r="N25" t="s">
        <v>25</v>
      </c>
      <c r="O25" t="s">
        <v>106</v>
      </c>
      <c r="P25" t="s">
        <v>27</v>
      </c>
      <c r="Q25" t="s">
        <v>42</v>
      </c>
      <c r="R25" t="s">
        <v>29</v>
      </c>
      <c r="S25" t="s">
        <v>30</v>
      </c>
      <c r="T25">
        <v>0</v>
      </c>
      <c r="U25" t="s">
        <v>212</v>
      </c>
    </row>
    <row r="26" spans="1:21" ht="45" hidden="1" x14ac:dyDescent="0.25">
      <c r="A26">
        <v>299</v>
      </c>
      <c r="B26" t="s">
        <v>38</v>
      </c>
      <c r="C26" s="4" t="s">
        <v>110</v>
      </c>
      <c r="D26" s="2">
        <v>45658</v>
      </c>
      <c r="E26" s="2">
        <v>45702</v>
      </c>
      <c r="F26" s="2">
        <v>45702</v>
      </c>
      <c r="G26">
        <v>44</v>
      </c>
      <c r="H26">
        <v>44</v>
      </c>
      <c r="I26">
        <v>33</v>
      </c>
      <c r="J26">
        <v>11</v>
      </c>
      <c r="K26" t="s">
        <v>23</v>
      </c>
      <c r="L26" t="s">
        <v>23</v>
      </c>
      <c r="M26" t="s">
        <v>40</v>
      </c>
      <c r="N26" t="s">
        <v>25</v>
      </c>
      <c r="O26" t="s">
        <v>106</v>
      </c>
      <c r="P26" t="s">
        <v>27</v>
      </c>
      <c r="Q26" t="s">
        <v>42</v>
      </c>
      <c r="R26" t="s">
        <v>29</v>
      </c>
      <c r="S26" t="s">
        <v>30</v>
      </c>
      <c r="T26">
        <v>0</v>
      </c>
      <c r="U26" t="s">
        <v>191</v>
      </c>
    </row>
    <row r="27" spans="1:21" x14ac:dyDescent="0.25">
      <c r="A27">
        <v>300</v>
      </c>
      <c r="B27" t="s">
        <v>54</v>
      </c>
      <c r="C27" t="s">
        <v>55</v>
      </c>
      <c r="D27" s="2">
        <v>45658</v>
      </c>
      <c r="E27" s="2">
        <v>45726</v>
      </c>
      <c r="F27" s="2">
        <v>45726</v>
      </c>
      <c r="G27">
        <v>68</v>
      </c>
      <c r="H27">
        <v>68</v>
      </c>
      <c r="I27">
        <v>33</v>
      </c>
      <c r="J27">
        <v>35</v>
      </c>
      <c r="K27" t="s">
        <v>45</v>
      </c>
      <c r="L27" t="s">
        <v>23</v>
      </c>
      <c r="M27" t="s">
        <v>44</v>
      </c>
      <c r="N27" t="s">
        <v>25</v>
      </c>
      <c r="O27" t="s">
        <v>41</v>
      </c>
      <c r="P27" t="s">
        <v>27</v>
      </c>
      <c r="Q27" t="s">
        <v>42</v>
      </c>
      <c r="R27" t="s">
        <v>29</v>
      </c>
      <c r="S27" t="s">
        <v>30</v>
      </c>
      <c r="T27">
        <v>0</v>
      </c>
      <c r="U27" t="s">
        <v>190</v>
      </c>
    </row>
    <row r="28" spans="1:21" ht="30" hidden="1" x14ac:dyDescent="0.25">
      <c r="A28">
        <v>301</v>
      </c>
      <c r="B28" t="s">
        <v>34</v>
      </c>
      <c r="C28" s="4" t="s">
        <v>114</v>
      </c>
      <c r="D28" s="2">
        <v>45658</v>
      </c>
      <c r="E28" s="2">
        <v>45744</v>
      </c>
      <c r="F28" s="2">
        <v>45791</v>
      </c>
      <c r="G28">
        <v>133</v>
      </c>
      <c r="H28">
        <v>86</v>
      </c>
      <c r="I28">
        <v>33</v>
      </c>
      <c r="J28">
        <v>53</v>
      </c>
      <c r="K28" t="s">
        <v>22</v>
      </c>
      <c r="L28" t="s">
        <v>22</v>
      </c>
      <c r="M28" t="s">
        <v>24</v>
      </c>
      <c r="N28" t="s">
        <v>25</v>
      </c>
      <c r="O28" t="s">
        <v>106</v>
      </c>
      <c r="P28" t="s">
        <v>27</v>
      </c>
      <c r="Q28" t="s">
        <v>42</v>
      </c>
      <c r="R28" t="s">
        <v>29</v>
      </c>
      <c r="S28" t="s">
        <v>30</v>
      </c>
      <c r="T28">
        <v>0</v>
      </c>
      <c r="U28" t="s">
        <v>191</v>
      </c>
    </row>
    <row r="29" spans="1:21" ht="30" hidden="1" x14ac:dyDescent="0.25">
      <c r="A29">
        <v>302</v>
      </c>
      <c r="B29" t="s">
        <v>34</v>
      </c>
      <c r="C29" s="4" t="s">
        <v>112</v>
      </c>
      <c r="D29" s="2">
        <v>45658</v>
      </c>
      <c r="E29" s="2">
        <v>45716</v>
      </c>
      <c r="F29" s="2">
        <v>45726</v>
      </c>
      <c r="G29">
        <v>68</v>
      </c>
      <c r="H29">
        <v>58</v>
      </c>
      <c r="I29">
        <v>33</v>
      </c>
      <c r="J29">
        <v>25</v>
      </c>
      <c r="K29" t="s">
        <v>23</v>
      </c>
      <c r="L29" t="s">
        <v>22</v>
      </c>
      <c r="M29" t="s">
        <v>24</v>
      </c>
      <c r="N29" t="s">
        <v>25</v>
      </c>
      <c r="O29" t="s">
        <v>106</v>
      </c>
      <c r="P29" t="s">
        <v>27</v>
      </c>
      <c r="Q29" t="s">
        <v>42</v>
      </c>
      <c r="R29" t="s">
        <v>29</v>
      </c>
      <c r="S29" t="s">
        <v>30</v>
      </c>
      <c r="T29">
        <v>0</v>
      </c>
      <c r="U29" t="s">
        <v>191</v>
      </c>
    </row>
    <row r="30" spans="1:21" x14ac:dyDescent="0.25">
      <c r="A30">
        <v>303</v>
      </c>
      <c r="B30" t="s">
        <v>20</v>
      </c>
      <c r="C30" t="s">
        <v>51</v>
      </c>
      <c r="D30" s="2">
        <v>45658</v>
      </c>
      <c r="E30" s="2">
        <v>45716</v>
      </c>
      <c r="F30" s="2">
        <v>45775</v>
      </c>
      <c r="G30">
        <v>117</v>
      </c>
      <c r="H30">
        <v>58</v>
      </c>
      <c r="I30">
        <v>33</v>
      </c>
      <c r="J30">
        <v>25</v>
      </c>
      <c r="K30" t="s">
        <v>23</v>
      </c>
      <c r="L30" t="s">
        <v>23</v>
      </c>
      <c r="M30" t="s">
        <v>52</v>
      </c>
      <c r="N30" t="s">
        <v>25</v>
      </c>
      <c r="O30" t="s">
        <v>41</v>
      </c>
      <c r="P30" t="s">
        <v>27</v>
      </c>
      <c r="Q30" t="s">
        <v>42</v>
      </c>
      <c r="R30" t="s">
        <v>29</v>
      </c>
      <c r="S30" t="s">
        <v>30</v>
      </c>
      <c r="T30">
        <v>0</v>
      </c>
      <c r="U30" t="s">
        <v>191</v>
      </c>
    </row>
    <row r="31" spans="1:21" hidden="1" x14ac:dyDescent="0.25">
      <c r="A31">
        <v>304</v>
      </c>
      <c r="B31" t="s">
        <v>34</v>
      </c>
      <c r="C31" t="s">
        <v>111</v>
      </c>
      <c r="D31" s="2">
        <v>45658</v>
      </c>
      <c r="E31" s="2">
        <v>45702</v>
      </c>
      <c r="F31" s="2">
        <v>45791</v>
      </c>
      <c r="G31">
        <v>133</v>
      </c>
      <c r="H31">
        <v>44</v>
      </c>
      <c r="I31">
        <v>33</v>
      </c>
      <c r="J31">
        <v>11</v>
      </c>
      <c r="K31" t="s">
        <v>22</v>
      </c>
      <c r="L31" t="s">
        <v>23</v>
      </c>
      <c r="M31" t="s">
        <v>44</v>
      </c>
      <c r="N31" t="s">
        <v>25</v>
      </c>
      <c r="O31" t="s">
        <v>106</v>
      </c>
      <c r="P31" t="s">
        <v>27</v>
      </c>
      <c r="Q31" t="s">
        <v>42</v>
      </c>
      <c r="R31" t="s">
        <v>29</v>
      </c>
      <c r="S31" t="s">
        <v>30</v>
      </c>
      <c r="T31">
        <v>0</v>
      </c>
      <c r="U31" t="s">
        <v>191</v>
      </c>
    </row>
    <row r="32" spans="1:21" x14ac:dyDescent="0.25">
      <c r="A32">
        <v>305</v>
      </c>
      <c r="B32" t="s">
        <v>34</v>
      </c>
      <c r="C32" t="s">
        <v>53</v>
      </c>
      <c r="D32" s="2">
        <v>45658</v>
      </c>
      <c r="E32" s="2">
        <v>45726</v>
      </c>
      <c r="F32" s="2">
        <v>45757</v>
      </c>
      <c r="G32">
        <v>99</v>
      </c>
      <c r="H32">
        <v>68</v>
      </c>
      <c r="I32">
        <v>33</v>
      </c>
      <c r="J32">
        <v>35</v>
      </c>
      <c r="K32" t="s">
        <v>23</v>
      </c>
      <c r="L32" t="s">
        <v>23</v>
      </c>
      <c r="M32" t="s">
        <v>24</v>
      </c>
      <c r="N32" t="s">
        <v>25</v>
      </c>
      <c r="O32" t="s">
        <v>41</v>
      </c>
      <c r="P32" t="s">
        <v>27</v>
      </c>
      <c r="Q32" t="s">
        <v>42</v>
      </c>
      <c r="R32" t="s">
        <v>29</v>
      </c>
      <c r="S32" t="s">
        <v>30</v>
      </c>
      <c r="T32">
        <v>0</v>
      </c>
      <c r="U32" t="s">
        <v>191</v>
      </c>
    </row>
    <row r="33" spans="1:21" ht="30" hidden="1" x14ac:dyDescent="0.25">
      <c r="A33">
        <v>307</v>
      </c>
      <c r="B33" t="s">
        <v>48</v>
      </c>
      <c r="C33" s="4" t="s">
        <v>108</v>
      </c>
      <c r="D33" s="2">
        <v>45658</v>
      </c>
      <c r="E33" s="2">
        <v>45688</v>
      </c>
      <c r="F33" s="2">
        <v>45775</v>
      </c>
      <c r="G33">
        <v>117</v>
      </c>
      <c r="H33">
        <v>30</v>
      </c>
      <c r="I33">
        <v>33</v>
      </c>
      <c r="J33">
        <v>-3</v>
      </c>
      <c r="K33" t="s">
        <v>45</v>
      </c>
      <c r="L33" t="s">
        <v>23</v>
      </c>
      <c r="M33" t="s">
        <v>52</v>
      </c>
      <c r="N33" t="s">
        <v>25</v>
      </c>
      <c r="O33" t="s">
        <v>106</v>
      </c>
      <c r="P33" t="s">
        <v>27</v>
      </c>
      <c r="Q33" t="s">
        <v>42</v>
      </c>
      <c r="R33" t="s">
        <v>29</v>
      </c>
      <c r="S33" t="s">
        <v>30</v>
      </c>
      <c r="T33">
        <v>0</v>
      </c>
      <c r="U33" t="s">
        <v>190</v>
      </c>
    </row>
    <row r="34" spans="1:21" hidden="1" x14ac:dyDescent="0.25">
      <c r="A34">
        <v>308</v>
      </c>
      <c r="B34" t="s">
        <v>34</v>
      </c>
      <c r="C34" t="s">
        <v>58</v>
      </c>
      <c r="D34" s="2">
        <v>45658</v>
      </c>
      <c r="E34" s="2">
        <v>45716</v>
      </c>
      <c r="F34" s="2">
        <v>45726</v>
      </c>
      <c r="G34">
        <v>68</v>
      </c>
      <c r="H34">
        <v>58</v>
      </c>
      <c r="I34">
        <v>33</v>
      </c>
      <c r="J34">
        <v>25</v>
      </c>
      <c r="K34" t="s">
        <v>22</v>
      </c>
      <c r="L34" t="s">
        <v>23</v>
      </c>
      <c r="M34" t="s">
        <v>59</v>
      </c>
      <c r="N34" t="s">
        <v>25</v>
      </c>
      <c r="O34" t="s">
        <v>56</v>
      </c>
      <c r="P34" t="s">
        <v>27</v>
      </c>
      <c r="Q34" t="s">
        <v>42</v>
      </c>
      <c r="R34" t="s">
        <v>29</v>
      </c>
      <c r="S34" t="s">
        <v>30</v>
      </c>
      <c r="T34">
        <v>83</v>
      </c>
      <c r="U34" t="s">
        <v>191</v>
      </c>
    </row>
    <row r="35" spans="1:21" hidden="1" x14ac:dyDescent="0.25">
      <c r="A35">
        <v>309</v>
      </c>
      <c r="B35" t="s">
        <v>34</v>
      </c>
      <c r="C35" t="s">
        <v>174</v>
      </c>
      <c r="D35" s="2">
        <v>45658</v>
      </c>
      <c r="E35" s="2">
        <v>45688</v>
      </c>
      <c r="F35" s="2">
        <v>45688</v>
      </c>
      <c r="G35">
        <v>30</v>
      </c>
      <c r="H35">
        <v>30</v>
      </c>
      <c r="I35">
        <v>33</v>
      </c>
      <c r="J35">
        <v>-3</v>
      </c>
      <c r="K35" t="s">
        <v>23</v>
      </c>
      <c r="L35" t="s">
        <v>23</v>
      </c>
      <c r="M35" t="s">
        <v>44</v>
      </c>
      <c r="N35" t="s">
        <v>25</v>
      </c>
      <c r="O35" t="s">
        <v>115</v>
      </c>
      <c r="P35" t="s">
        <v>27</v>
      </c>
      <c r="Q35" t="s">
        <v>28</v>
      </c>
      <c r="R35" t="s">
        <v>29</v>
      </c>
      <c r="S35" t="s">
        <v>30</v>
      </c>
      <c r="T35">
        <v>0</v>
      </c>
      <c r="U35" t="s">
        <v>212</v>
      </c>
    </row>
    <row r="36" spans="1:21" hidden="1" x14ac:dyDescent="0.25">
      <c r="A36">
        <v>310</v>
      </c>
      <c r="B36" t="s">
        <v>48</v>
      </c>
      <c r="C36" t="s">
        <v>57</v>
      </c>
      <c r="D36" s="2">
        <v>45658</v>
      </c>
      <c r="E36" s="2">
        <v>45712</v>
      </c>
      <c r="F36" s="2">
        <v>45712</v>
      </c>
      <c r="G36">
        <v>54</v>
      </c>
      <c r="H36">
        <v>54</v>
      </c>
      <c r="I36">
        <v>33</v>
      </c>
      <c r="J36">
        <v>21</v>
      </c>
      <c r="K36" t="s">
        <v>45</v>
      </c>
      <c r="L36" t="s">
        <v>23</v>
      </c>
      <c r="M36" t="s">
        <v>24</v>
      </c>
      <c r="N36" t="s">
        <v>25</v>
      </c>
      <c r="O36" t="s">
        <v>56</v>
      </c>
      <c r="P36" t="s">
        <v>27</v>
      </c>
      <c r="Q36" t="s">
        <v>42</v>
      </c>
      <c r="R36" t="s">
        <v>29</v>
      </c>
      <c r="S36" t="s">
        <v>30</v>
      </c>
      <c r="T36">
        <v>1</v>
      </c>
      <c r="U36" t="s">
        <v>191</v>
      </c>
    </row>
    <row r="37" spans="1:21" hidden="1" x14ac:dyDescent="0.25">
      <c r="A37">
        <v>312</v>
      </c>
      <c r="B37" t="s">
        <v>116</v>
      </c>
      <c r="C37" t="s">
        <v>117</v>
      </c>
      <c r="D37" s="2">
        <v>45658</v>
      </c>
      <c r="E37" s="2">
        <v>45688</v>
      </c>
      <c r="F37" s="2">
        <v>45791</v>
      </c>
      <c r="G37">
        <v>133</v>
      </c>
      <c r="H37">
        <v>30</v>
      </c>
      <c r="I37">
        <v>33</v>
      </c>
      <c r="J37">
        <v>-3</v>
      </c>
      <c r="K37" t="s">
        <v>45</v>
      </c>
      <c r="L37" t="s">
        <v>45</v>
      </c>
      <c r="M37" t="s">
        <v>24</v>
      </c>
      <c r="N37" t="s">
        <v>25</v>
      </c>
      <c r="O37" t="s">
        <v>115</v>
      </c>
      <c r="P37" t="s">
        <v>27</v>
      </c>
      <c r="Q37" t="s">
        <v>28</v>
      </c>
      <c r="R37" t="s">
        <v>29</v>
      </c>
      <c r="S37" t="s">
        <v>30</v>
      </c>
      <c r="T37">
        <v>0</v>
      </c>
      <c r="U37" t="s">
        <v>190</v>
      </c>
    </row>
    <row r="38" spans="1:21" ht="30" hidden="1" x14ac:dyDescent="0.25">
      <c r="A38">
        <v>313</v>
      </c>
      <c r="B38" t="s">
        <v>60</v>
      </c>
      <c r="C38" s="4" t="s">
        <v>63</v>
      </c>
      <c r="D38" s="2">
        <v>45658</v>
      </c>
      <c r="E38" s="2">
        <v>45709</v>
      </c>
      <c r="F38" s="2">
        <v>45757</v>
      </c>
      <c r="G38">
        <v>99</v>
      </c>
      <c r="H38">
        <v>51</v>
      </c>
      <c r="I38">
        <v>33</v>
      </c>
      <c r="J38">
        <v>18</v>
      </c>
      <c r="K38" t="s">
        <v>23</v>
      </c>
      <c r="L38" t="s">
        <v>23</v>
      </c>
      <c r="M38" t="s">
        <v>24</v>
      </c>
      <c r="N38" t="s">
        <v>25</v>
      </c>
      <c r="O38" t="s">
        <v>62</v>
      </c>
      <c r="P38" t="s">
        <v>27</v>
      </c>
      <c r="Q38" t="s">
        <v>42</v>
      </c>
      <c r="R38" t="s">
        <v>29</v>
      </c>
      <c r="S38" t="s">
        <v>30</v>
      </c>
      <c r="T38">
        <v>0</v>
      </c>
      <c r="U38" t="s">
        <v>191</v>
      </c>
    </row>
    <row r="39" spans="1:21" hidden="1" x14ac:dyDescent="0.25">
      <c r="A39">
        <v>314</v>
      </c>
      <c r="B39" t="s">
        <v>69</v>
      </c>
      <c r="C39" t="s">
        <v>120</v>
      </c>
      <c r="D39" s="2">
        <v>45658</v>
      </c>
      <c r="E39" s="2">
        <v>45702</v>
      </c>
      <c r="F39" s="2">
        <v>45726</v>
      </c>
      <c r="G39">
        <v>68</v>
      </c>
      <c r="H39">
        <v>44</v>
      </c>
      <c r="I39">
        <v>33</v>
      </c>
      <c r="J39">
        <v>11</v>
      </c>
      <c r="K39" t="s">
        <v>45</v>
      </c>
      <c r="L39" t="s">
        <v>45</v>
      </c>
      <c r="M39" t="s">
        <v>24</v>
      </c>
      <c r="N39" t="s">
        <v>25</v>
      </c>
      <c r="O39" t="s">
        <v>115</v>
      </c>
      <c r="P39" t="s">
        <v>27</v>
      </c>
      <c r="Q39" t="s">
        <v>28</v>
      </c>
      <c r="R39" t="s">
        <v>29</v>
      </c>
      <c r="S39" t="s">
        <v>30</v>
      </c>
      <c r="T39">
        <v>0</v>
      </c>
      <c r="U39" t="s">
        <v>191</v>
      </c>
    </row>
    <row r="40" spans="1:21" ht="60" hidden="1" x14ac:dyDescent="0.25">
      <c r="A40">
        <v>315</v>
      </c>
      <c r="B40" t="s">
        <v>60</v>
      </c>
      <c r="C40" s="4" t="s">
        <v>187</v>
      </c>
      <c r="D40" s="2">
        <v>45658</v>
      </c>
      <c r="E40" s="2">
        <v>45716</v>
      </c>
      <c r="F40" s="2">
        <v>45726</v>
      </c>
      <c r="G40">
        <v>68</v>
      </c>
      <c r="H40">
        <v>58</v>
      </c>
      <c r="I40">
        <v>33</v>
      </c>
      <c r="J40">
        <v>25</v>
      </c>
      <c r="K40" t="s">
        <v>22</v>
      </c>
      <c r="L40" t="s">
        <v>23</v>
      </c>
      <c r="M40" t="s">
        <v>44</v>
      </c>
      <c r="N40" t="s">
        <v>25</v>
      </c>
      <c r="O40" t="s">
        <v>62</v>
      </c>
      <c r="P40" t="s">
        <v>27</v>
      </c>
      <c r="Q40" t="s">
        <v>42</v>
      </c>
      <c r="R40" t="s">
        <v>29</v>
      </c>
      <c r="S40" t="s">
        <v>30</v>
      </c>
      <c r="T40">
        <v>0</v>
      </c>
      <c r="U40" t="s">
        <v>191</v>
      </c>
    </row>
    <row r="41" spans="1:21" hidden="1" x14ac:dyDescent="0.25">
      <c r="A41">
        <v>316</v>
      </c>
      <c r="B41" t="s">
        <v>118</v>
      </c>
      <c r="C41" t="s">
        <v>119</v>
      </c>
      <c r="D41" s="2">
        <v>45658</v>
      </c>
      <c r="E41" s="2">
        <v>45702</v>
      </c>
      <c r="F41" s="2">
        <v>45726</v>
      </c>
      <c r="G41">
        <v>68</v>
      </c>
      <c r="H41">
        <v>44</v>
      </c>
      <c r="I41">
        <v>33</v>
      </c>
      <c r="J41">
        <v>11</v>
      </c>
      <c r="K41" t="s">
        <v>45</v>
      </c>
      <c r="L41" t="s">
        <v>45</v>
      </c>
      <c r="M41" t="s">
        <v>24</v>
      </c>
      <c r="N41" t="s">
        <v>25</v>
      </c>
      <c r="O41" t="s">
        <v>115</v>
      </c>
      <c r="P41" t="s">
        <v>27</v>
      </c>
      <c r="Q41" t="s">
        <v>28</v>
      </c>
      <c r="R41" t="s">
        <v>29</v>
      </c>
      <c r="S41" t="s">
        <v>30</v>
      </c>
      <c r="T41">
        <v>0</v>
      </c>
      <c r="U41" t="s">
        <v>191</v>
      </c>
    </row>
    <row r="42" spans="1:21" ht="105" hidden="1" x14ac:dyDescent="0.25">
      <c r="A42">
        <v>317</v>
      </c>
      <c r="B42" t="s">
        <v>67</v>
      </c>
      <c r="C42" s="4" t="s">
        <v>68</v>
      </c>
      <c r="D42" s="2">
        <v>45658</v>
      </c>
      <c r="E42" s="2">
        <v>45702</v>
      </c>
      <c r="F42" s="2">
        <v>45702</v>
      </c>
      <c r="G42">
        <v>44</v>
      </c>
      <c r="H42">
        <v>44</v>
      </c>
      <c r="I42">
        <v>33</v>
      </c>
      <c r="J42">
        <v>11</v>
      </c>
      <c r="K42" t="s">
        <v>23</v>
      </c>
      <c r="L42" t="s">
        <v>23</v>
      </c>
      <c r="M42" t="s">
        <v>40</v>
      </c>
      <c r="N42" t="s">
        <v>25</v>
      </c>
      <c r="O42" t="s">
        <v>65</v>
      </c>
      <c r="P42" t="s">
        <v>27</v>
      </c>
      <c r="Q42" t="s">
        <v>42</v>
      </c>
      <c r="R42" t="s">
        <v>29</v>
      </c>
      <c r="S42" t="s">
        <v>30</v>
      </c>
      <c r="T42">
        <v>0</v>
      </c>
      <c r="U42" t="s">
        <v>191</v>
      </c>
    </row>
    <row r="43" spans="1:21" hidden="1" x14ac:dyDescent="0.25">
      <c r="A43">
        <v>318</v>
      </c>
      <c r="B43" t="s">
        <v>121</v>
      </c>
      <c r="C43" t="s">
        <v>122</v>
      </c>
      <c r="D43" s="2">
        <v>45659</v>
      </c>
      <c r="E43" s="2">
        <v>45712</v>
      </c>
      <c r="F43" s="2">
        <v>45712</v>
      </c>
      <c r="G43">
        <v>53</v>
      </c>
      <c r="H43">
        <v>53</v>
      </c>
      <c r="I43">
        <v>32</v>
      </c>
      <c r="J43">
        <v>21</v>
      </c>
      <c r="K43" t="s">
        <v>45</v>
      </c>
      <c r="L43" t="s">
        <v>45</v>
      </c>
      <c r="M43" t="s">
        <v>24</v>
      </c>
      <c r="N43" t="s">
        <v>25</v>
      </c>
      <c r="O43" t="s">
        <v>115</v>
      </c>
      <c r="P43" t="s">
        <v>27</v>
      </c>
      <c r="Q43" t="s">
        <v>28</v>
      </c>
      <c r="R43" t="s">
        <v>29</v>
      </c>
      <c r="S43" t="s">
        <v>30</v>
      </c>
      <c r="T43">
        <v>0</v>
      </c>
      <c r="U43" t="s">
        <v>191</v>
      </c>
    </row>
    <row r="44" spans="1:21" ht="45" hidden="1" x14ac:dyDescent="0.25">
      <c r="A44">
        <v>319</v>
      </c>
      <c r="B44" t="s">
        <v>69</v>
      </c>
      <c r="C44" s="4" t="s">
        <v>70</v>
      </c>
      <c r="D44" s="2">
        <v>45658</v>
      </c>
      <c r="E44" s="2">
        <v>45744</v>
      </c>
      <c r="F44" s="2">
        <v>45775</v>
      </c>
      <c r="G44">
        <v>117</v>
      </c>
      <c r="H44">
        <v>86</v>
      </c>
      <c r="I44">
        <v>33</v>
      </c>
      <c r="J44">
        <v>53</v>
      </c>
      <c r="K44" t="s">
        <v>23</v>
      </c>
      <c r="L44" t="s">
        <v>23</v>
      </c>
      <c r="M44" t="s">
        <v>24</v>
      </c>
      <c r="N44" t="s">
        <v>25</v>
      </c>
      <c r="O44" t="s">
        <v>65</v>
      </c>
      <c r="P44" t="s">
        <v>27</v>
      </c>
      <c r="Q44" t="s">
        <v>42</v>
      </c>
      <c r="R44" t="s">
        <v>29</v>
      </c>
      <c r="S44" t="s">
        <v>30</v>
      </c>
      <c r="T44">
        <v>0</v>
      </c>
      <c r="U44" t="s">
        <v>191</v>
      </c>
    </row>
    <row r="45" spans="1:21" hidden="1" x14ac:dyDescent="0.25">
      <c r="A45">
        <v>320</v>
      </c>
      <c r="B45" t="s">
        <v>32</v>
      </c>
      <c r="C45" t="s">
        <v>127</v>
      </c>
      <c r="D45" s="2">
        <v>45658</v>
      </c>
      <c r="E45" s="2">
        <v>45761</v>
      </c>
      <c r="F45" s="2">
        <v>45761</v>
      </c>
      <c r="G45">
        <v>103</v>
      </c>
      <c r="H45">
        <v>103</v>
      </c>
      <c r="I45">
        <v>33</v>
      </c>
      <c r="J45">
        <v>70</v>
      </c>
      <c r="K45" t="s">
        <v>22</v>
      </c>
      <c r="L45" t="s">
        <v>22</v>
      </c>
      <c r="M45" t="s">
        <v>24</v>
      </c>
      <c r="N45" t="s">
        <v>25</v>
      </c>
      <c r="O45" t="s">
        <v>115</v>
      </c>
      <c r="P45" t="s">
        <v>27</v>
      </c>
      <c r="Q45" t="s">
        <v>28</v>
      </c>
      <c r="R45" t="s">
        <v>29</v>
      </c>
      <c r="S45" t="s">
        <v>30</v>
      </c>
      <c r="T45">
        <v>0</v>
      </c>
      <c r="U45" t="s">
        <v>191</v>
      </c>
    </row>
    <row r="46" spans="1:21" hidden="1" x14ac:dyDescent="0.25">
      <c r="A46">
        <v>321</v>
      </c>
      <c r="B46" t="s">
        <v>48</v>
      </c>
      <c r="C46" t="s">
        <v>64</v>
      </c>
      <c r="D46" s="2">
        <v>45658</v>
      </c>
      <c r="E46" s="2">
        <v>45688</v>
      </c>
      <c r="F46" s="2">
        <v>45688</v>
      </c>
      <c r="G46">
        <v>30</v>
      </c>
      <c r="H46">
        <v>30</v>
      </c>
      <c r="I46">
        <v>33</v>
      </c>
      <c r="J46">
        <v>-3</v>
      </c>
      <c r="K46" t="s">
        <v>23</v>
      </c>
      <c r="L46" t="s">
        <v>23</v>
      </c>
      <c r="M46" t="s">
        <v>44</v>
      </c>
      <c r="N46" t="s">
        <v>25</v>
      </c>
      <c r="O46" t="s">
        <v>65</v>
      </c>
      <c r="P46" t="s">
        <v>27</v>
      </c>
      <c r="Q46" t="s">
        <v>42</v>
      </c>
      <c r="R46" t="s">
        <v>29</v>
      </c>
      <c r="S46" t="s">
        <v>30</v>
      </c>
      <c r="T46">
        <v>0</v>
      </c>
      <c r="U46" t="s">
        <v>212</v>
      </c>
    </row>
    <row r="47" spans="1:21" hidden="1" x14ac:dyDescent="0.25">
      <c r="A47">
        <v>322</v>
      </c>
      <c r="B47" t="s">
        <v>69</v>
      </c>
      <c r="C47" t="s">
        <v>126</v>
      </c>
      <c r="D47" s="2">
        <v>45658</v>
      </c>
      <c r="E47" s="2">
        <v>45761</v>
      </c>
      <c r="F47" s="2">
        <v>45761</v>
      </c>
      <c r="G47">
        <v>103</v>
      </c>
      <c r="H47">
        <v>103</v>
      </c>
      <c r="I47">
        <v>33</v>
      </c>
      <c r="J47">
        <v>70</v>
      </c>
      <c r="K47" t="s">
        <v>23</v>
      </c>
      <c r="L47" t="s">
        <v>22</v>
      </c>
      <c r="M47" t="s">
        <v>24</v>
      </c>
      <c r="N47" t="s">
        <v>25</v>
      </c>
      <c r="O47" t="s">
        <v>115</v>
      </c>
      <c r="P47" t="s">
        <v>27</v>
      </c>
      <c r="Q47" t="s">
        <v>28</v>
      </c>
      <c r="R47" t="s">
        <v>29</v>
      </c>
      <c r="S47" t="s">
        <v>30</v>
      </c>
      <c r="T47">
        <v>0</v>
      </c>
      <c r="U47" t="s">
        <v>191</v>
      </c>
    </row>
    <row r="48" spans="1:21" ht="30" hidden="1" x14ac:dyDescent="0.25">
      <c r="A48">
        <v>323</v>
      </c>
      <c r="B48" t="s">
        <v>48</v>
      </c>
      <c r="C48" s="4" t="s">
        <v>71</v>
      </c>
      <c r="D48" s="2">
        <v>45658</v>
      </c>
      <c r="E48" s="2">
        <v>45744</v>
      </c>
      <c r="F48" s="2">
        <v>45775</v>
      </c>
      <c r="G48">
        <v>117</v>
      </c>
      <c r="H48">
        <v>86</v>
      </c>
      <c r="I48">
        <v>33</v>
      </c>
      <c r="J48">
        <v>53</v>
      </c>
      <c r="K48" t="s">
        <v>22</v>
      </c>
      <c r="L48" t="s">
        <v>23</v>
      </c>
      <c r="M48" t="s">
        <v>24</v>
      </c>
      <c r="N48" t="s">
        <v>25</v>
      </c>
      <c r="O48" t="s">
        <v>65</v>
      </c>
      <c r="P48" t="s">
        <v>27</v>
      </c>
      <c r="Q48" t="s">
        <v>42</v>
      </c>
      <c r="R48" t="s">
        <v>29</v>
      </c>
      <c r="S48" t="s">
        <v>30</v>
      </c>
      <c r="T48">
        <v>0</v>
      </c>
      <c r="U48" t="s">
        <v>191</v>
      </c>
    </row>
    <row r="49" spans="1:21" hidden="1" x14ac:dyDescent="0.25">
      <c r="A49">
        <v>324</v>
      </c>
      <c r="B49" t="s">
        <v>123</v>
      </c>
      <c r="C49" t="s">
        <v>124</v>
      </c>
      <c r="D49" s="2">
        <v>45658</v>
      </c>
      <c r="E49" s="2">
        <v>45744</v>
      </c>
      <c r="F49" s="2">
        <v>45791</v>
      </c>
      <c r="G49">
        <v>133</v>
      </c>
      <c r="H49">
        <v>86</v>
      </c>
      <c r="I49">
        <v>33</v>
      </c>
      <c r="J49">
        <v>53</v>
      </c>
      <c r="K49" t="s">
        <v>45</v>
      </c>
      <c r="L49" t="s">
        <v>45</v>
      </c>
      <c r="M49" t="s">
        <v>24</v>
      </c>
      <c r="N49" t="s">
        <v>25</v>
      </c>
      <c r="O49" t="s">
        <v>115</v>
      </c>
      <c r="P49" t="s">
        <v>27</v>
      </c>
      <c r="Q49" t="s">
        <v>28</v>
      </c>
      <c r="R49" t="s">
        <v>29</v>
      </c>
      <c r="S49" t="s">
        <v>30</v>
      </c>
      <c r="T49">
        <v>0</v>
      </c>
      <c r="U49" t="s">
        <v>191</v>
      </c>
    </row>
    <row r="50" spans="1:21" hidden="1" x14ac:dyDescent="0.25">
      <c r="A50">
        <v>325</v>
      </c>
      <c r="B50" t="s">
        <v>48</v>
      </c>
      <c r="C50" t="s">
        <v>66</v>
      </c>
      <c r="D50" s="2">
        <v>45658</v>
      </c>
      <c r="E50" s="2">
        <v>45688</v>
      </c>
      <c r="F50" s="2">
        <v>45757</v>
      </c>
      <c r="G50">
        <v>99</v>
      </c>
      <c r="H50">
        <v>30</v>
      </c>
      <c r="I50">
        <v>33</v>
      </c>
      <c r="J50">
        <v>-3</v>
      </c>
      <c r="K50" t="s">
        <v>23</v>
      </c>
      <c r="L50" t="s">
        <v>23</v>
      </c>
      <c r="M50" t="s">
        <v>44</v>
      </c>
      <c r="N50" t="s">
        <v>25</v>
      </c>
      <c r="O50" t="s">
        <v>65</v>
      </c>
      <c r="P50" t="s">
        <v>27</v>
      </c>
      <c r="Q50" t="s">
        <v>42</v>
      </c>
      <c r="R50" t="s">
        <v>29</v>
      </c>
      <c r="S50" t="s">
        <v>30</v>
      </c>
      <c r="T50">
        <v>0</v>
      </c>
      <c r="U50" t="s">
        <v>190</v>
      </c>
    </row>
    <row r="51" spans="1:21" hidden="1" x14ac:dyDescent="0.25">
      <c r="A51">
        <v>326</v>
      </c>
      <c r="B51" t="s">
        <v>20</v>
      </c>
      <c r="C51" t="s">
        <v>125</v>
      </c>
      <c r="D51" s="2">
        <v>45658</v>
      </c>
      <c r="E51" s="2">
        <v>45744</v>
      </c>
      <c r="F51" s="2">
        <v>45761</v>
      </c>
      <c r="G51">
        <v>103</v>
      </c>
      <c r="H51">
        <v>86</v>
      </c>
      <c r="I51">
        <v>33</v>
      </c>
      <c r="J51">
        <v>53</v>
      </c>
      <c r="K51" t="s">
        <v>45</v>
      </c>
      <c r="L51" t="s">
        <v>45</v>
      </c>
      <c r="M51" t="s">
        <v>24</v>
      </c>
      <c r="N51" t="s">
        <v>25</v>
      </c>
      <c r="O51" t="s">
        <v>115</v>
      </c>
      <c r="P51" t="s">
        <v>27</v>
      </c>
      <c r="Q51" t="s">
        <v>28</v>
      </c>
      <c r="R51" t="s">
        <v>29</v>
      </c>
      <c r="S51" t="s">
        <v>30</v>
      </c>
      <c r="T51">
        <v>0</v>
      </c>
      <c r="U51" t="s">
        <v>191</v>
      </c>
    </row>
    <row r="52" spans="1:21" hidden="1" x14ac:dyDescent="0.25">
      <c r="A52">
        <v>327</v>
      </c>
      <c r="B52" t="s">
        <v>34</v>
      </c>
      <c r="C52" t="s">
        <v>134</v>
      </c>
      <c r="D52" s="2">
        <v>45658</v>
      </c>
      <c r="E52" s="2">
        <v>45702</v>
      </c>
      <c r="F52" s="2">
        <v>45702</v>
      </c>
      <c r="G52">
        <v>44</v>
      </c>
      <c r="H52">
        <v>44</v>
      </c>
      <c r="I52">
        <v>33</v>
      </c>
      <c r="J52">
        <v>11</v>
      </c>
      <c r="K52" t="s">
        <v>23</v>
      </c>
      <c r="L52" t="s">
        <v>23</v>
      </c>
      <c r="M52" t="s">
        <v>24</v>
      </c>
      <c r="N52" t="s">
        <v>25</v>
      </c>
      <c r="O52" t="s">
        <v>130</v>
      </c>
      <c r="P52" t="s">
        <v>27</v>
      </c>
      <c r="Q52" t="s">
        <v>42</v>
      </c>
      <c r="R52" t="s">
        <v>29</v>
      </c>
      <c r="S52" t="s">
        <v>30</v>
      </c>
      <c r="T52">
        <v>0</v>
      </c>
      <c r="U52" t="s">
        <v>191</v>
      </c>
    </row>
    <row r="53" spans="1:21" x14ac:dyDescent="0.25">
      <c r="A53">
        <v>328</v>
      </c>
      <c r="B53" t="s">
        <v>48</v>
      </c>
      <c r="C53" t="s">
        <v>179</v>
      </c>
      <c r="D53" s="2">
        <v>45658</v>
      </c>
      <c r="E53" s="2">
        <v>45688</v>
      </c>
      <c r="F53" s="2">
        <v>45688</v>
      </c>
      <c r="G53">
        <v>30</v>
      </c>
      <c r="H53">
        <v>30</v>
      </c>
      <c r="I53">
        <v>33</v>
      </c>
      <c r="J53">
        <v>-3</v>
      </c>
      <c r="K53" t="s">
        <v>45</v>
      </c>
      <c r="L53" t="s">
        <v>23</v>
      </c>
      <c r="M53" t="s">
        <v>175</v>
      </c>
      <c r="N53" t="s">
        <v>25</v>
      </c>
      <c r="O53" t="s">
        <v>50</v>
      </c>
      <c r="P53" t="s">
        <v>27</v>
      </c>
      <c r="Q53" t="s">
        <v>42</v>
      </c>
      <c r="R53" t="s">
        <v>29</v>
      </c>
      <c r="S53" t="s">
        <v>30</v>
      </c>
      <c r="T53">
        <v>0</v>
      </c>
      <c r="U53" t="s">
        <v>212</v>
      </c>
    </row>
    <row r="54" spans="1:21" hidden="1" x14ac:dyDescent="0.25">
      <c r="A54">
        <v>329</v>
      </c>
      <c r="B54" t="s">
        <v>135</v>
      </c>
      <c r="C54" t="s">
        <v>136</v>
      </c>
      <c r="D54" s="2">
        <v>45658</v>
      </c>
      <c r="E54" s="2">
        <v>45702</v>
      </c>
      <c r="F54" s="2">
        <v>45726</v>
      </c>
      <c r="G54">
        <v>68</v>
      </c>
      <c r="H54">
        <v>44</v>
      </c>
      <c r="I54">
        <v>33</v>
      </c>
      <c r="J54">
        <v>11</v>
      </c>
      <c r="K54" t="s">
        <v>45</v>
      </c>
      <c r="L54" t="s">
        <v>45</v>
      </c>
      <c r="M54" t="s">
        <v>24</v>
      </c>
      <c r="N54" t="s">
        <v>25</v>
      </c>
      <c r="O54" t="s">
        <v>130</v>
      </c>
      <c r="P54" t="s">
        <v>27</v>
      </c>
      <c r="Q54" t="s">
        <v>42</v>
      </c>
      <c r="R54" t="s">
        <v>29</v>
      </c>
      <c r="S54" t="s">
        <v>107</v>
      </c>
      <c r="T54">
        <v>0</v>
      </c>
      <c r="U54" t="s">
        <v>191</v>
      </c>
    </row>
    <row r="55" spans="1:21" ht="30" hidden="1" x14ac:dyDescent="0.25">
      <c r="A55">
        <v>330</v>
      </c>
      <c r="B55" t="s">
        <v>48</v>
      </c>
      <c r="C55" s="4" t="s">
        <v>72</v>
      </c>
      <c r="D55" s="2">
        <v>45658</v>
      </c>
      <c r="E55" s="2">
        <v>45744</v>
      </c>
      <c r="F55" s="2">
        <v>45744</v>
      </c>
      <c r="G55">
        <v>86</v>
      </c>
      <c r="H55">
        <v>86</v>
      </c>
      <c r="I55">
        <v>33</v>
      </c>
      <c r="J55">
        <v>53</v>
      </c>
      <c r="K55" t="s">
        <v>45</v>
      </c>
      <c r="L55" t="s">
        <v>23</v>
      </c>
      <c r="M55" t="s">
        <v>24</v>
      </c>
      <c r="N55" t="s">
        <v>25</v>
      </c>
      <c r="O55" t="s">
        <v>65</v>
      </c>
      <c r="P55" t="s">
        <v>27</v>
      </c>
      <c r="Q55" t="s">
        <v>42</v>
      </c>
      <c r="R55" t="s">
        <v>29</v>
      </c>
      <c r="S55" t="s">
        <v>30</v>
      </c>
      <c r="T55">
        <v>0</v>
      </c>
      <c r="U55" t="s">
        <v>191</v>
      </c>
    </row>
    <row r="56" spans="1:21" hidden="1" x14ac:dyDescent="0.25">
      <c r="A56">
        <v>331</v>
      </c>
      <c r="B56" t="s">
        <v>142</v>
      </c>
      <c r="C56" t="s">
        <v>145</v>
      </c>
      <c r="D56" s="2">
        <v>45658</v>
      </c>
      <c r="E56" s="2">
        <v>45688</v>
      </c>
      <c r="F56" s="2">
        <v>45761</v>
      </c>
      <c r="G56">
        <v>103</v>
      </c>
      <c r="H56">
        <v>30</v>
      </c>
      <c r="I56">
        <v>33</v>
      </c>
      <c r="J56">
        <v>-3</v>
      </c>
      <c r="K56" t="s">
        <v>23</v>
      </c>
      <c r="L56" t="s">
        <v>23</v>
      </c>
      <c r="M56" t="s">
        <v>44</v>
      </c>
      <c r="N56" t="s">
        <v>25</v>
      </c>
      <c r="O56" t="s">
        <v>144</v>
      </c>
      <c r="P56" t="s">
        <v>27</v>
      </c>
      <c r="Q56" t="s">
        <v>42</v>
      </c>
      <c r="R56" t="s">
        <v>29</v>
      </c>
      <c r="S56" t="s">
        <v>30</v>
      </c>
      <c r="T56">
        <v>0</v>
      </c>
      <c r="U56" t="s">
        <v>190</v>
      </c>
    </row>
    <row r="57" spans="1:21" x14ac:dyDescent="0.25">
      <c r="A57">
        <v>332</v>
      </c>
      <c r="B57" t="s">
        <v>48</v>
      </c>
      <c r="C57" t="s">
        <v>49</v>
      </c>
      <c r="D57" s="2">
        <v>45658</v>
      </c>
      <c r="E57" s="2">
        <v>45702</v>
      </c>
      <c r="F57" s="2">
        <v>45726</v>
      </c>
      <c r="G57">
        <v>68</v>
      </c>
      <c r="H57">
        <v>44</v>
      </c>
      <c r="I57">
        <v>33</v>
      </c>
      <c r="J57">
        <v>11</v>
      </c>
      <c r="K57" t="s">
        <v>45</v>
      </c>
      <c r="L57" t="s">
        <v>23</v>
      </c>
      <c r="M57" t="s">
        <v>24</v>
      </c>
      <c r="N57" t="s">
        <v>25</v>
      </c>
      <c r="O57" t="s">
        <v>50</v>
      </c>
      <c r="P57" t="s">
        <v>27</v>
      </c>
      <c r="Q57" t="s">
        <v>42</v>
      </c>
      <c r="R57" t="s">
        <v>29</v>
      </c>
      <c r="S57" t="s">
        <v>30</v>
      </c>
      <c r="T57">
        <v>0</v>
      </c>
      <c r="U57" t="s">
        <v>191</v>
      </c>
    </row>
    <row r="58" spans="1:21" hidden="1" x14ac:dyDescent="0.25">
      <c r="A58">
        <v>333</v>
      </c>
      <c r="B58" t="s">
        <v>146</v>
      </c>
      <c r="C58" t="s">
        <v>147</v>
      </c>
      <c r="D58" s="2">
        <v>45658</v>
      </c>
      <c r="E58" s="2">
        <v>45688</v>
      </c>
      <c r="F58" s="2">
        <v>45688</v>
      </c>
      <c r="G58">
        <v>30</v>
      </c>
      <c r="H58">
        <v>30</v>
      </c>
      <c r="I58">
        <v>33</v>
      </c>
      <c r="J58">
        <v>-3</v>
      </c>
      <c r="K58" t="s">
        <v>45</v>
      </c>
      <c r="L58" t="s">
        <v>23</v>
      </c>
      <c r="M58" t="s">
        <v>44</v>
      </c>
      <c r="N58" t="s">
        <v>25</v>
      </c>
      <c r="O58" t="s">
        <v>144</v>
      </c>
      <c r="P58" t="s">
        <v>27</v>
      </c>
      <c r="Q58" t="s">
        <v>42</v>
      </c>
      <c r="R58" t="s">
        <v>29</v>
      </c>
      <c r="S58" t="s">
        <v>30</v>
      </c>
      <c r="T58">
        <v>0</v>
      </c>
      <c r="U58" t="s">
        <v>212</v>
      </c>
    </row>
    <row r="59" spans="1:21" hidden="1" x14ac:dyDescent="0.25">
      <c r="A59">
        <v>334</v>
      </c>
      <c r="B59" t="s">
        <v>148</v>
      </c>
      <c r="C59" t="s">
        <v>192</v>
      </c>
      <c r="D59" s="2">
        <v>45658</v>
      </c>
      <c r="E59" s="2">
        <v>45688</v>
      </c>
      <c r="F59" s="2">
        <v>45747</v>
      </c>
      <c r="G59">
        <v>89</v>
      </c>
      <c r="H59">
        <v>30</v>
      </c>
      <c r="I59">
        <v>33</v>
      </c>
      <c r="J59">
        <v>-3</v>
      </c>
      <c r="K59" t="s">
        <v>22</v>
      </c>
      <c r="L59" t="s">
        <v>23</v>
      </c>
      <c r="M59" t="s">
        <v>44</v>
      </c>
      <c r="N59" t="s">
        <v>25</v>
      </c>
      <c r="O59" t="s">
        <v>144</v>
      </c>
      <c r="P59" t="s">
        <v>27</v>
      </c>
      <c r="Q59" t="s">
        <v>42</v>
      </c>
      <c r="R59" t="s">
        <v>29</v>
      </c>
      <c r="S59" t="s">
        <v>30</v>
      </c>
      <c r="T59">
        <v>0</v>
      </c>
      <c r="U59" t="s">
        <v>190</v>
      </c>
    </row>
    <row r="60" spans="1:21" hidden="1" x14ac:dyDescent="0.25">
      <c r="A60">
        <v>335</v>
      </c>
      <c r="B60" t="s">
        <v>34</v>
      </c>
      <c r="C60" t="s">
        <v>73</v>
      </c>
      <c r="D60" s="2">
        <v>45658</v>
      </c>
      <c r="E60" s="2">
        <v>45688</v>
      </c>
      <c r="F60" s="2">
        <v>45688</v>
      </c>
      <c r="G60">
        <v>30</v>
      </c>
      <c r="H60">
        <v>30</v>
      </c>
      <c r="I60">
        <v>33</v>
      </c>
      <c r="J60">
        <v>-3</v>
      </c>
      <c r="K60" t="s">
        <v>23</v>
      </c>
      <c r="L60" t="s">
        <v>23</v>
      </c>
      <c r="M60" t="s">
        <v>44</v>
      </c>
      <c r="N60" t="s">
        <v>25</v>
      </c>
      <c r="O60" t="s">
        <v>74</v>
      </c>
      <c r="P60" t="s">
        <v>27</v>
      </c>
      <c r="Q60" t="s">
        <v>42</v>
      </c>
      <c r="R60" t="s">
        <v>29</v>
      </c>
      <c r="S60" t="s">
        <v>30</v>
      </c>
      <c r="T60">
        <v>0</v>
      </c>
      <c r="U60" t="s">
        <v>212</v>
      </c>
    </row>
    <row r="61" spans="1:21" hidden="1" x14ac:dyDescent="0.25">
      <c r="A61">
        <v>336</v>
      </c>
      <c r="B61" t="s">
        <v>142</v>
      </c>
      <c r="C61" t="s">
        <v>149</v>
      </c>
      <c r="D61" s="2">
        <v>45658</v>
      </c>
      <c r="E61" s="2">
        <v>45716</v>
      </c>
      <c r="F61" s="2">
        <v>45716</v>
      </c>
      <c r="G61">
        <v>58</v>
      </c>
      <c r="H61">
        <v>58</v>
      </c>
      <c r="I61">
        <v>33</v>
      </c>
      <c r="J61">
        <v>25</v>
      </c>
      <c r="K61" t="s">
        <v>45</v>
      </c>
      <c r="L61" t="s">
        <v>22</v>
      </c>
      <c r="M61" t="s">
        <v>24</v>
      </c>
      <c r="N61" t="s">
        <v>25</v>
      </c>
      <c r="O61" t="s">
        <v>144</v>
      </c>
      <c r="P61" t="s">
        <v>27</v>
      </c>
      <c r="Q61" t="s">
        <v>42</v>
      </c>
      <c r="R61" t="s">
        <v>29</v>
      </c>
      <c r="S61" t="s">
        <v>30</v>
      </c>
      <c r="T61">
        <v>0</v>
      </c>
      <c r="U61" t="s">
        <v>191</v>
      </c>
    </row>
    <row r="62" spans="1:21" hidden="1" x14ac:dyDescent="0.25">
      <c r="A62">
        <v>337</v>
      </c>
      <c r="B62" t="s">
        <v>142</v>
      </c>
      <c r="C62" t="s">
        <v>143</v>
      </c>
      <c r="D62" s="2">
        <v>45658</v>
      </c>
      <c r="E62" s="2">
        <v>45681</v>
      </c>
      <c r="F62" s="2">
        <v>45740</v>
      </c>
      <c r="G62">
        <v>82</v>
      </c>
      <c r="H62">
        <v>23</v>
      </c>
      <c r="I62">
        <v>33</v>
      </c>
      <c r="J62">
        <v>-10</v>
      </c>
      <c r="K62" t="s">
        <v>23</v>
      </c>
      <c r="L62" t="s">
        <v>23</v>
      </c>
      <c r="M62" t="s">
        <v>44</v>
      </c>
      <c r="N62" t="s">
        <v>25</v>
      </c>
      <c r="O62" t="s">
        <v>144</v>
      </c>
      <c r="P62" t="s">
        <v>27</v>
      </c>
      <c r="Q62" t="s">
        <v>42</v>
      </c>
      <c r="R62" t="s">
        <v>29</v>
      </c>
      <c r="S62" t="s">
        <v>30</v>
      </c>
      <c r="T62">
        <v>0</v>
      </c>
      <c r="U62" t="s">
        <v>190</v>
      </c>
    </row>
    <row r="63" spans="1:21" hidden="1" x14ac:dyDescent="0.25">
      <c r="A63">
        <v>338</v>
      </c>
      <c r="B63" t="s">
        <v>69</v>
      </c>
      <c r="C63" t="s">
        <v>75</v>
      </c>
      <c r="D63" s="2">
        <v>45658</v>
      </c>
      <c r="E63" s="2">
        <v>45688</v>
      </c>
      <c r="F63" s="2">
        <v>45688</v>
      </c>
      <c r="G63">
        <v>30</v>
      </c>
      <c r="H63">
        <v>30</v>
      </c>
      <c r="I63">
        <v>33</v>
      </c>
      <c r="J63">
        <v>-3</v>
      </c>
      <c r="K63" t="s">
        <v>23</v>
      </c>
      <c r="L63" t="s">
        <v>23</v>
      </c>
      <c r="M63" t="s">
        <v>44</v>
      </c>
      <c r="N63" t="s">
        <v>25</v>
      </c>
      <c r="O63" t="s">
        <v>74</v>
      </c>
      <c r="P63" t="s">
        <v>27</v>
      </c>
      <c r="Q63" t="s">
        <v>42</v>
      </c>
      <c r="R63" t="s">
        <v>29</v>
      </c>
      <c r="S63" t="s">
        <v>30</v>
      </c>
      <c r="T63">
        <v>0</v>
      </c>
      <c r="U63" t="s">
        <v>212</v>
      </c>
    </row>
    <row r="64" spans="1:21" hidden="1" x14ac:dyDescent="0.25">
      <c r="A64">
        <v>339</v>
      </c>
      <c r="B64" t="s">
        <v>142</v>
      </c>
      <c r="C64" t="s">
        <v>150</v>
      </c>
      <c r="D64" s="2">
        <v>45658</v>
      </c>
      <c r="E64" s="2">
        <v>45716</v>
      </c>
      <c r="F64" s="2">
        <v>45716</v>
      </c>
      <c r="G64">
        <v>58</v>
      </c>
      <c r="H64">
        <v>58</v>
      </c>
      <c r="I64">
        <v>33</v>
      </c>
      <c r="J64">
        <v>25</v>
      </c>
      <c r="K64" t="s">
        <v>45</v>
      </c>
      <c r="L64" t="s">
        <v>23</v>
      </c>
      <c r="M64" t="s">
        <v>24</v>
      </c>
      <c r="N64" t="s">
        <v>25</v>
      </c>
      <c r="O64" t="s">
        <v>144</v>
      </c>
      <c r="P64" t="s">
        <v>27</v>
      </c>
      <c r="Q64" t="s">
        <v>42</v>
      </c>
      <c r="R64" t="s">
        <v>29</v>
      </c>
      <c r="S64" t="s">
        <v>30</v>
      </c>
      <c r="T64">
        <v>0</v>
      </c>
      <c r="U64" t="s">
        <v>191</v>
      </c>
    </row>
    <row r="65" spans="1:21" hidden="1" x14ac:dyDescent="0.25">
      <c r="A65">
        <v>340</v>
      </c>
      <c r="B65" t="s">
        <v>76</v>
      </c>
      <c r="C65" t="s">
        <v>77</v>
      </c>
      <c r="D65" s="2">
        <v>45658</v>
      </c>
      <c r="E65" s="2">
        <v>45716</v>
      </c>
      <c r="F65" s="2">
        <v>45716</v>
      </c>
      <c r="G65">
        <v>58</v>
      </c>
      <c r="H65">
        <v>58</v>
      </c>
      <c r="I65">
        <v>33</v>
      </c>
      <c r="J65">
        <v>25</v>
      </c>
      <c r="K65" t="s">
        <v>23</v>
      </c>
      <c r="L65" t="s">
        <v>23</v>
      </c>
      <c r="M65" t="s">
        <v>24</v>
      </c>
      <c r="N65" t="s">
        <v>25</v>
      </c>
      <c r="O65" t="s">
        <v>74</v>
      </c>
      <c r="P65" t="s">
        <v>27</v>
      </c>
      <c r="Q65" t="s">
        <v>42</v>
      </c>
      <c r="R65" t="s">
        <v>29</v>
      </c>
      <c r="S65" t="s">
        <v>30</v>
      </c>
      <c r="T65">
        <v>0</v>
      </c>
      <c r="U65" t="s">
        <v>191</v>
      </c>
    </row>
    <row r="66" spans="1:21" hidden="1" x14ac:dyDescent="0.25">
      <c r="A66">
        <v>341</v>
      </c>
      <c r="B66" t="s">
        <v>154</v>
      </c>
      <c r="C66" t="s">
        <v>155</v>
      </c>
      <c r="D66" s="2">
        <v>45658</v>
      </c>
      <c r="E66" s="2">
        <v>45869</v>
      </c>
      <c r="F66" s="2">
        <v>45869</v>
      </c>
      <c r="G66">
        <v>211</v>
      </c>
      <c r="H66">
        <v>211</v>
      </c>
      <c r="I66">
        <v>33</v>
      </c>
      <c r="J66">
        <v>178</v>
      </c>
      <c r="K66" t="s">
        <v>23</v>
      </c>
      <c r="L66" t="s">
        <v>23</v>
      </c>
      <c r="M66" t="s">
        <v>24</v>
      </c>
      <c r="N66" t="s">
        <v>25</v>
      </c>
      <c r="O66" t="s">
        <v>152</v>
      </c>
      <c r="P66" t="s">
        <v>27</v>
      </c>
      <c r="Q66" t="s">
        <v>42</v>
      </c>
      <c r="R66" t="s">
        <v>29</v>
      </c>
      <c r="S66" t="s">
        <v>30</v>
      </c>
      <c r="T66">
        <v>0</v>
      </c>
      <c r="U66" t="s">
        <v>191</v>
      </c>
    </row>
    <row r="67" spans="1:21" hidden="1" x14ac:dyDescent="0.25">
      <c r="A67">
        <v>342</v>
      </c>
      <c r="B67" t="s">
        <v>32</v>
      </c>
      <c r="C67" t="s">
        <v>79</v>
      </c>
      <c r="D67" s="2">
        <v>45658</v>
      </c>
      <c r="E67" s="2">
        <v>45744</v>
      </c>
      <c r="F67" s="2">
        <v>45744</v>
      </c>
      <c r="G67">
        <v>86</v>
      </c>
      <c r="H67">
        <v>86</v>
      </c>
      <c r="I67">
        <v>33</v>
      </c>
      <c r="J67">
        <v>53</v>
      </c>
      <c r="K67" t="s">
        <v>22</v>
      </c>
      <c r="L67" t="s">
        <v>23</v>
      </c>
      <c r="M67" t="s">
        <v>24</v>
      </c>
      <c r="N67" t="s">
        <v>25</v>
      </c>
      <c r="O67" t="s">
        <v>74</v>
      </c>
      <c r="P67" t="s">
        <v>27</v>
      </c>
      <c r="Q67" t="s">
        <v>42</v>
      </c>
      <c r="R67" t="s">
        <v>29</v>
      </c>
      <c r="S67" t="s">
        <v>30</v>
      </c>
      <c r="T67">
        <v>0</v>
      </c>
      <c r="U67" t="s">
        <v>191</v>
      </c>
    </row>
    <row r="68" spans="1:21" hidden="1" x14ac:dyDescent="0.25">
      <c r="A68">
        <v>343</v>
      </c>
      <c r="B68" t="s">
        <v>36</v>
      </c>
      <c r="C68" t="s">
        <v>151</v>
      </c>
      <c r="D68" s="2">
        <v>45658</v>
      </c>
      <c r="E68" s="2">
        <v>45760</v>
      </c>
      <c r="F68" s="2">
        <v>45760</v>
      </c>
      <c r="G68">
        <v>102</v>
      </c>
      <c r="H68">
        <v>102</v>
      </c>
      <c r="I68">
        <v>33</v>
      </c>
      <c r="J68">
        <v>69</v>
      </c>
      <c r="K68" t="s">
        <v>23</v>
      </c>
      <c r="L68" t="s">
        <v>23</v>
      </c>
      <c r="M68" t="s">
        <v>24</v>
      </c>
      <c r="N68" t="s">
        <v>25</v>
      </c>
      <c r="O68" t="s">
        <v>152</v>
      </c>
      <c r="P68" t="s">
        <v>27</v>
      </c>
      <c r="Q68" t="s">
        <v>42</v>
      </c>
      <c r="R68" t="s">
        <v>29</v>
      </c>
      <c r="S68" t="s">
        <v>30</v>
      </c>
      <c r="T68">
        <v>0</v>
      </c>
      <c r="U68" t="s">
        <v>191</v>
      </c>
    </row>
    <row r="69" spans="1:21" hidden="1" x14ac:dyDescent="0.25">
      <c r="A69">
        <v>344</v>
      </c>
      <c r="B69" t="s">
        <v>34</v>
      </c>
      <c r="C69" t="s">
        <v>78</v>
      </c>
      <c r="D69" s="2">
        <v>45658</v>
      </c>
      <c r="E69" s="2">
        <v>45716</v>
      </c>
      <c r="F69" s="2">
        <v>45726</v>
      </c>
      <c r="G69">
        <v>68</v>
      </c>
      <c r="H69">
        <v>58</v>
      </c>
      <c r="I69">
        <v>33</v>
      </c>
      <c r="J69">
        <v>25</v>
      </c>
      <c r="K69" t="s">
        <v>22</v>
      </c>
      <c r="L69" t="s">
        <v>23</v>
      </c>
      <c r="M69" t="s">
        <v>24</v>
      </c>
      <c r="N69" t="s">
        <v>25</v>
      </c>
      <c r="O69" t="s">
        <v>74</v>
      </c>
      <c r="P69" t="s">
        <v>27</v>
      </c>
      <c r="Q69" t="s">
        <v>42</v>
      </c>
      <c r="R69" t="s">
        <v>29</v>
      </c>
      <c r="S69" t="s">
        <v>30</v>
      </c>
      <c r="T69">
        <v>0</v>
      </c>
      <c r="U69" t="s">
        <v>191</v>
      </c>
    </row>
    <row r="70" spans="1:21" hidden="1" x14ac:dyDescent="0.25">
      <c r="A70">
        <v>345</v>
      </c>
      <c r="B70" t="s">
        <v>36</v>
      </c>
      <c r="C70" t="s">
        <v>153</v>
      </c>
      <c r="D70" s="2">
        <v>45658</v>
      </c>
      <c r="E70" s="2">
        <v>45760</v>
      </c>
      <c r="F70" s="2">
        <v>45790</v>
      </c>
      <c r="G70">
        <v>132</v>
      </c>
      <c r="H70">
        <v>102</v>
      </c>
      <c r="I70">
        <v>33</v>
      </c>
      <c r="J70">
        <v>69</v>
      </c>
      <c r="K70" t="s">
        <v>23</v>
      </c>
      <c r="L70" t="s">
        <v>23</v>
      </c>
      <c r="M70" t="s">
        <v>24</v>
      </c>
      <c r="N70" t="s">
        <v>25</v>
      </c>
      <c r="O70" t="s">
        <v>152</v>
      </c>
      <c r="P70" t="s">
        <v>27</v>
      </c>
      <c r="Q70" t="s">
        <v>42</v>
      </c>
      <c r="R70" t="s">
        <v>29</v>
      </c>
      <c r="S70" t="s">
        <v>30</v>
      </c>
      <c r="T70">
        <v>0</v>
      </c>
      <c r="U70" t="s">
        <v>191</v>
      </c>
    </row>
    <row r="71" spans="1:21" hidden="1" x14ac:dyDescent="0.25">
      <c r="A71">
        <v>346</v>
      </c>
      <c r="B71" t="s">
        <v>20</v>
      </c>
      <c r="C71" t="s">
        <v>172</v>
      </c>
      <c r="D71" s="2">
        <v>45658</v>
      </c>
      <c r="E71" s="2">
        <v>45688</v>
      </c>
      <c r="F71" s="2">
        <v>45688</v>
      </c>
      <c r="G71">
        <v>30</v>
      </c>
      <c r="H71">
        <v>30</v>
      </c>
      <c r="I71">
        <v>33</v>
      </c>
      <c r="J71">
        <v>-3</v>
      </c>
      <c r="K71" t="s">
        <v>23</v>
      </c>
      <c r="L71" t="s">
        <v>23</v>
      </c>
      <c r="M71" t="s">
        <v>44</v>
      </c>
      <c r="N71" t="s">
        <v>25</v>
      </c>
      <c r="O71" t="s">
        <v>80</v>
      </c>
      <c r="P71" t="s">
        <v>27</v>
      </c>
      <c r="Q71" t="s">
        <v>28</v>
      </c>
      <c r="R71" t="s">
        <v>29</v>
      </c>
      <c r="S71" t="s">
        <v>30</v>
      </c>
      <c r="T71">
        <v>0</v>
      </c>
      <c r="U71" t="s">
        <v>212</v>
      </c>
    </row>
    <row r="72" spans="1:21" ht="30" hidden="1" x14ac:dyDescent="0.25">
      <c r="A72">
        <v>347</v>
      </c>
      <c r="B72" t="s">
        <v>69</v>
      </c>
      <c r="C72" s="4" t="s">
        <v>83</v>
      </c>
      <c r="D72" s="2">
        <v>45658</v>
      </c>
      <c r="E72" s="2">
        <v>45716</v>
      </c>
      <c r="F72" s="2">
        <v>45761</v>
      </c>
      <c r="G72">
        <v>103</v>
      </c>
      <c r="H72">
        <v>58</v>
      </c>
      <c r="I72">
        <v>33</v>
      </c>
      <c r="J72">
        <v>25</v>
      </c>
      <c r="K72" t="s">
        <v>23</v>
      </c>
      <c r="L72" t="s">
        <v>22</v>
      </c>
      <c r="M72" t="s">
        <v>24</v>
      </c>
      <c r="N72" t="s">
        <v>25</v>
      </c>
      <c r="O72" t="s">
        <v>80</v>
      </c>
      <c r="P72" t="s">
        <v>27</v>
      </c>
      <c r="Q72" t="s">
        <v>28</v>
      </c>
      <c r="R72" t="s">
        <v>29</v>
      </c>
      <c r="S72" t="s">
        <v>30</v>
      </c>
      <c r="T72">
        <v>0</v>
      </c>
      <c r="U72" t="s">
        <v>191</v>
      </c>
    </row>
    <row r="73" spans="1:21" hidden="1" x14ac:dyDescent="0.25">
      <c r="A73">
        <v>348</v>
      </c>
      <c r="B73" t="s">
        <v>48</v>
      </c>
      <c r="C73" t="s">
        <v>173</v>
      </c>
      <c r="D73" s="2">
        <v>45658</v>
      </c>
      <c r="E73" s="2">
        <v>45688</v>
      </c>
      <c r="F73" s="2">
        <v>45688</v>
      </c>
      <c r="G73">
        <v>30</v>
      </c>
      <c r="H73">
        <v>30</v>
      </c>
      <c r="I73">
        <v>33</v>
      </c>
      <c r="J73">
        <v>-3</v>
      </c>
      <c r="K73" t="s">
        <v>23</v>
      </c>
      <c r="L73" t="s">
        <v>23</v>
      </c>
      <c r="M73" t="s">
        <v>44</v>
      </c>
      <c r="N73" t="s">
        <v>25</v>
      </c>
      <c r="O73" t="s">
        <v>80</v>
      </c>
      <c r="P73" t="s">
        <v>27</v>
      </c>
      <c r="Q73" t="s">
        <v>28</v>
      </c>
      <c r="R73" t="s">
        <v>29</v>
      </c>
      <c r="S73" t="s">
        <v>30</v>
      </c>
      <c r="T73">
        <v>0</v>
      </c>
      <c r="U73" t="s">
        <v>212</v>
      </c>
    </row>
    <row r="74" spans="1:21" ht="45" hidden="1" x14ac:dyDescent="0.25">
      <c r="A74">
        <v>349</v>
      </c>
      <c r="B74" t="s">
        <v>20</v>
      </c>
      <c r="C74" s="4" t="s">
        <v>84</v>
      </c>
      <c r="D74" s="2">
        <v>45658</v>
      </c>
      <c r="E74" s="2">
        <v>45726</v>
      </c>
      <c r="F74" s="2">
        <v>45726</v>
      </c>
      <c r="G74">
        <v>68</v>
      </c>
      <c r="H74">
        <v>68</v>
      </c>
      <c r="I74">
        <v>33</v>
      </c>
      <c r="J74">
        <v>35</v>
      </c>
      <c r="K74" t="s">
        <v>22</v>
      </c>
      <c r="L74" t="s">
        <v>22</v>
      </c>
      <c r="M74" t="s">
        <v>24</v>
      </c>
      <c r="N74" t="s">
        <v>25</v>
      </c>
      <c r="O74" t="s">
        <v>80</v>
      </c>
      <c r="P74" t="s">
        <v>27</v>
      </c>
      <c r="Q74" t="s">
        <v>28</v>
      </c>
      <c r="R74" t="s">
        <v>29</v>
      </c>
      <c r="S74" t="s">
        <v>30</v>
      </c>
      <c r="T74">
        <v>0</v>
      </c>
      <c r="U74" t="s">
        <v>191</v>
      </c>
    </row>
    <row r="75" spans="1:21" ht="30" hidden="1" x14ac:dyDescent="0.25">
      <c r="A75">
        <v>350</v>
      </c>
      <c r="B75" t="s">
        <v>69</v>
      </c>
      <c r="C75" s="4" t="s">
        <v>81</v>
      </c>
      <c r="D75" s="2">
        <v>45658</v>
      </c>
      <c r="E75" s="2">
        <v>45702</v>
      </c>
      <c r="F75" s="2">
        <v>45702</v>
      </c>
      <c r="G75">
        <v>44</v>
      </c>
      <c r="H75">
        <v>44</v>
      </c>
      <c r="I75">
        <v>33</v>
      </c>
      <c r="J75">
        <v>11</v>
      </c>
      <c r="K75" t="s">
        <v>23</v>
      </c>
      <c r="L75" t="s">
        <v>23</v>
      </c>
      <c r="M75" t="s">
        <v>24</v>
      </c>
      <c r="N75" t="s">
        <v>25</v>
      </c>
      <c r="O75" t="s">
        <v>80</v>
      </c>
      <c r="P75" t="s">
        <v>27</v>
      </c>
      <c r="Q75" t="s">
        <v>28</v>
      </c>
      <c r="R75" t="s">
        <v>29</v>
      </c>
      <c r="S75" t="s">
        <v>30</v>
      </c>
      <c r="T75">
        <v>0</v>
      </c>
      <c r="U75" t="s">
        <v>191</v>
      </c>
    </row>
    <row r="76" spans="1:21" ht="60" hidden="1" x14ac:dyDescent="0.25">
      <c r="A76">
        <v>351</v>
      </c>
      <c r="B76" t="s">
        <v>20</v>
      </c>
      <c r="C76" s="4" t="s">
        <v>82</v>
      </c>
      <c r="D76" s="2">
        <v>45658</v>
      </c>
      <c r="E76" s="2">
        <v>45716</v>
      </c>
      <c r="F76" s="2">
        <v>45757</v>
      </c>
      <c r="G76">
        <v>99</v>
      </c>
      <c r="H76">
        <v>58</v>
      </c>
      <c r="I76">
        <v>33</v>
      </c>
      <c r="J76">
        <v>25</v>
      </c>
      <c r="K76" t="s">
        <v>23</v>
      </c>
      <c r="L76" t="s">
        <v>22</v>
      </c>
      <c r="M76" t="s">
        <v>24</v>
      </c>
      <c r="N76" t="s">
        <v>25</v>
      </c>
      <c r="O76" t="s">
        <v>80</v>
      </c>
      <c r="P76" t="s">
        <v>27</v>
      </c>
      <c r="Q76" t="s">
        <v>28</v>
      </c>
      <c r="R76" t="s">
        <v>29</v>
      </c>
      <c r="S76" t="s">
        <v>30</v>
      </c>
      <c r="T76">
        <v>0</v>
      </c>
      <c r="U76" t="s">
        <v>191</v>
      </c>
    </row>
    <row r="77" spans="1:21" hidden="1" x14ac:dyDescent="0.25">
      <c r="A77">
        <v>352</v>
      </c>
      <c r="B77" t="s">
        <v>116</v>
      </c>
      <c r="C77" t="s">
        <v>132</v>
      </c>
      <c r="D77" s="2">
        <v>45658</v>
      </c>
      <c r="E77" s="2">
        <v>45688</v>
      </c>
      <c r="F77" s="2">
        <v>45688</v>
      </c>
      <c r="G77">
        <v>30</v>
      </c>
      <c r="H77">
        <v>30</v>
      </c>
      <c r="I77">
        <v>33</v>
      </c>
      <c r="J77">
        <v>-3</v>
      </c>
      <c r="K77" t="s">
        <v>23</v>
      </c>
      <c r="L77" t="s">
        <v>23</v>
      </c>
      <c r="M77" t="s">
        <v>44</v>
      </c>
      <c r="N77" t="s">
        <v>25</v>
      </c>
      <c r="O77" t="s">
        <v>130</v>
      </c>
      <c r="P77" t="s">
        <v>27</v>
      </c>
      <c r="Q77" t="s">
        <v>42</v>
      </c>
      <c r="R77" t="s">
        <v>29</v>
      </c>
      <c r="S77" t="s">
        <v>182</v>
      </c>
      <c r="T77">
        <v>0</v>
      </c>
      <c r="U77" t="s">
        <v>212</v>
      </c>
    </row>
    <row r="78" spans="1:21" hidden="1" x14ac:dyDescent="0.25">
      <c r="A78">
        <v>353</v>
      </c>
      <c r="B78" t="s">
        <v>34</v>
      </c>
      <c r="C78" t="s">
        <v>133</v>
      </c>
      <c r="D78" s="2">
        <v>45658</v>
      </c>
      <c r="E78" s="2">
        <v>45688</v>
      </c>
      <c r="F78" s="2">
        <v>45688</v>
      </c>
      <c r="G78">
        <v>30</v>
      </c>
      <c r="H78">
        <v>30</v>
      </c>
      <c r="I78">
        <v>33</v>
      </c>
      <c r="J78">
        <v>-3</v>
      </c>
      <c r="K78" t="s">
        <v>23</v>
      </c>
      <c r="L78" t="s">
        <v>23</v>
      </c>
      <c r="M78" t="s">
        <v>24</v>
      </c>
      <c r="N78" t="s">
        <v>25</v>
      </c>
      <c r="O78" t="s">
        <v>130</v>
      </c>
      <c r="P78" t="s">
        <v>27</v>
      </c>
      <c r="Q78" t="s">
        <v>42</v>
      </c>
      <c r="R78" t="s">
        <v>29</v>
      </c>
      <c r="S78" t="s">
        <v>30</v>
      </c>
      <c r="T78">
        <v>0</v>
      </c>
      <c r="U78" t="s">
        <v>212</v>
      </c>
    </row>
    <row r="79" spans="1:21" hidden="1" x14ac:dyDescent="0.25">
      <c r="A79">
        <v>354</v>
      </c>
      <c r="B79" t="s">
        <v>137</v>
      </c>
      <c r="C79" t="s">
        <v>138</v>
      </c>
      <c r="D79" s="2">
        <v>45658</v>
      </c>
      <c r="E79" s="2">
        <v>45747</v>
      </c>
      <c r="F79" s="2">
        <v>45747</v>
      </c>
      <c r="G79">
        <v>89</v>
      </c>
      <c r="H79">
        <v>89</v>
      </c>
      <c r="I79">
        <v>33</v>
      </c>
      <c r="J79">
        <v>56</v>
      </c>
      <c r="K79" t="s">
        <v>23</v>
      </c>
      <c r="L79" t="s">
        <v>23</v>
      </c>
      <c r="M79" t="s">
        <v>59</v>
      </c>
      <c r="N79" t="s">
        <v>25</v>
      </c>
      <c r="O79" t="s">
        <v>130</v>
      </c>
      <c r="P79" t="s">
        <v>27</v>
      </c>
      <c r="Q79" t="s">
        <v>42</v>
      </c>
      <c r="R79" t="s">
        <v>29</v>
      </c>
      <c r="S79" t="s">
        <v>30</v>
      </c>
      <c r="T79">
        <v>0</v>
      </c>
      <c r="U79" t="s">
        <v>191</v>
      </c>
    </row>
    <row r="80" spans="1:21" hidden="1" x14ac:dyDescent="0.25">
      <c r="A80">
        <v>359</v>
      </c>
      <c r="B80" t="s">
        <v>128</v>
      </c>
      <c r="C80" t="s">
        <v>129</v>
      </c>
      <c r="D80" s="2">
        <v>45677</v>
      </c>
      <c r="E80" s="2">
        <v>45688</v>
      </c>
      <c r="F80" s="2">
        <v>45688</v>
      </c>
      <c r="G80">
        <v>11</v>
      </c>
      <c r="H80">
        <v>11</v>
      </c>
      <c r="I80">
        <v>14</v>
      </c>
      <c r="J80">
        <v>-3</v>
      </c>
      <c r="K80" t="s">
        <v>23</v>
      </c>
      <c r="L80" t="s">
        <v>23</v>
      </c>
      <c r="M80" t="s">
        <v>44</v>
      </c>
      <c r="N80" t="s">
        <v>25</v>
      </c>
      <c r="O80" t="s">
        <v>130</v>
      </c>
      <c r="P80" t="s">
        <v>131</v>
      </c>
      <c r="Q80" t="s">
        <v>42</v>
      </c>
      <c r="R80" t="s">
        <v>29</v>
      </c>
      <c r="S80" t="s">
        <v>107</v>
      </c>
      <c r="T80">
        <v>0</v>
      </c>
      <c r="U80" t="s">
        <v>190</v>
      </c>
    </row>
    <row r="81" spans="1:21" hidden="1" x14ac:dyDescent="0.25">
      <c r="A81">
        <v>360</v>
      </c>
      <c r="B81" t="s">
        <v>139</v>
      </c>
      <c r="C81" t="s">
        <v>140</v>
      </c>
      <c r="D81" s="2">
        <v>45698</v>
      </c>
      <c r="E81" s="2">
        <v>45747</v>
      </c>
      <c r="F81" s="2">
        <v>45747</v>
      </c>
      <c r="G81">
        <v>49</v>
      </c>
      <c r="H81">
        <v>49</v>
      </c>
      <c r="I81">
        <v>-7</v>
      </c>
      <c r="J81">
        <v>56</v>
      </c>
      <c r="K81" t="s">
        <v>45</v>
      </c>
      <c r="L81" t="s">
        <v>23</v>
      </c>
      <c r="M81" t="s">
        <v>24</v>
      </c>
      <c r="N81" t="s">
        <v>25</v>
      </c>
      <c r="O81" t="s">
        <v>130</v>
      </c>
      <c r="P81" t="s">
        <v>27</v>
      </c>
      <c r="Q81" t="s">
        <v>42</v>
      </c>
      <c r="R81" t="s">
        <v>29</v>
      </c>
      <c r="S81" t="s">
        <v>30</v>
      </c>
      <c r="T81">
        <v>0</v>
      </c>
      <c r="U81" t="s">
        <v>191</v>
      </c>
    </row>
    <row r="82" spans="1:21" hidden="1" x14ac:dyDescent="0.25">
      <c r="A82">
        <v>361</v>
      </c>
      <c r="B82" t="s">
        <v>32</v>
      </c>
      <c r="C82" t="s">
        <v>141</v>
      </c>
      <c r="D82" s="2">
        <v>45687</v>
      </c>
      <c r="E82" s="2">
        <v>45777</v>
      </c>
      <c r="F82" s="2">
        <v>45777</v>
      </c>
      <c r="G82">
        <v>90</v>
      </c>
      <c r="H82">
        <v>90</v>
      </c>
      <c r="I82">
        <v>4</v>
      </c>
      <c r="J82">
        <v>86</v>
      </c>
      <c r="K82" t="s">
        <v>23</v>
      </c>
      <c r="L82" t="s">
        <v>23</v>
      </c>
      <c r="M82" t="s">
        <v>24</v>
      </c>
      <c r="N82" t="s">
        <v>25</v>
      </c>
      <c r="O82" t="s">
        <v>130</v>
      </c>
      <c r="P82" t="s">
        <v>27</v>
      </c>
      <c r="Q82" t="s">
        <v>42</v>
      </c>
      <c r="R82" t="s">
        <v>29</v>
      </c>
      <c r="S82" t="s">
        <v>30</v>
      </c>
      <c r="T82">
        <v>0</v>
      </c>
      <c r="U82" t="s">
        <v>191</v>
      </c>
    </row>
    <row r="83" spans="1:21" hidden="1" x14ac:dyDescent="0.25">
      <c r="A83">
        <v>362</v>
      </c>
      <c r="B83" t="s">
        <v>104</v>
      </c>
      <c r="C83" t="s">
        <v>105</v>
      </c>
      <c r="D83" s="2">
        <v>45677</v>
      </c>
      <c r="E83" s="2">
        <v>45681</v>
      </c>
      <c r="F83" s="2">
        <v>45684</v>
      </c>
      <c r="G83">
        <v>7</v>
      </c>
      <c r="H83">
        <v>4</v>
      </c>
      <c r="I83">
        <v>14</v>
      </c>
      <c r="J83">
        <v>-10</v>
      </c>
      <c r="K83" t="s">
        <v>45</v>
      </c>
      <c r="L83" t="s">
        <v>23</v>
      </c>
      <c r="M83" t="s">
        <v>44</v>
      </c>
      <c r="N83" t="s">
        <v>25</v>
      </c>
      <c r="O83" t="s">
        <v>106</v>
      </c>
      <c r="P83" t="s">
        <v>27</v>
      </c>
      <c r="Q83" t="s">
        <v>42</v>
      </c>
      <c r="R83" t="s">
        <v>29</v>
      </c>
      <c r="S83" t="s">
        <v>107</v>
      </c>
      <c r="T83">
        <v>12</v>
      </c>
      <c r="U83" t="s">
        <v>190</v>
      </c>
    </row>
    <row r="84" spans="1:21" ht="60" hidden="1" x14ac:dyDescent="0.25">
      <c r="A84">
        <v>363</v>
      </c>
      <c r="B84" t="s">
        <v>60</v>
      </c>
      <c r="C84" s="4" t="s">
        <v>61</v>
      </c>
      <c r="D84" s="2">
        <v>45679</v>
      </c>
      <c r="E84" s="2">
        <v>45693</v>
      </c>
      <c r="F84" s="2">
        <v>45694</v>
      </c>
      <c r="G84">
        <v>15</v>
      </c>
      <c r="H84">
        <v>14</v>
      </c>
      <c r="I84">
        <v>12</v>
      </c>
      <c r="J84">
        <v>2</v>
      </c>
      <c r="K84" t="s">
        <v>45</v>
      </c>
      <c r="L84" t="s">
        <v>45</v>
      </c>
      <c r="M84" t="s">
        <v>59</v>
      </c>
      <c r="N84" t="s">
        <v>25</v>
      </c>
      <c r="O84" t="s">
        <v>62</v>
      </c>
      <c r="P84" t="s">
        <v>27</v>
      </c>
      <c r="Q84" t="s">
        <v>42</v>
      </c>
      <c r="R84" t="s">
        <v>29</v>
      </c>
      <c r="S84" t="s">
        <v>30</v>
      </c>
      <c r="T84">
        <v>0</v>
      </c>
      <c r="U84" t="s">
        <v>191</v>
      </c>
    </row>
    <row r="85" spans="1:21" x14ac:dyDescent="0.25">
      <c r="A85">
        <v>366</v>
      </c>
      <c r="B85" t="s">
        <v>193</v>
      </c>
      <c r="C85" t="s">
        <v>194</v>
      </c>
      <c r="D85" s="2">
        <v>45658</v>
      </c>
      <c r="E85" s="2">
        <v>45688</v>
      </c>
      <c r="F85" s="2">
        <v>45688</v>
      </c>
      <c r="G85">
        <v>30</v>
      </c>
      <c r="H85">
        <v>30</v>
      </c>
      <c r="I85">
        <v>33</v>
      </c>
      <c r="J85">
        <v>-3</v>
      </c>
      <c r="K85" t="s">
        <v>23</v>
      </c>
      <c r="L85" t="s">
        <v>195</v>
      </c>
      <c r="M85" t="s">
        <v>44</v>
      </c>
      <c r="N85" t="s">
        <v>25</v>
      </c>
      <c r="O85" t="s">
        <v>41</v>
      </c>
      <c r="P85" t="s">
        <v>27</v>
      </c>
      <c r="Q85" t="s">
        <v>42</v>
      </c>
      <c r="R85" t="s">
        <v>196</v>
      </c>
      <c r="S85" t="s">
        <v>30</v>
      </c>
      <c r="T85">
        <v>0</v>
      </c>
      <c r="U85" t="s">
        <v>190</v>
      </c>
    </row>
    <row r="86" spans="1:21" hidden="1" x14ac:dyDescent="0.25">
      <c r="A86">
        <v>367</v>
      </c>
      <c r="B86" t="s">
        <v>208</v>
      </c>
      <c r="C86" t="s">
        <v>209</v>
      </c>
      <c r="D86" s="2">
        <v>45685</v>
      </c>
      <c r="E86" s="2">
        <v>45716</v>
      </c>
      <c r="F86" s="2">
        <v>45723</v>
      </c>
      <c r="G86">
        <v>38</v>
      </c>
      <c r="H86">
        <v>31</v>
      </c>
      <c r="I86">
        <v>6</v>
      </c>
      <c r="J86">
        <v>25</v>
      </c>
      <c r="K86" t="s">
        <v>45</v>
      </c>
      <c r="L86" t="s">
        <v>45</v>
      </c>
      <c r="M86" t="s">
        <v>210</v>
      </c>
      <c r="N86" t="s">
        <v>25</v>
      </c>
      <c r="O86" t="s">
        <v>211</v>
      </c>
      <c r="P86" t="s">
        <v>131</v>
      </c>
      <c r="Q86" t="s">
        <v>210</v>
      </c>
      <c r="R86" t="s">
        <v>29</v>
      </c>
      <c r="S86" t="s">
        <v>30</v>
      </c>
      <c r="T86">
        <v>0</v>
      </c>
      <c r="U86" t="s">
        <v>191</v>
      </c>
    </row>
    <row r="87" spans="1:21" hidden="1" x14ac:dyDescent="0.25">
      <c r="A87">
        <v>368</v>
      </c>
      <c r="B87" t="s">
        <v>90</v>
      </c>
      <c r="C87" t="s">
        <v>197</v>
      </c>
      <c r="D87" s="2">
        <v>45653</v>
      </c>
      <c r="E87" s="2">
        <v>45695</v>
      </c>
      <c r="F87" s="2">
        <v>45695</v>
      </c>
      <c r="G87">
        <v>42</v>
      </c>
      <c r="H87">
        <v>42</v>
      </c>
      <c r="I87">
        <v>38</v>
      </c>
      <c r="J87">
        <v>4</v>
      </c>
      <c r="K87" t="s">
        <v>23</v>
      </c>
      <c r="L87" t="s">
        <v>23</v>
      </c>
      <c r="M87" t="s">
        <v>24</v>
      </c>
      <c r="N87" t="s">
        <v>25</v>
      </c>
      <c r="O87" t="s">
        <v>26</v>
      </c>
      <c r="P87" t="s">
        <v>131</v>
      </c>
      <c r="Q87" t="s">
        <v>28</v>
      </c>
      <c r="R87" t="s">
        <v>29</v>
      </c>
      <c r="S87" t="s">
        <v>107</v>
      </c>
      <c r="T87">
        <v>0</v>
      </c>
      <c r="U87" t="s">
        <v>191</v>
      </c>
    </row>
    <row r="88" spans="1:21" hidden="1" x14ac:dyDescent="0.25">
      <c r="A88">
        <v>369</v>
      </c>
      <c r="B88" t="s">
        <v>38</v>
      </c>
      <c r="C88" t="s">
        <v>207</v>
      </c>
      <c r="D88" s="2">
        <v>45685</v>
      </c>
      <c r="E88" s="2">
        <v>45700</v>
      </c>
      <c r="F88" s="2">
        <v>45700</v>
      </c>
      <c r="G88">
        <v>15</v>
      </c>
      <c r="H88">
        <v>15</v>
      </c>
      <c r="I88">
        <v>6</v>
      </c>
      <c r="J88">
        <v>9</v>
      </c>
      <c r="K88" t="s">
        <v>45</v>
      </c>
      <c r="L88" t="s">
        <v>45</v>
      </c>
      <c r="M88" t="s">
        <v>24</v>
      </c>
      <c r="N88" t="s">
        <v>25</v>
      </c>
      <c r="O88" t="s">
        <v>56</v>
      </c>
      <c r="P88" t="s">
        <v>131</v>
      </c>
      <c r="Q88" t="s">
        <v>42</v>
      </c>
      <c r="R88" t="s">
        <v>196</v>
      </c>
      <c r="S88" t="s">
        <v>107</v>
      </c>
      <c r="T88">
        <v>0</v>
      </c>
      <c r="U88" t="s">
        <v>191</v>
      </c>
    </row>
    <row r="89" spans="1:21" x14ac:dyDescent="0.25">
      <c r="A89">
        <v>370</v>
      </c>
      <c r="B89" t="s">
        <v>193</v>
      </c>
      <c r="C89" t="s">
        <v>204</v>
      </c>
      <c r="D89" s="2">
        <v>45678</v>
      </c>
      <c r="E89" s="2">
        <v>45678</v>
      </c>
      <c r="F89" s="2">
        <v>45688</v>
      </c>
      <c r="G89">
        <v>10</v>
      </c>
      <c r="H89">
        <v>0</v>
      </c>
      <c r="I89">
        <v>13</v>
      </c>
      <c r="J89">
        <v>-13</v>
      </c>
      <c r="K89" t="s">
        <v>45</v>
      </c>
      <c r="L89" t="s">
        <v>195</v>
      </c>
      <c r="M89" t="s">
        <v>44</v>
      </c>
      <c r="N89" t="s">
        <v>202</v>
      </c>
      <c r="O89" t="s">
        <v>41</v>
      </c>
      <c r="P89" t="s">
        <v>131</v>
      </c>
      <c r="Q89" t="s">
        <v>42</v>
      </c>
      <c r="R89" t="s">
        <v>203</v>
      </c>
      <c r="S89" t="s">
        <v>107</v>
      </c>
      <c r="T89">
        <v>0</v>
      </c>
      <c r="U89" t="s">
        <v>190</v>
      </c>
    </row>
    <row r="90" spans="1:21" x14ac:dyDescent="0.25">
      <c r="A90">
        <v>371</v>
      </c>
      <c r="B90" t="s">
        <v>205</v>
      </c>
      <c r="C90" t="s">
        <v>206</v>
      </c>
      <c r="D90" s="2">
        <v>45663</v>
      </c>
      <c r="E90" s="2">
        <v>45688</v>
      </c>
      <c r="F90" s="2">
        <v>45688</v>
      </c>
      <c r="G90">
        <v>25</v>
      </c>
      <c r="H90">
        <v>25</v>
      </c>
      <c r="I90">
        <v>28</v>
      </c>
      <c r="J90">
        <v>-3</v>
      </c>
      <c r="K90" t="s">
        <v>23</v>
      </c>
      <c r="L90" t="s">
        <v>195</v>
      </c>
      <c r="M90" t="s">
        <v>44</v>
      </c>
      <c r="N90" t="s">
        <v>202</v>
      </c>
      <c r="O90" t="s">
        <v>41</v>
      </c>
      <c r="P90" t="s">
        <v>27</v>
      </c>
      <c r="Q90" t="s">
        <v>42</v>
      </c>
      <c r="R90" t="s">
        <v>29</v>
      </c>
      <c r="S90" t="s">
        <v>30</v>
      </c>
      <c r="T90">
        <v>0</v>
      </c>
      <c r="U90" t="s">
        <v>190</v>
      </c>
    </row>
    <row r="91" spans="1:21" x14ac:dyDescent="0.25">
      <c r="A91">
        <v>372</v>
      </c>
      <c r="B91" t="s">
        <v>200</v>
      </c>
      <c r="C91" t="s">
        <v>201</v>
      </c>
      <c r="D91" s="2">
        <v>45673</v>
      </c>
      <c r="E91" s="2">
        <v>45675</v>
      </c>
      <c r="F91" s="2">
        <v>45675</v>
      </c>
      <c r="G91">
        <v>2</v>
      </c>
      <c r="H91">
        <v>2</v>
      </c>
      <c r="I91">
        <v>18</v>
      </c>
      <c r="J91">
        <v>-16</v>
      </c>
      <c r="K91" t="s">
        <v>23</v>
      </c>
      <c r="L91" t="s">
        <v>195</v>
      </c>
      <c r="M91" t="s">
        <v>44</v>
      </c>
      <c r="N91" t="s">
        <v>202</v>
      </c>
      <c r="O91" t="s">
        <v>41</v>
      </c>
      <c r="P91" t="s">
        <v>131</v>
      </c>
      <c r="Q91" t="s">
        <v>42</v>
      </c>
      <c r="R91" t="s">
        <v>203</v>
      </c>
      <c r="S91" t="s">
        <v>107</v>
      </c>
      <c r="T91">
        <v>0</v>
      </c>
      <c r="U91" t="s">
        <v>190</v>
      </c>
    </row>
    <row r="92" spans="1:21" x14ac:dyDescent="0.25">
      <c r="A92">
        <v>373</v>
      </c>
      <c r="B92" t="s">
        <v>198</v>
      </c>
      <c r="C92" t="s">
        <v>199</v>
      </c>
      <c r="D92" s="2">
        <v>45658</v>
      </c>
      <c r="E92" s="2">
        <v>45672</v>
      </c>
      <c r="F92" s="2">
        <v>45675</v>
      </c>
      <c r="G92">
        <v>17</v>
      </c>
      <c r="H92">
        <v>14</v>
      </c>
      <c r="I92">
        <v>33</v>
      </c>
      <c r="J92">
        <v>-19</v>
      </c>
      <c r="K92" t="s">
        <v>23</v>
      </c>
      <c r="L92" t="s">
        <v>195</v>
      </c>
      <c r="M92" t="s">
        <v>44</v>
      </c>
      <c r="N92" t="s">
        <v>25</v>
      </c>
      <c r="O92" t="s">
        <v>41</v>
      </c>
      <c r="P92" t="s">
        <v>27</v>
      </c>
      <c r="Q92" t="s">
        <v>42</v>
      </c>
      <c r="R92" t="s">
        <v>29</v>
      </c>
      <c r="S92" t="s">
        <v>30</v>
      </c>
      <c r="T92">
        <v>0</v>
      </c>
      <c r="U92" t="s">
        <v>190</v>
      </c>
    </row>
    <row r="93" spans="1:21" hidden="1" x14ac:dyDescent="0.25">
      <c r="A93">
        <v>374</v>
      </c>
      <c r="B93" t="s">
        <v>116</v>
      </c>
      <c r="C93" t="s">
        <v>213</v>
      </c>
      <c r="D93" s="2">
        <v>45688</v>
      </c>
      <c r="E93" s="2">
        <v>45716</v>
      </c>
      <c r="F93" s="2">
        <v>45716</v>
      </c>
      <c r="G93">
        <v>28</v>
      </c>
      <c r="H93">
        <v>28</v>
      </c>
      <c r="I93">
        <v>3</v>
      </c>
      <c r="J93">
        <v>25</v>
      </c>
      <c r="K93" t="s">
        <v>45</v>
      </c>
      <c r="L93" t="s">
        <v>22</v>
      </c>
      <c r="M93" t="s">
        <v>40</v>
      </c>
      <c r="N93" t="s">
        <v>202</v>
      </c>
      <c r="O93" t="s">
        <v>130</v>
      </c>
      <c r="P93" t="s">
        <v>27</v>
      </c>
      <c r="Q93" t="s">
        <v>42</v>
      </c>
      <c r="R93" t="s">
        <v>29</v>
      </c>
      <c r="S93" t="s">
        <v>182</v>
      </c>
      <c r="T93">
        <v>0</v>
      </c>
      <c r="U93" t="s">
        <v>191</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AD9E29-2126-414B-91F5-118D0516DE11}">
  <dimension ref="A3:I22"/>
  <sheetViews>
    <sheetView workbookViewId="0">
      <selection activeCell="F22" sqref="B22:F22"/>
    </sheetView>
  </sheetViews>
  <sheetFormatPr baseColWidth="10" defaultRowHeight="15" x14ac:dyDescent="0.25"/>
  <cols>
    <col min="1" max="1" width="23.28515625" bestFit="1" customWidth="1"/>
    <col min="2" max="2" width="22.28515625" bestFit="1" customWidth="1"/>
    <col min="3" max="3" width="5.28515625" bestFit="1" customWidth="1"/>
    <col min="4" max="4" width="6" bestFit="1" customWidth="1"/>
    <col min="5" max="5" width="5.42578125" bestFit="1" customWidth="1"/>
    <col min="6" max="6" width="6.28515625" bestFit="1" customWidth="1"/>
    <col min="7" max="7" width="4.7109375" bestFit="1" customWidth="1"/>
    <col min="8" max="8" width="5.28515625" bestFit="1" customWidth="1"/>
    <col min="9" max="9" width="12.28515625" bestFit="1" customWidth="1"/>
    <col min="10" max="21" width="10.28515625" bestFit="1" customWidth="1"/>
    <col min="22" max="22" width="12.28515625" bestFit="1" customWidth="1"/>
  </cols>
  <sheetData>
    <row r="3" spans="1:9" x14ac:dyDescent="0.25">
      <c r="A3" s="1" t="s">
        <v>165</v>
      </c>
      <c r="B3" s="1" t="s">
        <v>156</v>
      </c>
    </row>
    <row r="4" spans="1:9" x14ac:dyDescent="0.25">
      <c r="B4" t="s">
        <v>176</v>
      </c>
      <c r="I4" t="s">
        <v>157</v>
      </c>
    </row>
    <row r="5" spans="1:9" x14ac:dyDescent="0.25">
      <c r="B5" t="s">
        <v>158</v>
      </c>
      <c r="C5" t="s">
        <v>159</v>
      </c>
      <c r="D5" t="s">
        <v>160</v>
      </c>
      <c r="E5" t="s">
        <v>161</v>
      </c>
      <c r="F5" t="s">
        <v>162</v>
      </c>
      <c r="G5" t="s">
        <v>163</v>
      </c>
      <c r="H5" t="s">
        <v>164</v>
      </c>
    </row>
    <row r="6" spans="1:9" x14ac:dyDescent="0.25">
      <c r="A6" s="1" t="s">
        <v>166</v>
      </c>
    </row>
    <row r="7" spans="1:9" x14ac:dyDescent="0.25">
      <c r="A7" s="3" t="s">
        <v>41</v>
      </c>
      <c r="B7">
        <v>8</v>
      </c>
      <c r="C7">
        <v>2</v>
      </c>
      <c r="D7">
        <v>3</v>
      </c>
      <c r="E7">
        <v>2</v>
      </c>
      <c r="I7">
        <v>15</v>
      </c>
    </row>
    <row r="8" spans="1:9" x14ac:dyDescent="0.25">
      <c r="A8" s="3" t="s">
        <v>115</v>
      </c>
      <c r="B8">
        <v>1</v>
      </c>
      <c r="C8">
        <v>1</v>
      </c>
      <c r="D8">
        <v>2</v>
      </c>
      <c r="E8">
        <v>3</v>
      </c>
      <c r="F8">
        <v>2</v>
      </c>
      <c r="I8">
        <v>9</v>
      </c>
    </row>
    <row r="9" spans="1:9" x14ac:dyDescent="0.25">
      <c r="A9" s="3" t="s">
        <v>130</v>
      </c>
      <c r="B9">
        <v>3</v>
      </c>
      <c r="C9">
        <v>2</v>
      </c>
      <c r="D9">
        <v>3</v>
      </c>
      <c r="E9">
        <v>1</v>
      </c>
      <c r="I9">
        <v>9</v>
      </c>
    </row>
    <row r="10" spans="1:9" x14ac:dyDescent="0.25">
      <c r="A10" s="3" t="s">
        <v>106</v>
      </c>
      <c r="B10">
        <v>2</v>
      </c>
      <c r="C10">
        <v>1</v>
      </c>
      <c r="D10">
        <v>1</v>
      </c>
      <c r="E10">
        <v>2</v>
      </c>
      <c r="F10">
        <v>2</v>
      </c>
      <c r="I10">
        <v>8</v>
      </c>
    </row>
    <row r="11" spans="1:9" x14ac:dyDescent="0.25">
      <c r="A11" s="3" t="s">
        <v>94</v>
      </c>
      <c r="B11">
        <v>1</v>
      </c>
      <c r="C11">
        <v>2</v>
      </c>
      <c r="D11">
        <v>1</v>
      </c>
      <c r="E11">
        <v>2</v>
      </c>
      <c r="F11">
        <v>1</v>
      </c>
      <c r="I11">
        <v>7</v>
      </c>
    </row>
    <row r="12" spans="1:9" x14ac:dyDescent="0.25">
      <c r="A12" s="3" t="s">
        <v>26</v>
      </c>
      <c r="B12">
        <v>2</v>
      </c>
      <c r="C12">
        <v>3</v>
      </c>
      <c r="D12">
        <v>1</v>
      </c>
      <c r="E12">
        <v>1</v>
      </c>
      <c r="I12">
        <v>7</v>
      </c>
    </row>
    <row r="13" spans="1:9" x14ac:dyDescent="0.25">
      <c r="A13" s="3" t="s">
        <v>65</v>
      </c>
      <c r="B13">
        <v>1</v>
      </c>
      <c r="C13">
        <v>1</v>
      </c>
      <c r="D13">
        <v>1</v>
      </c>
      <c r="E13">
        <v>3</v>
      </c>
      <c r="I13">
        <v>6</v>
      </c>
    </row>
    <row r="14" spans="1:9" x14ac:dyDescent="0.25">
      <c r="A14" s="3" t="s">
        <v>144</v>
      </c>
      <c r="B14">
        <v>1</v>
      </c>
      <c r="C14">
        <v>2</v>
      </c>
      <c r="D14">
        <v>2</v>
      </c>
      <c r="E14">
        <v>1</v>
      </c>
      <c r="I14">
        <v>6</v>
      </c>
    </row>
    <row r="15" spans="1:9" x14ac:dyDescent="0.25">
      <c r="A15" s="3" t="s">
        <v>80</v>
      </c>
      <c r="B15">
        <v>2</v>
      </c>
      <c r="C15">
        <v>1</v>
      </c>
      <c r="D15">
        <v>1</v>
      </c>
      <c r="E15">
        <v>2</v>
      </c>
      <c r="I15">
        <v>6</v>
      </c>
    </row>
    <row r="16" spans="1:9" x14ac:dyDescent="0.25">
      <c r="A16" s="3" t="s">
        <v>74</v>
      </c>
      <c r="B16">
        <v>2</v>
      </c>
      <c r="C16">
        <v>1</v>
      </c>
      <c r="D16">
        <v>2</v>
      </c>
      <c r="I16">
        <v>5</v>
      </c>
    </row>
    <row r="17" spans="1:9" x14ac:dyDescent="0.25">
      <c r="A17" s="3" t="s">
        <v>86</v>
      </c>
      <c r="B17">
        <v>1</v>
      </c>
      <c r="C17">
        <v>1</v>
      </c>
      <c r="D17">
        <v>1</v>
      </c>
      <c r="H17">
        <v>1</v>
      </c>
      <c r="I17">
        <v>4</v>
      </c>
    </row>
    <row r="18" spans="1:9" x14ac:dyDescent="0.25">
      <c r="A18" s="3" t="s">
        <v>62</v>
      </c>
      <c r="C18">
        <v>1</v>
      </c>
      <c r="D18">
        <v>1</v>
      </c>
      <c r="E18">
        <v>1</v>
      </c>
      <c r="I18">
        <v>3</v>
      </c>
    </row>
    <row r="19" spans="1:9" x14ac:dyDescent="0.25">
      <c r="A19" s="3" t="s">
        <v>152</v>
      </c>
      <c r="E19">
        <v>1</v>
      </c>
      <c r="F19">
        <v>1</v>
      </c>
      <c r="G19">
        <v>1</v>
      </c>
      <c r="I19">
        <v>3</v>
      </c>
    </row>
    <row r="20" spans="1:9" x14ac:dyDescent="0.25">
      <c r="A20" s="3" t="s">
        <v>56</v>
      </c>
      <c r="C20">
        <v>2</v>
      </c>
      <c r="D20">
        <v>1</v>
      </c>
      <c r="I20">
        <v>3</v>
      </c>
    </row>
    <row r="21" spans="1:9" x14ac:dyDescent="0.25">
      <c r="A21" s="3" t="s">
        <v>211</v>
      </c>
      <c r="D21">
        <v>1</v>
      </c>
      <c r="I21">
        <v>1</v>
      </c>
    </row>
    <row r="22" spans="1:9" x14ac:dyDescent="0.25">
      <c r="A22" s="3" t="s">
        <v>157</v>
      </c>
      <c r="B22">
        <v>24</v>
      </c>
      <c r="C22">
        <v>20</v>
      </c>
      <c r="D22">
        <v>21</v>
      </c>
      <c r="E22">
        <v>19</v>
      </c>
      <c r="F22">
        <v>6</v>
      </c>
      <c r="G22">
        <v>1</v>
      </c>
      <c r="H22">
        <v>1</v>
      </c>
      <c r="I22">
        <v>92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0D815B-04E2-43CA-8A1C-9C41227FC6A5}">
  <sheetPr>
    <tabColor rgb="FFFFC000"/>
  </sheetPr>
  <dimension ref="A1:F16"/>
  <sheetViews>
    <sheetView showGridLines="0" workbookViewId="0">
      <selection activeCell="C12" sqref="C12"/>
    </sheetView>
  </sheetViews>
  <sheetFormatPr baseColWidth="10" defaultRowHeight="15" x14ac:dyDescent="0.25"/>
  <cols>
    <col min="1" max="1" width="24" bestFit="1" customWidth="1"/>
    <col min="2" max="5" width="14.85546875" customWidth="1"/>
    <col min="6" max="6" width="13.42578125" customWidth="1"/>
  </cols>
  <sheetData>
    <row r="1" spans="1:6" x14ac:dyDescent="0.25">
      <c r="A1" t="s">
        <v>224</v>
      </c>
      <c r="B1" t="s">
        <v>226</v>
      </c>
      <c r="C1" t="s">
        <v>231</v>
      </c>
      <c r="D1" t="s">
        <v>233</v>
      </c>
      <c r="E1" t="s">
        <v>234</v>
      </c>
      <c r="F1" t="s">
        <v>225</v>
      </c>
    </row>
    <row r="2" spans="1:6" x14ac:dyDescent="0.25">
      <c r="A2" t="s">
        <v>26</v>
      </c>
      <c r="B2" s="7" t="s">
        <v>227</v>
      </c>
      <c r="C2" s="7">
        <v>7</v>
      </c>
      <c r="D2" s="7">
        <v>7</v>
      </c>
      <c r="E2" s="23">
        <f>Tabla3[[#This Row],[STOD]]-Tabla3[[#This Row],[ODOO]]</f>
        <v>0</v>
      </c>
    </row>
    <row r="3" spans="1:6" x14ac:dyDescent="0.25">
      <c r="A3" t="s">
        <v>41</v>
      </c>
      <c r="B3" s="7" t="s">
        <v>227</v>
      </c>
      <c r="C3" s="7">
        <v>15</v>
      </c>
      <c r="D3" s="7">
        <v>15</v>
      </c>
      <c r="E3" s="23">
        <f>Tabla3[[#This Row],[STOD]]-Tabla3[[#This Row],[ODOO]]</f>
        <v>0</v>
      </c>
      <c r="F3" t="s">
        <v>237</v>
      </c>
    </row>
    <row r="4" spans="1:6" x14ac:dyDescent="0.25">
      <c r="A4" t="s">
        <v>56</v>
      </c>
      <c r="B4" s="7" t="s">
        <v>227</v>
      </c>
      <c r="C4" s="7">
        <v>3</v>
      </c>
      <c r="D4" s="23">
        <v>3</v>
      </c>
      <c r="E4" s="23">
        <f>Tabla3[[#This Row],[STOD]]-Tabla3[[#This Row],[ODOO]]</f>
        <v>0</v>
      </c>
      <c r="F4" t="s">
        <v>228</v>
      </c>
    </row>
    <row r="5" spans="1:6" x14ac:dyDescent="0.25">
      <c r="A5" t="s">
        <v>62</v>
      </c>
      <c r="B5" s="7" t="s">
        <v>227</v>
      </c>
      <c r="C5" s="7">
        <v>3</v>
      </c>
      <c r="D5" s="7">
        <v>2</v>
      </c>
      <c r="E5" s="23">
        <f>Tabla3[[#This Row],[STOD]]-Tabla3[[#This Row],[ODOO]]</f>
        <v>1</v>
      </c>
      <c r="F5" t="s">
        <v>232</v>
      </c>
    </row>
    <row r="6" spans="1:6" x14ac:dyDescent="0.25">
      <c r="A6" t="s">
        <v>65</v>
      </c>
      <c r="B6" s="7" t="s">
        <v>227</v>
      </c>
      <c r="C6" s="7">
        <v>6</v>
      </c>
      <c r="D6" s="7">
        <f>7-1</f>
        <v>6</v>
      </c>
      <c r="E6" s="23">
        <f>Tabla3[[#This Row],[STOD]]-Tabla3[[#This Row],[ODOO]]</f>
        <v>0</v>
      </c>
      <c r="F6" t="s">
        <v>235</v>
      </c>
    </row>
    <row r="7" spans="1:6" x14ac:dyDescent="0.25">
      <c r="A7" t="s">
        <v>74</v>
      </c>
      <c r="B7" s="7" t="s">
        <v>227</v>
      </c>
      <c r="C7" s="7">
        <v>5</v>
      </c>
      <c r="D7" s="7">
        <f>12-6</f>
        <v>6</v>
      </c>
      <c r="E7" s="23">
        <f>Tabla3[[#This Row],[STOD]]-Tabla3[[#This Row],[ODOO]]</f>
        <v>-1</v>
      </c>
      <c r="F7" t="s">
        <v>229</v>
      </c>
    </row>
    <row r="8" spans="1:6" x14ac:dyDescent="0.25">
      <c r="A8" s="24" t="s">
        <v>80</v>
      </c>
      <c r="B8" s="25"/>
      <c r="C8" s="25">
        <v>6</v>
      </c>
      <c r="D8" s="7"/>
      <c r="E8" s="23">
        <f>Tabla3[[#This Row],[STOD]]-Tabla3[[#This Row],[ODOO]]</f>
        <v>6</v>
      </c>
    </row>
    <row r="9" spans="1:6" x14ac:dyDescent="0.25">
      <c r="A9" t="s">
        <v>86</v>
      </c>
      <c r="B9" s="7" t="s">
        <v>227</v>
      </c>
      <c r="C9" s="7">
        <v>4</v>
      </c>
      <c r="D9" s="7">
        <f>5-1</f>
        <v>4</v>
      </c>
      <c r="E9" s="23">
        <f>Tabla3[[#This Row],[STOD]]-Tabla3[[#This Row],[ODOO]]</f>
        <v>0</v>
      </c>
      <c r="F9" t="s">
        <v>230</v>
      </c>
    </row>
    <row r="10" spans="1:6" x14ac:dyDescent="0.25">
      <c r="A10" s="24" t="s">
        <v>94</v>
      </c>
      <c r="B10" s="25"/>
      <c r="C10" s="25">
        <v>7</v>
      </c>
      <c r="D10" s="7"/>
      <c r="E10" s="23">
        <f>Tabla3[[#This Row],[STOD]]-Tabla3[[#This Row],[ODOO]]</f>
        <v>7</v>
      </c>
    </row>
    <row r="11" spans="1:6" x14ac:dyDescent="0.25">
      <c r="A11" t="s">
        <v>106</v>
      </c>
      <c r="B11" s="7" t="s">
        <v>227</v>
      </c>
      <c r="C11" s="7">
        <v>8</v>
      </c>
      <c r="D11" s="7">
        <f>11-3</f>
        <v>8</v>
      </c>
      <c r="E11" s="23">
        <f>Tabla3[[#This Row],[STOD]]-Tabla3[[#This Row],[ODOO]]</f>
        <v>0</v>
      </c>
      <c r="F11" t="s">
        <v>223</v>
      </c>
    </row>
    <row r="12" spans="1:6" x14ac:dyDescent="0.25">
      <c r="A12" s="24" t="s">
        <v>115</v>
      </c>
      <c r="B12" s="25"/>
      <c r="C12" s="25">
        <v>9</v>
      </c>
      <c r="D12" s="7"/>
      <c r="E12" s="23">
        <f>Tabla3[[#This Row],[STOD]]-Tabla3[[#This Row],[ODOO]]</f>
        <v>9</v>
      </c>
    </row>
    <row r="13" spans="1:6" x14ac:dyDescent="0.25">
      <c r="A13" t="s">
        <v>130</v>
      </c>
      <c r="B13" s="7" t="s">
        <v>227</v>
      </c>
      <c r="C13" s="7">
        <v>9</v>
      </c>
      <c r="D13" s="7">
        <v>9</v>
      </c>
      <c r="E13" s="23">
        <f>Tabla3[[#This Row],[STOD]]-Tabla3[[#This Row],[ODOO]]</f>
        <v>0</v>
      </c>
      <c r="F13" t="s">
        <v>236</v>
      </c>
    </row>
    <row r="14" spans="1:6" x14ac:dyDescent="0.25">
      <c r="A14" t="s">
        <v>144</v>
      </c>
      <c r="B14" s="7" t="s">
        <v>227</v>
      </c>
      <c r="C14" s="7">
        <v>6</v>
      </c>
      <c r="D14" s="7">
        <f>7-1</f>
        <v>6</v>
      </c>
      <c r="E14" s="23">
        <f>Tabla3[[#This Row],[STOD]]-Tabla3[[#This Row],[ODOO]]</f>
        <v>0</v>
      </c>
      <c r="F14" t="s">
        <v>238</v>
      </c>
    </row>
    <row r="15" spans="1:6" x14ac:dyDescent="0.25">
      <c r="A15" t="s">
        <v>211</v>
      </c>
      <c r="B15" s="7"/>
      <c r="C15" s="7">
        <v>1</v>
      </c>
      <c r="D15" s="7"/>
      <c r="E15" s="23">
        <f>Tabla3[[#This Row],[STOD]]-Tabla3[[#This Row],[ODOO]]</f>
        <v>1</v>
      </c>
    </row>
    <row r="16" spans="1:6" x14ac:dyDescent="0.25">
      <c r="A16" t="s">
        <v>152</v>
      </c>
      <c r="B16" s="7"/>
      <c r="C16" s="7">
        <v>3</v>
      </c>
      <c r="D16" s="7"/>
      <c r="E16" s="23">
        <f>Tabla3[[#This Row],[STOD]]-Tabla3[[#This Row],[ODOO]]</f>
        <v>3</v>
      </c>
    </row>
  </sheetData>
  <conditionalFormatting sqref="B2:E16">
    <cfRule type="cellIs" dxfId="1" priority="2" operator="equal">
      <formula>"x"</formula>
    </cfRule>
  </conditionalFormatting>
  <conditionalFormatting sqref="E2:E16">
    <cfRule type="cellIs" dxfId="0" priority="1" operator="equal">
      <formula>0</formula>
    </cfRule>
  </conditionalFormatting>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A6078E-55AE-46D4-A8D2-21053F7D860B}">
  <sheetPr>
    <tabColor rgb="FFFFC000"/>
  </sheetPr>
  <dimension ref="A1:I22"/>
  <sheetViews>
    <sheetView workbookViewId="0">
      <selection activeCell="F16" sqref="F16"/>
    </sheetView>
  </sheetViews>
  <sheetFormatPr baseColWidth="10" defaultRowHeight="15" x14ac:dyDescent="0.25"/>
  <cols>
    <col min="1" max="1" width="24" bestFit="1" customWidth="1"/>
    <col min="2" max="2" width="22.85546875" bestFit="1" customWidth="1"/>
    <col min="3" max="3" width="5.85546875" bestFit="1" customWidth="1"/>
    <col min="4" max="4" width="6.28515625" bestFit="1" customWidth="1"/>
    <col min="5" max="5" width="5.7109375" bestFit="1" customWidth="1"/>
    <col min="6" max="6" width="6.5703125" bestFit="1" customWidth="1"/>
    <col min="7" max="7" width="5.140625" bestFit="1" customWidth="1"/>
    <col min="8" max="8" width="5.7109375" bestFit="1" customWidth="1"/>
    <col min="9" max="9" width="12.5703125" bestFit="1" customWidth="1"/>
    <col min="10" max="10" width="5.7109375" bestFit="1" customWidth="1"/>
    <col min="11" max="11" width="6.5703125" bestFit="1" customWidth="1"/>
    <col min="12" max="12" width="5.140625" bestFit="1" customWidth="1"/>
    <col min="13" max="13" width="5.7109375" bestFit="1" customWidth="1"/>
    <col min="14" max="14" width="12.5703125" bestFit="1" customWidth="1"/>
    <col min="15" max="24" width="10.42578125" bestFit="1" customWidth="1"/>
    <col min="25" max="25" width="12.5703125" bestFit="1" customWidth="1"/>
  </cols>
  <sheetData>
    <row r="1" spans="1:9" x14ac:dyDescent="0.25">
      <c r="A1" s="1" t="s">
        <v>12</v>
      </c>
      <c r="B1" t="s">
        <v>168</v>
      </c>
    </row>
    <row r="3" spans="1:9" x14ac:dyDescent="0.25">
      <c r="A3" s="1" t="s">
        <v>165</v>
      </c>
      <c r="B3" s="1" t="s">
        <v>156</v>
      </c>
    </row>
    <row r="4" spans="1:9" x14ac:dyDescent="0.25">
      <c r="B4" t="s">
        <v>176</v>
      </c>
      <c r="I4" t="s">
        <v>157</v>
      </c>
    </row>
    <row r="5" spans="1:9" x14ac:dyDescent="0.25">
      <c r="B5" t="s">
        <v>158</v>
      </c>
      <c r="C5" t="s">
        <v>159</v>
      </c>
      <c r="D5" t="s">
        <v>160</v>
      </c>
      <c r="E5" t="s">
        <v>161</v>
      </c>
      <c r="F5" t="s">
        <v>162</v>
      </c>
      <c r="G5" t="s">
        <v>163</v>
      </c>
      <c r="H5" t="s">
        <v>164</v>
      </c>
    </row>
    <row r="6" spans="1:9" x14ac:dyDescent="0.25">
      <c r="A6" s="1" t="s">
        <v>166</v>
      </c>
    </row>
    <row r="7" spans="1:9" x14ac:dyDescent="0.25">
      <c r="A7" s="3" t="s">
        <v>26</v>
      </c>
      <c r="B7">
        <v>2</v>
      </c>
      <c r="C7">
        <v>3</v>
      </c>
      <c r="D7">
        <v>1</v>
      </c>
      <c r="E7">
        <v>1</v>
      </c>
      <c r="I7">
        <v>7</v>
      </c>
    </row>
    <row r="8" spans="1:9" x14ac:dyDescent="0.25">
      <c r="A8" s="3" t="s">
        <v>41</v>
      </c>
      <c r="B8">
        <v>8</v>
      </c>
      <c r="C8">
        <v>2</v>
      </c>
      <c r="D8">
        <v>3</v>
      </c>
      <c r="E8">
        <v>2</v>
      </c>
      <c r="I8">
        <v>15</v>
      </c>
    </row>
    <row r="9" spans="1:9" x14ac:dyDescent="0.25">
      <c r="A9" s="21" t="s">
        <v>56</v>
      </c>
      <c r="B9" s="22"/>
      <c r="C9" s="22">
        <v>2</v>
      </c>
      <c r="D9" s="22">
        <v>1</v>
      </c>
      <c r="E9" s="22"/>
      <c r="F9" s="22"/>
      <c r="G9" s="22"/>
      <c r="H9" s="22"/>
      <c r="I9" s="22">
        <v>3</v>
      </c>
    </row>
    <row r="10" spans="1:9" x14ac:dyDescent="0.25">
      <c r="A10" s="3" t="s">
        <v>62</v>
      </c>
      <c r="C10">
        <v>1</v>
      </c>
      <c r="D10">
        <v>1</v>
      </c>
      <c r="E10">
        <v>1</v>
      </c>
      <c r="I10">
        <v>3</v>
      </c>
    </row>
    <row r="11" spans="1:9" x14ac:dyDescent="0.25">
      <c r="A11" s="21" t="s">
        <v>65</v>
      </c>
      <c r="B11" s="22">
        <v>1</v>
      </c>
      <c r="C11" s="22">
        <v>1</v>
      </c>
      <c r="D11" s="22">
        <v>1</v>
      </c>
      <c r="E11" s="22">
        <v>3</v>
      </c>
      <c r="F11" s="22"/>
      <c r="G11" s="22"/>
      <c r="H11" s="22"/>
      <c r="I11" s="22">
        <v>6</v>
      </c>
    </row>
    <row r="12" spans="1:9" x14ac:dyDescent="0.25">
      <c r="A12" s="21" t="s">
        <v>74</v>
      </c>
      <c r="B12" s="22">
        <v>2</v>
      </c>
      <c r="C12" s="22">
        <v>1</v>
      </c>
      <c r="D12" s="22">
        <v>2</v>
      </c>
      <c r="E12" s="22"/>
      <c r="F12" s="22"/>
      <c r="G12" s="22"/>
      <c r="H12" s="22"/>
      <c r="I12" s="22">
        <v>5</v>
      </c>
    </row>
    <row r="13" spans="1:9" x14ac:dyDescent="0.25">
      <c r="A13" s="3" t="s">
        <v>80</v>
      </c>
      <c r="B13">
        <v>2</v>
      </c>
      <c r="C13">
        <v>1</v>
      </c>
      <c r="D13">
        <v>1</v>
      </c>
      <c r="E13">
        <v>2</v>
      </c>
      <c r="I13">
        <v>6</v>
      </c>
    </row>
    <row r="14" spans="1:9" x14ac:dyDescent="0.25">
      <c r="A14" s="21" t="s">
        <v>86</v>
      </c>
      <c r="B14" s="22">
        <v>1</v>
      </c>
      <c r="C14" s="22">
        <v>1</v>
      </c>
      <c r="D14" s="22">
        <v>1</v>
      </c>
      <c r="E14" s="22"/>
      <c r="F14" s="22"/>
      <c r="G14" s="22"/>
      <c r="H14" s="22">
        <v>1</v>
      </c>
      <c r="I14" s="22">
        <v>4</v>
      </c>
    </row>
    <row r="15" spans="1:9" x14ac:dyDescent="0.25">
      <c r="A15" s="3" t="s">
        <v>94</v>
      </c>
      <c r="B15">
        <v>1</v>
      </c>
      <c r="C15">
        <v>2</v>
      </c>
      <c r="D15">
        <v>1</v>
      </c>
      <c r="E15">
        <v>2</v>
      </c>
      <c r="F15">
        <v>1</v>
      </c>
      <c r="I15">
        <v>7</v>
      </c>
    </row>
    <row r="16" spans="1:9" x14ac:dyDescent="0.25">
      <c r="A16" s="21" t="s">
        <v>106</v>
      </c>
      <c r="B16" s="22">
        <v>2</v>
      </c>
      <c r="C16" s="22">
        <v>1</v>
      </c>
      <c r="D16" s="22">
        <v>1</v>
      </c>
      <c r="E16" s="22">
        <v>2</v>
      </c>
      <c r="F16" s="22">
        <v>2</v>
      </c>
      <c r="G16" s="22"/>
      <c r="H16" s="22"/>
      <c r="I16" s="22">
        <v>8</v>
      </c>
    </row>
    <row r="17" spans="1:9" x14ac:dyDescent="0.25">
      <c r="A17" s="3" t="s">
        <v>115</v>
      </c>
      <c r="B17">
        <v>1</v>
      </c>
      <c r="C17">
        <v>1</v>
      </c>
      <c r="D17">
        <v>2</v>
      </c>
      <c r="E17">
        <v>3</v>
      </c>
      <c r="F17">
        <v>2</v>
      </c>
      <c r="I17">
        <v>9</v>
      </c>
    </row>
    <row r="18" spans="1:9" x14ac:dyDescent="0.25">
      <c r="A18" s="3" t="s">
        <v>130</v>
      </c>
      <c r="B18">
        <v>3</v>
      </c>
      <c r="C18">
        <v>2</v>
      </c>
      <c r="D18">
        <v>3</v>
      </c>
      <c r="E18">
        <v>1</v>
      </c>
      <c r="I18">
        <v>9</v>
      </c>
    </row>
    <row r="19" spans="1:9" x14ac:dyDescent="0.25">
      <c r="A19" s="3" t="s">
        <v>144</v>
      </c>
      <c r="B19">
        <v>1</v>
      </c>
      <c r="C19">
        <v>2</v>
      </c>
      <c r="D19">
        <v>2</v>
      </c>
      <c r="E19">
        <v>1</v>
      </c>
      <c r="I19">
        <v>6</v>
      </c>
    </row>
    <row r="20" spans="1:9" x14ac:dyDescent="0.25">
      <c r="A20" s="3" t="s">
        <v>211</v>
      </c>
      <c r="D20">
        <v>1</v>
      </c>
      <c r="I20">
        <v>1</v>
      </c>
    </row>
    <row r="21" spans="1:9" x14ac:dyDescent="0.25">
      <c r="A21" s="3" t="s">
        <v>152</v>
      </c>
      <c r="E21">
        <v>1</v>
      </c>
      <c r="F21">
        <v>1</v>
      </c>
      <c r="G21">
        <v>1</v>
      </c>
      <c r="I21">
        <v>3</v>
      </c>
    </row>
    <row r="22" spans="1:9" x14ac:dyDescent="0.25">
      <c r="A22" s="3" t="s">
        <v>157</v>
      </c>
      <c r="B22">
        <v>24</v>
      </c>
      <c r="C22">
        <v>20</v>
      </c>
      <c r="D22">
        <v>21</v>
      </c>
      <c r="E22">
        <v>19</v>
      </c>
      <c r="F22">
        <v>6</v>
      </c>
      <c r="G22">
        <v>1</v>
      </c>
      <c r="H22">
        <v>1</v>
      </c>
      <c r="I22">
        <v>92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AC3A31-0AEF-4284-8136-87D70C07956F}">
  <sheetPr>
    <tabColor rgb="FFFFC000"/>
  </sheetPr>
  <dimension ref="A1:I22"/>
  <sheetViews>
    <sheetView workbookViewId="0">
      <selection activeCell="C7" sqref="C7"/>
    </sheetView>
  </sheetViews>
  <sheetFormatPr baseColWidth="10" defaultRowHeight="15" x14ac:dyDescent="0.25"/>
  <cols>
    <col min="1" max="1" width="24" bestFit="1" customWidth="1"/>
    <col min="2" max="2" width="22.85546875" bestFit="1" customWidth="1"/>
    <col min="3" max="3" width="5.85546875" bestFit="1" customWidth="1"/>
    <col min="4" max="4" width="6.28515625" bestFit="1" customWidth="1"/>
    <col min="5" max="5" width="5.7109375" bestFit="1" customWidth="1"/>
    <col min="6" max="6" width="6.5703125" bestFit="1" customWidth="1"/>
    <col min="7" max="7" width="5.140625" bestFit="1" customWidth="1"/>
    <col min="8" max="8" width="5.7109375" bestFit="1" customWidth="1"/>
    <col min="9" max="9" width="12.5703125" bestFit="1" customWidth="1"/>
    <col min="10" max="10" width="10.42578125" bestFit="1" customWidth="1"/>
    <col min="11" max="11" width="9.42578125" bestFit="1" customWidth="1"/>
    <col min="12" max="24" width="10.42578125" bestFit="1" customWidth="1"/>
    <col min="25" max="25" width="12.5703125" bestFit="1" customWidth="1"/>
  </cols>
  <sheetData>
    <row r="1" spans="1:9" x14ac:dyDescent="0.25">
      <c r="A1" s="1" t="s">
        <v>12</v>
      </c>
      <c r="B1" t="s">
        <v>168</v>
      </c>
    </row>
    <row r="3" spans="1:9" x14ac:dyDescent="0.25">
      <c r="A3" s="1" t="s">
        <v>165</v>
      </c>
      <c r="B3" s="1" t="s">
        <v>156</v>
      </c>
    </row>
    <row r="4" spans="1:9" x14ac:dyDescent="0.25">
      <c r="B4" t="s">
        <v>176</v>
      </c>
      <c r="I4" t="s">
        <v>157</v>
      </c>
    </row>
    <row r="5" spans="1:9" x14ac:dyDescent="0.25">
      <c r="B5" t="s">
        <v>158</v>
      </c>
      <c r="C5" t="s">
        <v>159</v>
      </c>
      <c r="D5" t="s">
        <v>160</v>
      </c>
      <c r="E5" t="s">
        <v>161</v>
      </c>
      <c r="F5" t="s">
        <v>162</v>
      </c>
      <c r="G5" t="s">
        <v>163</v>
      </c>
      <c r="H5" t="s">
        <v>164</v>
      </c>
    </row>
    <row r="6" spans="1:9" x14ac:dyDescent="0.25">
      <c r="A6" s="1" t="s">
        <v>166</v>
      </c>
    </row>
    <row r="7" spans="1:9" x14ac:dyDescent="0.25">
      <c r="A7" s="3" t="s">
        <v>26</v>
      </c>
      <c r="B7">
        <v>2</v>
      </c>
      <c r="C7">
        <v>3</v>
      </c>
      <c r="D7">
        <v>1</v>
      </c>
      <c r="E7">
        <v>1</v>
      </c>
      <c r="I7">
        <v>7</v>
      </c>
    </row>
    <row r="8" spans="1:9" x14ac:dyDescent="0.25">
      <c r="A8" s="3" t="s">
        <v>41</v>
      </c>
      <c r="B8">
        <v>8</v>
      </c>
      <c r="C8">
        <v>2</v>
      </c>
      <c r="D8">
        <v>3</v>
      </c>
      <c r="E8">
        <v>2</v>
      </c>
      <c r="I8">
        <v>15</v>
      </c>
    </row>
    <row r="9" spans="1:9" x14ac:dyDescent="0.25">
      <c r="A9" s="3" t="s">
        <v>56</v>
      </c>
      <c r="C9">
        <v>2</v>
      </c>
      <c r="D9">
        <v>1</v>
      </c>
      <c r="I9">
        <v>3</v>
      </c>
    </row>
    <row r="10" spans="1:9" x14ac:dyDescent="0.25">
      <c r="A10" s="3" t="s">
        <v>62</v>
      </c>
      <c r="C10">
        <v>1</v>
      </c>
      <c r="D10">
        <v>1</v>
      </c>
      <c r="E10">
        <v>1</v>
      </c>
      <c r="I10">
        <v>3</v>
      </c>
    </row>
    <row r="11" spans="1:9" x14ac:dyDescent="0.25">
      <c r="A11" s="3" t="s">
        <v>65</v>
      </c>
      <c r="B11">
        <v>1</v>
      </c>
      <c r="C11">
        <v>1</v>
      </c>
      <c r="D11">
        <v>1</v>
      </c>
      <c r="E11">
        <v>3</v>
      </c>
      <c r="I11">
        <v>6</v>
      </c>
    </row>
    <row r="12" spans="1:9" x14ac:dyDescent="0.25">
      <c r="A12" s="3" t="s">
        <v>74</v>
      </c>
      <c r="B12">
        <v>2</v>
      </c>
      <c r="C12">
        <v>1</v>
      </c>
      <c r="D12">
        <v>2</v>
      </c>
      <c r="I12">
        <v>5</v>
      </c>
    </row>
    <row r="13" spans="1:9" x14ac:dyDescent="0.25">
      <c r="A13" s="3" t="s">
        <v>80</v>
      </c>
      <c r="B13">
        <v>2</v>
      </c>
      <c r="C13">
        <v>1</v>
      </c>
      <c r="D13">
        <v>1</v>
      </c>
      <c r="E13">
        <v>2</v>
      </c>
      <c r="I13">
        <v>6</v>
      </c>
    </row>
    <row r="14" spans="1:9" x14ac:dyDescent="0.25">
      <c r="A14" s="3" t="s">
        <v>86</v>
      </c>
      <c r="B14">
        <v>1</v>
      </c>
      <c r="C14">
        <v>1</v>
      </c>
      <c r="D14">
        <v>1</v>
      </c>
      <c r="H14">
        <v>1</v>
      </c>
      <c r="I14">
        <v>4</v>
      </c>
    </row>
    <row r="15" spans="1:9" x14ac:dyDescent="0.25">
      <c r="A15" s="3" t="s">
        <v>94</v>
      </c>
      <c r="B15">
        <v>1</v>
      </c>
      <c r="C15">
        <v>2</v>
      </c>
      <c r="D15">
        <v>1</v>
      </c>
      <c r="E15">
        <v>2</v>
      </c>
      <c r="F15">
        <v>1</v>
      </c>
      <c r="I15">
        <v>7</v>
      </c>
    </row>
    <row r="16" spans="1:9" x14ac:dyDescent="0.25">
      <c r="A16" s="3" t="s">
        <v>106</v>
      </c>
      <c r="B16">
        <v>2</v>
      </c>
      <c r="C16">
        <v>1</v>
      </c>
      <c r="D16">
        <v>1</v>
      </c>
      <c r="E16">
        <v>2</v>
      </c>
      <c r="F16">
        <v>2</v>
      </c>
      <c r="I16">
        <v>8</v>
      </c>
    </row>
    <row r="17" spans="1:9" x14ac:dyDescent="0.25">
      <c r="A17" s="3" t="s">
        <v>115</v>
      </c>
      <c r="B17">
        <v>1</v>
      </c>
      <c r="C17">
        <v>1</v>
      </c>
      <c r="D17">
        <v>2</v>
      </c>
      <c r="E17">
        <v>3</v>
      </c>
      <c r="F17">
        <v>2</v>
      </c>
      <c r="I17">
        <v>9</v>
      </c>
    </row>
    <row r="18" spans="1:9" x14ac:dyDescent="0.25">
      <c r="A18" s="3" t="s">
        <v>130</v>
      </c>
      <c r="B18">
        <v>3</v>
      </c>
      <c r="C18">
        <v>2</v>
      </c>
      <c r="D18">
        <v>3</v>
      </c>
      <c r="E18">
        <v>1</v>
      </c>
      <c r="I18">
        <v>9</v>
      </c>
    </row>
    <row r="19" spans="1:9" x14ac:dyDescent="0.25">
      <c r="A19" s="3" t="s">
        <v>144</v>
      </c>
      <c r="B19">
        <v>1</v>
      </c>
      <c r="C19">
        <v>2</v>
      </c>
      <c r="D19">
        <v>2</v>
      </c>
      <c r="E19">
        <v>1</v>
      </c>
      <c r="I19">
        <v>6</v>
      </c>
    </row>
    <row r="20" spans="1:9" x14ac:dyDescent="0.25">
      <c r="A20" s="3" t="s">
        <v>211</v>
      </c>
      <c r="D20">
        <v>1</v>
      </c>
      <c r="I20">
        <v>1</v>
      </c>
    </row>
    <row r="21" spans="1:9" x14ac:dyDescent="0.25">
      <c r="A21" s="3" t="s">
        <v>152</v>
      </c>
      <c r="E21">
        <v>1</v>
      </c>
      <c r="F21">
        <v>1</v>
      </c>
      <c r="G21">
        <v>1</v>
      </c>
      <c r="I21">
        <v>3</v>
      </c>
    </row>
    <row r="22" spans="1:9" x14ac:dyDescent="0.25">
      <c r="A22" s="3" t="s">
        <v>157</v>
      </c>
      <c r="B22">
        <v>24</v>
      </c>
      <c r="C22">
        <v>20</v>
      </c>
      <c r="D22">
        <v>21</v>
      </c>
      <c r="E22">
        <v>19</v>
      </c>
      <c r="F22">
        <v>6</v>
      </c>
      <c r="G22">
        <v>1</v>
      </c>
      <c r="H22">
        <v>1</v>
      </c>
      <c r="I22">
        <v>92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6C1494-12B1-4A04-AB69-AA65C30BCA1F}">
  <dimension ref="A1"/>
  <sheetViews>
    <sheetView workbookViewId="0"/>
  </sheetViews>
  <sheetFormatPr baseColWidth="10" defaultRowHeight="15" x14ac:dyDescent="0.2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E6EB82-063B-4C7E-BC3C-AE3B21CE7512}">
  <dimension ref="A1:U11"/>
  <sheetViews>
    <sheetView workbookViewId="0">
      <selection activeCell="B4" sqref="B4:B11"/>
    </sheetView>
  </sheetViews>
  <sheetFormatPr baseColWidth="10" defaultRowHeight="15" x14ac:dyDescent="0.25"/>
  <cols>
    <col min="1" max="1" width="11.7109375" bestFit="1" customWidth="1"/>
    <col min="2" max="2" width="35.28515625" bestFit="1" customWidth="1"/>
    <col min="3" max="3" width="255.7109375" bestFit="1" customWidth="1"/>
    <col min="4" max="4" width="12.140625" bestFit="1" customWidth="1"/>
    <col min="5" max="5" width="12.28515625" bestFit="1" customWidth="1"/>
    <col min="6" max="6" width="12.140625" bestFit="1" customWidth="1"/>
    <col min="7" max="7" width="15.7109375" bestFit="1" customWidth="1"/>
    <col min="8" max="8" width="18" bestFit="1" customWidth="1"/>
    <col min="9" max="9" width="21.7109375" bestFit="1" customWidth="1"/>
    <col min="10" max="10" width="17.28515625" bestFit="1" customWidth="1"/>
    <col min="11" max="11" width="11.7109375" bestFit="1" customWidth="1"/>
    <col min="12" max="12" width="12.85546875" bestFit="1" customWidth="1"/>
    <col min="13" max="13" width="12.140625" bestFit="1" customWidth="1"/>
    <col min="14" max="14" width="11.7109375" bestFit="1" customWidth="1"/>
    <col min="15" max="15" width="17.140625" bestFit="1" customWidth="1"/>
    <col min="16" max="16" width="14.42578125" bestFit="1" customWidth="1"/>
    <col min="17" max="17" width="14" bestFit="1" customWidth="1"/>
    <col min="18" max="18" width="14.5703125" bestFit="1" customWidth="1"/>
    <col min="19" max="19" width="11.7109375" bestFit="1" customWidth="1"/>
    <col min="20" max="20" width="17.7109375" bestFit="1" customWidth="1"/>
    <col min="21" max="21" width="12.28515625" bestFit="1" customWidth="1"/>
  </cols>
  <sheetData>
    <row r="1" spans="1:21" x14ac:dyDescent="0.25">
      <c r="A1" s="5" t="s">
        <v>214</v>
      </c>
    </row>
    <row r="3" spans="1:21" x14ac:dyDescent="0.25">
      <c r="A3" t="s">
        <v>0</v>
      </c>
      <c r="B3" t="s">
        <v>1</v>
      </c>
      <c r="C3" t="s">
        <v>2</v>
      </c>
      <c r="D3" t="s">
        <v>3</v>
      </c>
      <c r="E3" t="s">
        <v>4</v>
      </c>
      <c r="F3" t="s">
        <v>5</v>
      </c>
      <c r="G3" t="s">
        <v>6</v>
      </c>
      <c r="H3" t="s">
        <v>7</v>
      </c>
      <c r="I3" t="s">
        <v>8</v>
      </c>
      <c r="J3" t="s">
        <v>9</v>
      </c>
      <c r="K3" t="s">
        <v>10</v>
      </c>
      <c r="L3" t="s">
        <v>11</v>
      </c>
      <c r="M3" t="s">
        <v>12</v>
      </c>
      <c r="N3" t="s">
        <v>13</v>
      </c>
      <c r="O3" t="s">
        <v>14</v>
      </c>
      <c r="P3" t="s">
        <v>15</v>
      </c>
      <c r="Q3" t="s">
        <v>16</v>
      </c>
      <c r="R3" t="s">
        <v>17</v>
      </c>
      <c r="S3" t="s">
        <v>18</v>
      </c>
      <c r="T3" t="s">
        <v>19</v>
      </c>
      <c r="U3" t="s">
        <v>189</v>
      </c>
    </row>
    <row r="4" spans="1:21" x14ac:dyDescent="0.25">
      <c r="A4">
        <v>373</v>
      </c>
      <c r="B4" t="s">
        <v>198</v>
      </c>
      <c r="C4" t="s">
        <v>199</v>
      </c>
      <c r="D4" s="2">
        <v>45658</v>
      </c>
      <c r="E4" s="2">
        <v>45672</v>
      </c>
      <c r="F4" s="2">
        <v>45675</v>
      </c>
      <c r="G4">
        <v>17</v>
      </c>
      <c r="H4">
        <v>14</v>
      </c>
      <c r="I4">
        <v>33</v>
      </c>
      <c r="J4">
        <v>-19</v>
      </c>
      <c r="K4" t="s">
        <v>23</v>
      </c>
      <c r="L4" t="s">
        <v>195</v>
      </c>
      <c r="M4" t="s">
        <v>44</v>
      </c>
      <c r="N4" t="s">
        <v>25</v>
      </c>
      <c r="O4" t="s">
        <v>41</v>
      </c>
      <c r="P4" t="s">
        <v>27</v>
      </c>
      <c r="Q4" t="s">
        <v>42</v>
      </c>
      <c r="R4" t="s">
        <v>29</v>
      </c>
      <c r="S4" t="s">
        <v>30</v>
      </c>
      <c r="T4">
        <v>0</v>
      </c>
      <c r="U4" t="s">
        <v>190</v>
      </c>
    </row>
    <row r="5" spans="1:21" x14ac:dyDescent="0.25">
      <c r="A5">
        <v>366</v>
      </c>
      <c r="B5" t="s">
        <v>193</v>
      </c>
      <c r="C5" t="s">
        <v>194</v>
      </c>
      <c r="D5" s="2">
        <v>45658</v>
      </c>
      <c r="E5" s="2">
        <v>45688</v>
      </c>
      <c r="F5" s="2">
        <v>45688</v>
      </c>
      <c r="G5">
        <v>30</v>
      </c>
      <c r="H5">
        <v>30</v>
      </c>
      <c r="I5">
        <v>33</v>
      </c>
      <c r="J5">
        <v>-3</v>
      </c>
      <c r="K5" t="s">
        <v>23</v>
      </c>
      <c r="L5" t="s">
        <v>195</v>
      </c>
      <c r="M5" t="s">
        <v>44</v>
      </c>
      <c r="N5" t="s">
        <v>25</v>
      </c>
      <c r="O5" t="s">
        <v>41</v>
      </c>
      <c r="P5" t="s">
        <v>27</v>
      </c>
      <c r="Q5" t="s">
        <v>42</v>
      </c>
      <c r="R5" t="s">
        <v>196</v>
      </c>
      <c r="S5" t="s">
        <v>30</v>
      </c>
      <c r="T5">
        <v>0</v>
      </c>
      <c r="U5" t="s">
        <v>190</v>
      </c>
    </row>
    <row r="6" spans="1:21" ht="30" x14ac:dyDescent="0.25">
      <c r="A6">
        <v>325</v>
      </c>
      <c r="B6" t="s">
        <v>48</v>
      </c>
      <c r="C6" s="4" t="s">
        <v>66</v>
      </c>
      <c r="D6" s="2">
        <v>45658</v>
      </c>
      <c r="E6" s="2">
        <v>45688</v>
      </c>
      <c r="F6" s="2">
        <v>45757</v>
      </c>
      <c r="G6">
        <v>99</v>
      </c>
      <c r="H6">
        <v>30</v>
      </c>
      <c r="I6">
        <v>33</v>
      </c>
      <c r="J6">
        <v>-3</v>
      </c>
      <c r="K6" t="s">
        <v>23</v>
      </c>
      <c r="L6" t="s">
        <v>23</v>
      </c>
      <c r="M6" t="s">
        <v>44</v>
      </c>
      <c r="N6" t="s">
        <v>25</v>
      </c>
      <c r="O6" t="s">
        <v>65</v>
      </c>
      <c r="P6" t="s">
        <v>27</v>
      </c>
      <c r="Q6" t="s">
        <v>42</v>
      </c>
      <c r="R6" t="s">
        <v>29</v>
      </c>
      <c r="S6" t="s">
        <v>30</v>
      </c>
      <c r="T6">
        <v>0</v>
      </c>
      <c r="U6" t="s">
        <v>190</v>
      </c>
    </row>
    <row r="7" spans="1:21" x14ac:dyDescent="0.25">
      <c r="A7">
        <v>362</v>
      </c>
      <c r="B7" t="s">
        <v>104</v>
      </c>
      <c r="C7" t="s">
        <v>105</v>
      </c>
      <c r="D7" s="2">
        <v>45677</v>
      </c>
      <c r="E7" s="2">
        <v>45681</v>
      </c>
      <c r="F7" s="2">
        <v>45684</v>
      </c>
      <c r="G7">
        <v>7</v>
      </c>
      <c r="H7">
        <v>4</v>
      </c>
      <c r="I7">
        <v>14</v>
      </c>
      <c r="J7">
        <v>-10</v>
      </c>
      <c r="K7" t="s">
        <v>45</v>
      </c>
      <c r="L7" t="s">
        <v>23</v>
      </c>
      <c r="M7" t="s">
        <v>44</v>
      </c>
      <c r="N7" t="s">
        <v>25</v>
      </c>
      <c r="O7" t="s">
        <v>106</v>
      </c>
      <c r="P7" t="s">
        <v>27</v>
      </c>
      <c r="Q7" t="s">
        <v>42</v>
      </c>
      <c r="R7" t="s">
        <v>29</v>
      </c>
      <c r="S7" t="s">
        <v>107</v>
      </c>
      <c r="T7">
        <v>12</v>
      </c>
      <c r="U7" t="s">
        <v>190</v>
      </c>
    </row>
    <row r="8" spans="1:21" x14ac:dyDescent="0.25">
      <c r="A8">
        <v>359</v>
      </c>
      <c r="B8" t="s">
        <v>128</v>
      </c>
      <c r="C8" t="s">
        <v>129</v>
      </c>
      <c r="D8" s="2">
        <v>45677</v>
      </c>
      <c r="E8" s="2">
        <v>45688</v>
      </c>
      <c r="F8" s="2">
        <v>45688</v>
      </c>
      <c r="G8">
        <v>11</v>
      </c>
      <c r="H8">
        <v>11</v>
      </c>
      <c r="I8">
        <v>14</v>
      </c>
      <c r="J8">
        <v>-3</v>
      </c>
      <c r="K8" t="s">
        <v>23</v>
      </c>
      <c r="L8" t="s">
        <v>23</v>
      </c>
      <c r="M8" t="s">
        <v>44</v>
      </c>
      <c r="N8" t="s">
        <v>25</v>
      </c>
      <c r="O8" t="s">
        <v>130</v>
      </c>
      <c r="P8" t="s">
        <v>131</v>
      </c>
      <c r="Q8" t="s">
        <v>42</v>
      </c>
      <c r="R8" t="s">
        <v>29</v>
      </c>
      <c r="S8" t="s">
        <v>107</v>
      </c>
      <c r="T8">
        <v>0</v>
      </c>
      <c r="U8" t="s">
        <v>190</v>
      </c>
    </row>
    <row r="9" spans="1:21" ht="30" x14ac:dyDescent="0.25">
      <c r="A9">
        <v>331</v>
      </c>
      <c r="B9" t="s">
        <v>142</v>
      </c>
      <c r="C9" s="4" t="s">
        <v>145</v>
      </c>
      <c r="D9" s="2">
        <v>45658</v>
      </c>
      <c r="E9" s="2">
        <v>45688</v>
      </c>
      <c r="F9" s="2">
        <v>45761</v>
      </c>
      <c r="G9">
        <v>103</v>
      </c>
      <c r="H9">
        <v>30</v>
      </c>
      <c r="I9">
        <v>33</v>
      </c>
      <c r="J9">
        <v>-3</v>
      </c>
      <c r="K9" t="s">
        <v>23</v>
      </c>
      <c r="L9" t="s">
        <v>23</v>
      </c>
      <c r="M9" t="s">
        <v>44</v>
      </c>
      <c r="N9" t="s">
        <v>25</v>
      </c>
      <c r="O9" t="s">
        <v>144</v>
      </c>
      <c r="P9" t="s">
        <v>27</v>
      </c>
      <c r="Q9" t="s">
        <v>42</v>
      </c>
      <c r="R9" t="s">
        <v>29</v>
      </c>
      <c r="S9" t="s">
        <v>30</v>
      </c>
      <c r="T9">
        <v>0</v>
      </c>
      <c r="U9" t="s">
        <v>190</v>
      </c>
    </row>
    <row r="10" spans="1:21" ht="45" x14ac:dyDescent="0.25">
      <c r="A10">
        <v>334</v>
      </c>
      <c r="B10" t="s">
        <v>148</v>
      </c>
      <c r="C10" s="4" t="s">
        <v>192</v>
      </c>
      <c r="D10" s="2">
        <v>45658</v>
      </c>
      <c r="E10" s="2">
        <v>45688</v>
      </c>
      <c r="F10" s="2">
        <v>45747</v>
      </c>
      <c r="G10">
        <v>89</v>
      </c>
      <c r="H10">
        <v>30</v>
      </c>
      <c r="I10">
        <v>33</v>
      </c>
      <c r="J10">
        <v>-3</v>
      </c>
      <c r="K10" t="s">
        <v>22</v>
      </c>
      <c r="L10" t="s">
        <v>23</v>
      </c>
      <c r="M10" t="s">
        <v>44</v>
      </c>
      <c r="N10" t="s">
        <v>25</v>
      </c>
      <c r="O10" t="s">
        <v>144</v>
      </c>
      <c r="P10" t="s">
        <v>27</v>
      </c>
      <c r="Q10" t="s">
        <v>42</v>
      </c>
      <c r="R10" t="s">
        <v>29</v>
      </c>
      <c r="S10" t="s">
        <v>30</v>
      </c>
      <c r="T10">
        <v>0</v>
      </c>
      <c r="U10" t="s">
        <v>190</v>
      </c>
    </row>
    <row r="11" spans="1:21" ht="30" x14ac:dyDescent="0.25">
      <c r="A11">
        <v>337</v>
      </c>
      <c r="B11" t="s">
        <v>142</v>
      </c>
      <c r="C11" s="4" t="s">
        <v>143</v>
      </c>
      <c r="D11" s="2">
        <v>45658</v>
      </c>
      <c r="E11" s="2">
        <v>45681</v>
      </c>
      <c r="F11" s="2">
        <v>45740</v>
      </c>
      <c r="G11">
        <v>82</v>
      </c>
      <c r="H11">
        <v>23</v>
      </c>
      <c r="I11">
        <v>33</v>
      </c>
      <c r="J11">
        <v>-10</v>
      </c>
      <c r="K11" t="s">
        <v>23</v>
      </c>
      <c r="L11" t="s">
        <v>23</v>
      </c>
      <c r="M11" t="s">
        <v>44</v>
      </c>
      <c r="N11" t="s">
        <v>25</v>
      </c>
      <c r="O11" t="s">
        <v>144</v>
      </c>
      <c r="P11" t="s">
        <v>27</v>
      </c>
      <c r="Q11" t="s">
        <v>42</v>
      </c>
      <c r="R11" t="s">
        <v>29</v>
      </c>
      <c r="S11" t="s">
        <v>30</v>
      </c>
      <c r="T11">
        <v>0</v>
      </c>
      <c r="U11" t="s">
        <v>190</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FF3BF7-28F4-4B90-895E-06FECDB8F9B4}">
  <dimension ref="A1:E9"/>
  <sheetViews>
    <sheetView workbookViewId="0">
      <selection sqref="A1:E9"/>
    </sheetView>
  </sheetViews>
  <sheetFormatPr baseColWidth="10" defaultColWidth="11.5703125" defaultRowHeight="13.5" x14ac:dyDescent="0.25"/>
  <cols>
    <col min="1" max="1" width="11.5703125" style="18"/>
    <col min="2" max="2" width="6" style="18" bestFit="1" customWidth="1"/>
    <col min="3" max="4" width="20" style="18" customWidth="1"/>
    <col min="5" max="5" width="96.5703125" style="18" customWidth="1"/>
    <col min="6" max="16384" width="11.5703125" style="18"/>
  </cols>
  <sheetData>
    <row r="1" spans="1:5" x14ac:dyDescent="0.25">
      <c r="A1" s="19" t="s">
        <v>222</v>
      </c>
      <c r="B1" s="19" t="s">
        <v>0</v>
      </c>
      <c r="C1" s="19" t="s">
        <v>1</v>
      </c>
      <c r="D1" s="19" t="s">
        <v>215</v>
      </c>
      <c r="E1" s="19" t="s">
        <v>2</v>
      </c>
    </row>
    <row r="2" spans="1:5" ht="27" x14ac:dyDescent="0.25">
      <c r="A2" s="20">
        <v>1</v>
      </c>
      <c r="B2" s="18">
        <v>359</v>
      </c>
      <c r="C2" s="18" t="s">
        <v>128</v>
      </c>
      <c r="D2" s="18" t="s">
        <v>219</v>
      </c>
      <c r="E2" s="18" t="s">
        <v>129</v>
      </c>
    </row>
    <row r="3" spans="1:5" ht="54" x14ac:dyDescent="0.25">
      <c r="A3" s="20">
        <v>2</v>
      </c>
      <c r="B3" s="18">
        <v>334</v>
      </c>
      <c r="C3" s="18" t="s">
        <v>148</v>
      </c>
      <c r="D3" s="18" t="s">
        <v>221</v>
      </c>
      <c r="E3" s="18" t="s">
        <v>192</v>
      </c>
    </row>
    <row r="4" spans="1:5" ht="40.5" x14ac:dyDescent="0.25">
      <c r="A4" s="20">
        <v>3</v>
      </c>
      <c r="B4" s="18">
        <v>373</v>
      </c>
      <c r="C4" s="18" t="s">
        <v>198</v>
      </c>
      <c r="D4" s="18" t="s">
        <v>216</v>
      </c>
      <c r="E4" s="18" t="s">
        <v>199</v>
      </c>
    </row>
    <row r="5" spans="1:5" x14ac:dyDescent="0.25">
      <c r="A5" s="20">
        <v>4</v>
      </c>
      <c r="B5" s="18">
        <v>362</v>
      </c>
      <c r="C5" s="18" t="s">
        <v>104</v>
      </c>
      <c r="D5" s="18" t="s">
        <v>216</v>
      </c>
      <c r="E5" s="18" t="s">
        <v>105</v>
      </c>
    </row>
    <row r="6" spans="1:5" ht="27" x14ac:dyDescent="0.25">
      <c r="A6" s="20">
        <v>5</v>
      </c>
      <c r="B6" s="18">
        <v>325</v>
      </c>
      <c r="C6" s="18" t="s">
        <v>48</v>
      </c>
      <c r="D6" s="18" t="s">
        <v>218</v>
      </c>
      <c r="E6" s="18" t="s">
        <v>66</v>
      </c>
    </row>
    <row r="7" spans="1:5" ht="40.5" x14ac:dyDescent="0.25">
      <c r="A7" s="20">
        <v>6</v>
      </c>
      <c r="B7" s="18">
        <v>331</v>
      </c>
      <c r="C7" s="18" t="s">
        <v>142</v>
      </c>
      <c r="D7" s="18" t="s">
        <v>220</v>
      </c>
      <c r="E7" s="18" t="s">
        <v>145</v>
      </c>
    </row>
    <row r="8" spans="1:5" ht="27" x14ac:dyDescent="0.25">
      <c r="A8" s="20">
        <v>7</v>
      </c>
      <c r="B8" s="18">
        <v>337</v>
      </c>
      <c r="C8" s="18" t="s">
        <v>142</v>
      </c>
      <c r="D8" s="18" t="s">
        <v>220</v>
      </c>
      <c r="E8" s="18" t="s">
        <v>143</v>
      </c>
    </row>
    <row r="9" spans="1:5" ht="40.5" x14ac:dyDescent="0.25">
      <c r="A9" s="20">
        <v>8</v>
      </c>
      <c r="B9" s="18">
        <v>366</v>
      </c>
      <c r="C9" s="18" t="s">
        <v>193</v>
      </c>
      <c r="D9" s="18" t="s">
        <v>217</v>
      </c>
      <c r="E9" s="18" t="s">
        <v>194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4A2E0-F54A-4EDB-B898-126D4FD4138E}">
  <dimension ref="B1:AY60"/>
  <sheetViews>
    <sheetView showGridLines="0" workbookViewId="0">
      <selection activeCell="C10" sqref="C10:G11"/>
    </sheetView>
  </sheetViews>
  <sheetFormatPr baseColWidth="10" defaultColWidth="11.5703125" defaultRowHeight="18" customHeight="1" x14ac:dyDescent="0.25"/>
  <cols>
    <col min="1" max="1" width="11.5703125" style="6"/>
    <col min="2" max="2" width="21.5703125" style="6" bestFit="1" customWidth="1"/>
    <col min="3" max="8" width="15.7109375" style="10" customWidth="1"/>
    <col min="9" max="9" width="15.7109375" style="6" customWidth="1"/>
    <col min="10" max="10" width="15.7109375" style="10" customWidth="1"/>
    <col min="11" max="36" width="15.7109375" style="6" customWidth="1"/>
    <col min="37" max="37" width="12" style="6" bestFit="1" customWidth="1"/>
    <col min="38" max="38" width="13" style="6" bestFit="1" customWidth="1"/>
    <col min="39" max="39" width="12" style="6" bestFit="1" customWidth="1"/>
    <col min="40" max="40" width="17.28515625" style="6" bestFit="1" customWidth="1"/>
    <col min="41" max="41" width="12.28515625" style="6" bestFit="1" customWidth="1"/>
    <col min="42" max="45" width="10.28515625" style="6" bestFit="1" customWidth="1"/>
    <col min="46" max="46" width="17.85546875" style="6" bestFit="1" customWidth="1"/>
    <col min="47" max="47" width="12.28515625" style="6" bestFit="1" customWidth="1"/>
    <col min="48" max="16384" width="11.5703125" style="6"/>
  </cols>
  <sheetData>
    <row r="1" spans="2:51" s="13" customFormat="1" ht="13.5" x14ac:dyDescent="0.25">
      <c r="B1" s="9" t="s">
        <v>177</v>
      </c>
      <c r="C1" s="6" t="s">
        <v>176</v>
      </c>
      <c r="D1" s="14"/>
      <c r="E1" s="14"/>
      <c r="F1" s="17"/>
      <c r="G1" s="14"/>
      <c r="H1" s="14"/>
      <c r="J1" s="14"/>
    </row>
    <row r="2" spans="2:51" ht="18" customHeight="1" x14ac:dyDescent="0.25">
      <c r="B2" s="9" t="s">
        <v>167</v>
      </c>
      <c r="C2" s="6" t="s">
        <v>188</v>
      </c>
    </row>
    <row r="3" spans="2:51" ht="13.5" x14ac:dyDescent="0.25">
      <c r="B3" s="9" t="s">
        <v>13</v>
      </c>
      <c r="C3" s="6" t="s">
        <v>25</v>
      </c>
    </row>
    <row r="4" spans="2:51" ht="13.5" x14ac:dyDescent="0.25">
      <c r="B4" s="9" t="s">
        <v>189</v>
      </c>
      <c r="C4" s="6" t="s">
        <v>168</v>
      </c>
    </row>
    <row r="6" spans="2:51" ht="15" x14ac:dyDescent="0.25">
      <c r="B6" s="9" t="s">
        <v>165</v>
      </c>
      <c r="C6" s="11" t="s">
        <v>156</v>
      </c>
      <c r="I6" s="10"/>
      <c r="J6" s="7"/>
      <c r="K6"/>
      <c r="L6"/>
      <c r="M6"/>
      <c r="N6"/>
      <c r="O6"/>
      <c r="P6"/>
      <c r="Q6"/>
      <c r="R6"/>
      <c r="S6"/>
      <c r="T6"/>
      <c r="U6"/>
      <c r="V6"/>
      <c r="W6"/>
      <c r="X6"/>
      <c r="Y6"/>
      <c r="Z6"/>
      <c r="AA6"/>
      <c r="AB6"/>
      <c r="AC6"/>
      <c r="AD6"/>
      <c r="AE6"/>
      <c r="AF6"/>
      <c r="AG6"/>
      <c r="AH6"/>
      <c r="AI6"/>
      <c r="AJ6"/>
      <c r="AK6"/>
      <c r="AL6"/>
      <c r="AM6"/>
      <c r="AN6"/>
      <c r="AO6"/>
      <c r="AP6"/>
      <c r="AQ6"/>
      <c r="AR6"/>
      <c r="AS6"/>
      <c r="AT6"/>
      <c r="AU6"/>
      <c r="AV6"/>
      <c r="AW6"/>
      <c r="AX6"/>
      <c r="AY6"/>
    </row>
    <row r="7" spans="2:51" ht="15" x14ac:dyDescent="0.25">
      <c r="B7" s="9" t="s">
        <v>166</v>
      </c>
      <c r="C7" s="10" t="s">
        <v>24</v>
      </c>
      <c r="D7" s="10" t="s">
        <v>59</v>
      </c>
      <c r="E7" s="10" t="s">
        <v>52</v>
      </c>
      <c r="F7" s="6" t="s">
        <v>175</v>
      </c>
      <c r="G7" s="10" t="s">
        <v>40</v>
      </c>
      <c r="H7" s="10" t="s">
        <v>44</v>
      </c>
      <c r="I7" s="10" t="s">
        <v>157</v>
      </c>
      <c r="J7" s="16"/>
      <c r="K7"/>
      <c r="L7"/>
      <c r="M7"/>
      <c r="N7"/>
      <c r="O7"/>
      <c r="P7"/>
      <c r="Q7"/>
      <c r="R7"/>
      <c r="S7"/>
      <c r="T7"/>
      <c r="U7"/>
      <c r="V7"/>
      <c r="W7"/>
      <c r="X7"/>
      <c r="Y7"/>
      <c r="Z7"/>
      <c r="AA7"/>
      <c r="AB7"/>
      <c r="AC7"/>
      <c r="AD7"/>
      <c r="AE7"/>
      <c r="AF7"/>
      <c r="AG7"/>
      <c r="AH7"/>
      <c r="AI7"/>
      <c r="AJ7"/>
      <c r="AK7"/>
      <c r="AL7"/>
      <c r="AM7"/>
      <c r="AN7"/>
      <c r="AO7"/>
      <c r="AP7"/>
      <c r="AQ7"/>
      <c r="AR7"/>
      <c r="AS7"/>
      <c r="AT7"/>
      <c r="AU7"/>
      <c r="AV7"/>
      <c r="AW7"/>
      <c r="AX7"/>
      <c r="AY7"/>
    </row>
    <row r="8" spans="2:51" ht="15" x14ac:dyDescent="0.25">
      <c r="B8" s="8" t="s">
        <v>41</v>
      </c>
      <c r="C8" s="12"/>
      <c r="D8" s="12"/>
      <c r="E8" s="12"/>
      <c r="F8" s="12">
        <v>1</v>
      </c>
      <c r="G8" s="12">
        <v>1</v>
      </c>
      <c r="H8" s="12">
        <v>5</v>
      </c>
      <c r="I8" s="12">
        <v>7</v>
      </c>
      <c r="J8" s="7"/>
      <c r="K8"/>
      <c r="L8"/>
      <c r="M8"/>
      <c r="N8"/>
      <c r="O8"/>
      <c r="P8"/>
      <c r="Q8"/>
      <c r="R8"/>
      <c r="S8"/>
      <c r="T8"/>
      <c r="U8"/>
      <c r="V8"/>
      <c r="W8"/>
      <c r="X8"/>
      <c r="Y8"/>
      <c r="Z8"/>
      <c r="AA8"/>
      <c r="AB8"/>
      <c r="AC8"/>
      <c r="AD8"/>
      <c r="AE8"/>
      <c r="AF8"/>
      <c r="AG8"/>
      <c r="AH8"/>
      <c r="AI8"/>
      <c r="AJ8"/>
      <c r="AK8"/>
      <c r="AL8"/>
      <c r="AM8"/>
      <c r="AN8"/>
      <c r="AO8"/>
      <c r="AP8"/>
      <c r="AQ8"/>
      <c r="AR8"/>
      <c r="AS8"/>
      <c r="AT8"/>
      <c r="AU8"/>
      <c r="AV8"/>
      <c r="AW8"/>
      <c r="AX8"/>
      <c r="AY8"/>
    </row>
    <row r="9" spans="2:51" ht="15" x14ac:dyDescent="0.25">
      <c r="B9" s="8" t="s">
        <v>26</v>
      </c>
      <c r="C9" s="12">
        <v>3</v>
      </c>
      <c r="D9" s="12"/>
      <c r="E9" s="12">
        <v>1</v>
      </c>
      <c r="F9" s="12"/>
      <c r="G9" s="12"/>
      <c r="H9" s="12">
        <v>1</v>
      </c>
      <c r="I9" s="12">
        <v>5</v>
      </c>
      <c r="J9" s="12"/>
      <c r="K9"/>
      <c r="L9"/>
      <c r="M9"/>
      <c r="N9"/>
      <c r="O9"/>
      <c r="P9"/>
      <c r="Q9"/>
      <c r="R9"/>
      <c r="S9"/>
      <c r="T9"/>
      <c r="U9"/>
      <c r="V9"/>
      <c r="W9"/>
      <c r="X9"/>
      <c r="Y9"/>
      <c r="Z9"/>
      <c r="AA9"/>
      <c r="AB9"/>
      <c r="AC9"/>
      <c r="AD9"/>
      <c r="AE9"/>
      <c r="AF9"/>
      <c r="AG9"/>
      <c r="AH9"/>
      <c r="AI9"/>
      <c r="AJ9"/>
      <c r="AK9"/>
      <c r="AL9"/>
      <c r="AM9"/>
      <c r="AN9"/>
      <c r="AO9"/>
      <c r="AP9"/>
      <c r="AQ9"/>
      <c r="AR9"/>
      <c r="AS9"/>
      <c r="AT9"/>
      <c r="AU9"/>
      <c r="AV9"/>
      <c r="AW9"/>
      <c r="AX9"/>
      <c r="AY9"/>
    </row>
    <row r="10" spans="2:51" ht="15" x14ac:dyDescent="0.25">
      <c r="B10" s="8" t="s">
        <v>130</v>
      </c>
      <c r="C10" s="12">
        <v>2</v>
      </c>
      <c r="D10" s="12"/>
      <c r="E10" s="12"/>
      <c r="F10" s="12"/>
      <c r="G10" s="12"/>
      <c r="H10" s="12">
        <v>2</v>
      </c>
      <c r="I10" s="12">
        <v>4</v>
      </c>
      <c r="J10" s="12"/>
      <c r="K10"/>
      <c r="L10"/>
      <c r="M10"/>
      <c r="N10"/>
      <c r="O10"/>
      <c r="P10"/>
      <c r="Q10"/>
      <c r="R10"/>
      <c r="S10"/>
      <c r="T10"/>
      <c r="U10"/>
      <c r="V10"/>
      <c r="W10"/>
      <c r="X10"/>
      <c r="Y10"/>
      <c r="Z10"/>
      <c r="AA10"/>
      <c r="AB10"/>
      <c r="AC10"/>
      <c r="AD10"/>
      <c r="AE10"/>
      <c r="AF10"/>
      <c r="AG10"/>
      <c r="AH10"/>
      <c r="AI10"/>
      <c r="AJ10"/>
      <c r="AK10"/>
      <c r="AL10"/>
      <c r="AM10"/>
      <c r="AN10"/>
      <c r="AO10"/>
      <c r="AP10"/>
      <c r="AQ10"/>
      <c r="AR10"/>
      <c r="AS10"/>
      <c r="AT10"/>
      <c r="AU10"/>
      <c r="AV10"/>
      <c r="AW10"/>
      <c r="AX10"/>
      <c r="AY10"/>
    </row>
    <row r="11" spans="2:51" ht="15" x14ac:dyDescent="0.25">
      <c r="B11" s="8" t="s">
        <v>74</v>
      </c>
      <c r="C11" s="12">
        <v>1</v>
      </c>
      <c r="D11" s="12"/>
      <c r="E11" s="12"/>
      <c r="F11" s="12"/>
      <c r="G11" s="12"/>
      <c r="H11" s="12">
        <v>2</v>
      </c>
      <c r="I11" s="12">
        <v>3</v>
      </c>
      <c r="J11" s="12"/>
      <c r="K11"/>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row>
    <row r="12" spans="2:51" ht="15" x14ac:dyDescent="0.25">
      <c r="B12" s="8" t="s">
        <v>106</v>
      </c>
      <c r="C12" s="12"/>
      <c r="D12" s="12"/>
      <c r="E12" s="12"/>
      <c r="F12" s="12"/>
      <c r="G12" s="12">
        <v>1</v>
      </c>
      <c r="H12" s="12">
        <v>2</v>
      </c>
      <c r="I12" s="12">
        <v>3</v>
      </c>
      <c r="J12" s="7"/>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row>
    <row r="13" spans="2:51" ht="15" x14ac:dyDescent="0.25">
      <c r="B13" s="8" t="s">
        <v>144</v>
      </c>
      <c r="C13" s="12">
        <v>2</v>
      </c>
      <c r="D13" s="12"/>
      <c r="E13" s="12"/>
      <c r="F13" s="12"/>
      <c r="G13" s="12"/>
      <c r="H13" s="12">
        <v>1</v>
      </c>
      <c r="I13" s="12">
        <v>3</v>
      </c>
      <c r="J13" s="7"/>
      <c r="K13"/>
      <c r="L13"/>
      <c r="M13"/>
      <c r="N13"/>
      <c r="O13"/>
      <c r="P13"/>
      <c r="Q13"/>
      <c r="R13"/>
      <c r="S13"/>
      <c r="T13"/>
      <c r="U13"/>
      <c r="V13"/>
      <c r="W13"/>
      <c r="X13"/>
      <c r="Y13"/>
      <c r="Z13"/>
      <c r="AA13"/>
      <c r="AB13"/>
      <c r="AC13"/>
      <c r="AD13"/>
      <c r="AE13"/>
      <c r="AF13"/>
      <c r="AG13"/>
      <c r="AH13"/>
      <c r="AI13"/>
      <c r="AJ13"/>
      <c r="AK13"/>
      <c r="AL13"/>
      <c r="AM13"/>
      <c r="AN13"/>
      <c r="AO13"/>
      <c r="AP13"/>
      <c r="AQ13"/>
      <c r="AR13"/>
      <c r="AS13"/>
      <c r="AT13"/>
      <c r="AU13"/>
      <c r="AV13"/>
      <c r="AW13"/>
      <c r="AX13"/>
      <c r="AY13"/>
    </row>
    <row r="14" spans="2:51" ht="15" x14ac:dyDescent="0.25">
      <c r="B14" s="8" t="s">
        <v>94</v>
      </c>
      <c r="C14" s="12">
        <v>3</v>
      </c>
      <c r="D14" s="12"/>
      <c r="E14" s="12"/>
      <c r="F14" s="12"/>
      <c r="G14" s="12"/>
      <c r="H14" s="12"/>
      <c r="I14" s="12">
        <v>3</v>
      </c>
      <c r="J14" s="7"/>
      <c r="K14"/>
      <c r="L14"/>
      <c r="M14"/>
      <c r="N14"/>
      <c r="O14"/>
      <c r="P14"/>
      <c r="Q14"/>
      <c r="R14"/>
      <c r="S14"/>
      <c r="T14"/>
      <c r="U14"/>
      <c r="V14"/>
      <c r="W14"/>
      <c r="X14"/>
      <c r="Y14"/>
      <c r="Z14"/>
      <c r="AA14"/>
      <c r="AB14"/>
      <c r="AC14"/>
      <c r="AD14"/>
      <c r="AE14"/>
      <c r="AF14"/>
      <c r="AG14"/>
      <c r="AH14"/>
      <c r="AI14"/>
      <c r="AJ14"/>
      <c r="AK14"/>
      <c r="AL14"/>
      <c r="AM14"/>
      <c r="AN14"/>
      <c r="AO14"/>
      <c r="AP14"/>
      <c r="AQ14"/>
      <c r="AR14"/>
      <c r="AS14"/>
      <c r="AT14"/>
      <c r="AU14"/>
      <c r="AV14"/>
      <c r="AW14"/>
      <c r="AX14"/>
      <c r="AY14"/>
    </row>
    <row r="15" spans="2:51" ht="15" x14ac:dyDescent="0.25">
      <c r="B15" s="8" t="s">
        <v>80</v>
      </c>
      <c r="C15" s="12">
        <v>1</v>
      </c>
      <c r="D15" s="12"/>
      <c r="E15" s="12"/>
      <c r="F15" s="12"/>
      <c r="G15" s="12"/>
      <c r="H15" s="12">
        <v>2</v>
      </c>
      <c r="I15" s="12">
        <v>3</v>
      </c>
      <c r="J15" s="7"/>
      <c r="K15"/>
      <c r="L15"/>
      <c r="M15"/>
      <c r="N15"/>
      <c r="O15"/>
      <c r="P15"/>
      <c r="Q15"/>
      <c r="R15"/>
      <c r="S15"/>
      <c r="T15"/>
      <c r="U15"/>
      <c r="V15"/>
      <c r="W15"/>
      <c r="X15"/>
      <c r="Y15"/>
      <c r="Z15"/>
      <c r="AA15"/>
      <c r="AB15"/>
      <c r="AC15"/>
      <c r="AD15"/>
      <c r="AE15"/>
      <c r="AF15"/>
      <c r="AG15"/>
      <c r="AH15"/>
      <c r="AI15"/>
      <c r="AJ15"/>
      <c r="AK15"/>
      <c r="AL15"/>
      <c r="AM15"/>
      <c r="AN15"/>
      <c r="AO15"/>
      <c r="AP15"/>
      <c r="AQ15"/>
      <c r="AR15"/>
      <c r="AS15"/>
      <c r="AT15"/>
      <c r="AU15"/>
      <c r="AV15"/>
      <c r="AW15"/>
      <c r="AX15"/>
      <c r="AY15"/>
    </row>
    <row r="16" spans="2:51" ht="15" x14ac:dyDescent="0.25">
      <c r="B16" s="8" t="s">
        <v>86</v>
      </c>
      <c r="C16" s="12">
        <v>1</v>
      </c>
      <c r="D16" s="12"/>
      <c r="E16" s="12"/>
      <c r="F16" s="12"/>
      <c r="G16" s="12"/>
      <c r="H16" s="12">
        <v>1</v>
      </c>
      <c r="I16" s="12">
        <v>2</v>
      </c>
      <c r="J16" s="7"/>
      <c r="K16"/>
      <c r="L16"/>
      <c r="M16"/>
      <c r="N16"/>
      <c r="O16"/>
      <c r="P16"/>
      <c r="Q16"/>
      <c r="R16"/>
      <c r="S16"/>
      <c r="T16"/>
      <c r="U16"/>
      <c r="V16"/>
      <c r="W16"/>
      <c r="X16"/>
      <c r="Y16"/>
      <c r="Z16"/>
      <c r="AA16"/>
      <c r="AB16"/>
      <c r="AC16"/>
      <c r="AD16"/>
      <c r="AE16"/>
      <c r="AF16"/>
      <c r="AG16"/>
      <c r="AH16"/>
      <c r="AI16"/>
      <c r="AJ16"/>
      <c r="AK16"/>
      <c r="AL16"/>
      <c r="AM16"/>
      <c r="AN16"/>
      <c r="AO16"/>
      <c r="AP16"/>
      <c r="AQ16"/>
      <c r="AR16"/>
      <c r="AS16"/>
      <c r="AT16"/>
      <c r="AU16"/>
      <c r="AV16"/>
      <c r="AW16"/>
      <c r="AX16"/>
      <c r="AY16"/>
    </row>
    <row r="17" spans="2:51" ht="15" x14ac:dyDescent="0.25">
      <c r="B17" s="8" t="s">
        <v>65</v>
      </c>
      <c r="C17" s="12"/>
      <c r="D17" s="12"/>
      <c r="E17" s="12"/>
      <c r="F17" s="12"/>
      <c r="G17" s="12">
        <v>1</v>
      </c>
      <c r="H17" s="12">
        <v>1</v>
      </c>
      <c r="I17" s="12">
        <v>2</v>
      </c>
      <c r="J17" s="7"/>
      <c r="K17"/>
      <c r="L17"/>
      <c r="M17"/>
      <c r="N17"/>
      <c r="O17"/>
      <c r="P17"/>
      <c r="Q17"/>
      <c r="R17"/>
      <c r="S17"/>
      <c r="T17"/>
      <c r="U17"/>
      <c r="V17"/>
      <c r="W17"/>
      <c r="X17"/>
      <c r="Y17"/>
      <c r="Z17"/>
      <c r="AA17"/>
      <c r="AB17"/>
      <c r="AC17"/>
      <c r="AD17"/>
      <c r="AE17"/>
      <c r="AF17"/>
      <c r="AG17"/>
      <c r="AH17"/>
      <c r="AI17"/>
      <c r="AJ17"/>
      <c r="AK17"/>
      <c r="AL17"/>
      <c r="AM17"/>
      <c r="AN17"/>
      <c r="AO17"/>
      <c r="AP17"/>
      <c r="AQ17"/>
      <c r="AR17"/>
      <c r="AS17"/>
      <c r="AT17"/>
      <c r="AU17"/>
      <c r="AV17"/>
      <c r="AW17"/>
      <c r="AX17"/>
      <c r="AY17"/>
    </row>
    <row r="18" spans="2:51" ht="15" x14ac:dyDescent="0.25">
      <c r="B18" s="8" t="s">
        <v>56</v>
      </c>
      <c r="C18" s="12">
        <v>2</v>
      </c>
      <c r="D18" s="12"/>
      <c r="E18" s="12"/>
      <c r="F18" s="12"/>
      <c r="G18" s="12"/>
      <c r="H18" s="12"/>
      <c r="I18" s="12">
        <v>2</v>
      </c>
      <c r="J18" s="7"/>
      <c r="K18"/>
      <c r="L18"/>
      <c r="M18"/>
      <c r="N18"/>
      <c r="O18"/>
      <c r="P18"/>
      <c r="Q18"/>
      <c r="R18"/>
      <c r="S18"/>
      <c r="T18"/>
      <c r="U18"/>
      <c r="V18"/>
      <c r="W18"/>
      <c r="X18"/>
      <c r="Y18"/>
      <c r="Z18"/>
      <c r="AA18"/>
      <c r="AB18"/>
      <c r="AC18"/>
      <c r="AD18"/>
      <c r="AE18"/>
      <c r="AF18"/>
      <c r="AG18"/>
      <c r="AH18"/>
      <c r="AI18"/>
      <c r="AJ18"/>
      <c r="AK18"/>
      <c r="AL18"/>
      <c r="AM18"/>
      <c r="AN18"/>
      <c r="AO18"/>
      <c r="AP18"/>
      <c r="AQ18"/>
      <c r="AR18"/>
      <c r="AS18"/>
      <c r="AT18"/>
      <c r="AU18"/>
      <c r="AV18"/>
      <c r="AW18"/>
      <c r="AX18"/>
      <c r="AY18"/>
    </row>
    <row r="19" spans="2:51" ht="15" x14ac:dyDescent="0.25">
      <c r="B19" s="8" t="s">
        <v>115</v>
      </c>
      <c r="C19" s="12">
        <v>1</v>
      </c>
      <c r="D19" s="12"/>
      <c r="E19" s="12"/>
      <c r="F19" s="12"/>
      <c r="G19" s="12"/>
      <c r="H19" s="12">
        <v>1</v>
      </c>
      <c r="I19" s="12">
        <v>2</v>
      </c>
      <c r="J19" s="7"/>
      <c r="K19"/>
      <c r="L19"/>
      <c r="M19"/>
      <c r="N19"/>
      <c r="O19"/>
      <c r="P19"/>
      <c r="Q19"/>
      <c r="R19"/>
      <c r="S19"/>
      <c r="T19"/>
      <c r="U19"/>
      <c r="V19"/>
      <c r="W19"/>
      <c r="X19"/>
      <c r="Y19"/>
      <c r="Z19"/>
      <c r="AA19"/>
      <c r="AB19"/>
      <c r="AC19"/>
      <c r="AD19"/>
      <c r="AE19"/>
      <c r="AF19"/>
      <c r="AG19"/>
      <c r="AH19"/>
      <c r="AI19"/>
      <c r="AJ19"/>
      <c r="AK19"/>
      <c r="AL19"/>
      <c r="AM19"/>
      <c r="AN19"/>
      <c r="AO19"/>
      <c r="AP19"/>
      <c r="AQ19"/>
      <c r="AR19"/>
      <c r="AS19"/>
      <c r="AT19"/>
      <c r="AU19"/>
      <c r="AV19"/>
      <c r="AW19"/>
      <c r="AX19"/>
      <c r="AY19"/>
    </row>
    <row r="20" spans="2:51" ht="15" x14ac:dyDescent="0.25">
      <c r="B20" s="8" t="s">
        <v>62</v>
      </c>
      <c r="C20" s="12"/>
      <c r="D20" s="12">
        <v>1</v>
      </c>
      <c r="E20" s="12"/>
      <c r="F20" s="12"/>
      <c r="G20" s="12"/>
      <c r="H20" s="12"/>
      <c r="I20" s="12">
        <v>1</v>
      </c>
      <c r="J20" s="7"/>
      <c r="K20"/>
      <c r="L20"/>
      <c r="M20"/>
      <c r="N20"/>
      <c r="O20"/>
      <c r="P20"/>
      <c r="Q20"/>
      <c r="R20"/>
      <c r="S20"/>
      <c r="T20"/>
      <c r="U20"/>
      <c r="V20"/>
      <c r="W20"/>
      <c r="X20"/>
      <c r="Y20"/>
      <c r="Z20"/>
      <c r="AA20"/>
      <c r="AB20"/>
      <c r="AC20"/>
      <c r="AD20"/>
      <c r="AE20"/>
      <c r="AF20"/>
      <c r="AG20"/>
      <c r="AH20"/>
      <c r="AI20"/>
      <c r="AJ20"/>
      <c r="AK20"/>
      <c r="AL20"/>
      <c r="AM20"/>
      <c r="AN20"/>
      <c r="AO20"/>
      <c r="AP20"/>
      <c r="AQ20"/>
      <c r="AR20"/>
      <c r="AS20"/>
      <c r="AT20"/>
      <c r="AU20"/>
      <c r="AV20"/>
      <c r="AW20"/>
      <c r="AX20"/>
      <c r="AY20"/>
    </row>
    <row r="21" spans="2:51" ht="15" x14ac:dyDescent="0.25">
      <c r="B21" s="8" t="s">
        <v>157</v>
      </c>
      <c r="C21" s="12">
        <v>16</v>
      </c>
      <c r="D21" s="12">
        <v>1</v>
      </c>
      <c r="E21" s="12">
        <v>1</v>
      </c>
      <c r="F21" s="12">
        <v>1</v>
      </c>
      <c r="G21" s="12">
        <v>3</v>
      </c>
      <c r="H21" s="12">
        <v>18</v>
      </c>
      <c r="I21" s="12">
        <v>40</v>
      </c>
      <c r="J21" s="7"/>
      <c r="K21"/>
      <c r="L21"/>
      <c r="M21"/>
      <c r="N21"/>
      <c r="O21"/>
      <c r="P21"/>
      <c r="Q21"/>
      <c r="R21"/>
      <c r="S21"/>
      <c r="T21"/>
      <c r="U21"/>
      <c r="V21"/>
      <c r="W21"/>
      <c r="X21"/>
      <c r="Y21"/>
      <c r="Z21"/>
      <c r="AA21"/>
      <c r="AB21"/>
      <c r="AC21"/>
      <c r="AD21"/>
      <c r="AE21"/>
      <c r="AF21"/>
      <c r="AG21"/>
      <c r="AH21"/>
      <c r="AI21"/>
      <c r="AJ21"/>
      <c r="AK21"/>
      <c r="AL21"/>
      <c r="AM21"/>
      <c r="AN21"/>
      <c r="AO21"/>
      <c r="AP21"/>
      <c r="AQ21"/>
      <c r="AR21"/>
      <c r="AS21"/>
      <c r="AT21"/>
      <c r="AU21"/>
      <c r="AV21"/>
      <c r="AW21"/>
      <c r="AX21"/>
      <c r="AY21"/>
    </row>
    <row r="22" spans="2:51" ht="15" x14ac:dyDescent="0.25">
      <c r="B22"/>
      <c r="C22"/>
      <c r="D22"/>
      <c r="E22"/>
      <c r="F22"/>
      <c r="G22"/>
      <c r="H22"/>
      <c r="I22"/>
      <c r="J22" s="7"/>
      <c r="K22"/>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row>
    <row r="23" spans="2:51" ht="15" x14ac:dyDescent="0.25">
      <c r="B23"/>
      <c r="C23"/>
      <c r="D23"/>
      <c r="E23"/>
      <c r="F23"/>
      <c r="G23"/>
      <c r="H23"/>
      <c r="I23"/>
      <c r="J23" s="7"/>
      <c r="K23"/>
      <c r="L23"/>
      <c r="M23"/>
      <c r="N23"/>
      <c r="O23"/>
      <c r="P23"/>
      <c r="Q23"/>
      <c r="R23"/>
      <c r="S23"/>
      <c r="T23"/>
      <c r="U23"/>
      <c r="V23"/>
      <c r="W23"/>
      <c r="X23"/>
      <c r="Y23"/>
      <c r="Z23"/>
      <c r="AA23"/>
      <c r="AB23"/>
      <c r="AC23"/>
      <c r="AD23"/>
      <c r="AE23"/>
      <c r="AF23"/>
      <c r="AG23"/>
      <c r="AH23"/>
      <c r="AI23"/>
      <c r="AJ23"/>
      <c r="AK23"/>
      <c r="AL23"/>
      <c r="AM23"/>
      <c r="AN23"/>
      <c r="AO23"/>
      <c r="AP23"/>
      <c r="AQ23"/>
      <c r="AR23"/>
      <c r="AS23"/>
      <c r="AT23"/>
      <c r="AU23"/>
      <c r="AV23"/>
      <c r="AW23"/>
      <c r="AX23"/>
      <c r="AY23"/>
    </row>
    <row r="24" spans="2:51" ht="15" x14ac:dyDescent="0.25">
      <c r="B24" s="8"/>
      <c r="C24" s="12"/>
      <c r="D24" s="12"/>
      <c r="E24" s="12"/>
      <c r="F24" s="12"/>
      <c r="G24" s="12"/>
      <c r="H24"/>
      <c r="I24"/>
      <c r="J24" s="7"/>
      <c r="K24"/>
      <c r="L24"/>
      <c r="M24"/>
      <c r="N24"/>
      <c r="O24"/>
      <c r="P24"/>
      <c r="Q24"/>
      <c r="R24"/>
      <c r="S24"/>
      <c r="T24"/>
      <c r="U24"/>
      <c r="V24"/>
      <c r="W24"/>
      <c r="X24"/>
      <c r="Y24"/>
      <c r="Z24"/>
      <c r="AA24"/>
      <c r="AB24"/>
      <c r="AC24"/>
      <c r="AD24"/>
      <c r="AE24"/>
      <c r="AF24"/>
      <c r="AG24"/>
      <c r="AH24"/>
      <c r="AI24"/>
      <c r="AJ24"/>
      <c r="AK24"/>
      <c r="AL24"/>
      <c r="AM24"/>
      <c r="AN24"/>
      <c r="AO24"/>
      <c r="AP24"/>
      <c r="AQ24"/>
      <c r="AR24"/>
      <c r="AS24"/>
      <c r="AT24"/>
      <c r="AU24"/>
      <c r="AV24"/>
      <c r="AW24"/>
      <c r="AX24"/>
      <c r="AY24"/>
    </row>
    <row r="25" spans="2:51" ht="15" x14ac:dyDescent="0.25">
      <c r="B25" s="8"/>
      <c r="C25" s="12"/>
      <c r="D25" s="12"/>
      <c r="E25" s="12"/>
      <c r="F25" s="12"/>
      <c r="G25" s="12"/>
      <c r="H25"/>
      <c r="I25"/>
      <c r="J25" s="7"/>
      <c r="K25"/>
      <c r="L25"/>
      <c r="M25"/>
      <c r="N25"/>
      <c r="O25"/>
      <c r="P25"/>
      <c r="Q25"/>
      <c r="R25"/>
      <c r="S25"/>
      <c r="T25"/>
      <c r="U25"/>
      <c r="V25"/>
      <c r="W25"/>
      <c r="X25"/>
      <c r="Y25"/>
      <c r="Z25"/>
      <c r="AA25"/>
      <c r="AB25"/>
      <c r="AC25"/>
      <c r="AD25"/>
      <c r="AE25"/>
      <c r="AF25"/>
      <c r="AG25"/>
      <c r="AH25"/>
      <c r="AI25"/>
      <c r="AJ25"/>
      <c r="AK25"/>
      <c r="AL25"/>
      <c r="AM25"/>
      <c r="AN25"/>
      <c r="AO25"/>
      <c r="AP25"/>
      <c r="AQ25"/>
      <c r="AR25"/>
      <c r="AS25"/>
      <c r="AT25"/>
      <c r="AU25"/>
      <c r="AV25"/>
      <c r="AW25"/>
      <c r="AX25"/>
      <c r="AY25"/>
    </row>
    <row r="26" spans="2:51" ht="15" x14ac:dyDescent="0.25">
      <c r="B26" s="8"/>
      <c r="C26" s="12"/>
      <c r="D26" s="12"/>
      <c r="E26" s="12"/>
      <c r="F26" s="12"/>
      <c r="G26" s="12"/>
      <c r="H26"/>
      <c r="I26"/>
      <c r="J26" s="7"/>
      <c r="K26"/>
      <c r="L26"/>
      <c r="M26"/>
      <c r="N26"/>
      <c r="O26"/>
      <c r="P26"/>
      <c r="Q26"/>
      <c r="R26"/>
      <c r="S26"/>
      <c r="T26"/>
      <c r="U26"/>
      <c r="V26"/>
      <c r="W26"/>
      <c r="X26"/>
      <c r="Y26"/>
      <c r="Z26"/>
      <c r="AA26"/>
      <c r="AB26"/>
      <c r="AC26"/>
      <c r="AD26"/>
      <c r="AE26"/>
      <c r="AF26"/>
      <c r="AG26"/>
      <c r="AH26"/>
      <c r="AI26"/>
      <c r="AJ26"/>
      <c r="AK26"/>
      <c r="AL26"/>
      <c r="AM26"/>
      <c r="AN26"/>
      <c r="AO26"/>
      <c r="AP26"/>
      <c r="AQ26"/>
      <c r="AR26"/>
      <c r="AS26"/>
      <c r="AT26"/>
      <c r="AU26"/>
      <c r="AV26"/>
      <c r="AW26"/>
      <c r="AX26"/>
      <c r="AY26"/>
    </row>
    <row r="27" spans="2:51" ht="15" x14ac:dyDescent="0.25">
      <c r="B27" s="8"/>
      <c r="C27" s="12"/>
      <c r="D27" s="12"/>
      <c r="E27" s="12"/>
      <c r="F27" s="12"/>
      <c r="G27" s="12"/>
      <c r="H27"/>
      <c r="I27"/>
      <c r="J27" s="7"/>
      <c r="K27"/>
      <c r="L27"/>
      <c r="M27"/>
      <c r="N27"/>
      <c r="O27"/>
      <c r="P27"/>
      <c r="Q27"/>
      <c r="R27"/>
      <c r="S27"/>
      <c r="T27"/>
      <c r="U27"/>
      <c r="V27"/>
      <c r="W27"/>
      <c r="X27"/>
      <c r="Y27"/>
      <c r="Z27"/>
      <c r="AA27"/>
      <c r="AB27"/>
      <c r="AC27"/>
      <c r="AD27"/>
      <c r="AE27"/>
      <c r="AF27"/>
      <c r="AG27"/>
      <c r="AH27"/>
      <c r="AI27"/>
      <c r="AJ27"/>
      <c r="AK27"/>
      <c r="AL27"/>
      <c r="AM27"/>
      <c r="AN27"/>
      <c r="AO27"/>
      <c r="AP27"/>
      <c r="AQ27"/>
      <c r="AR27"/>
      <c r="AS27"/>
      <c r="AT27"/>
      <c r="AU27"/>
      <c r="AV27"/>
      <c r="AW27"/>
      <c r="AX27"/>
      <c r="AY27"/>
    </row>
    <row r="28" spans="2:51" ht="15" x14ac:dyDescent="0.25">
      <c r="B28" s="8"/>
      <c r="C28" s="12"/>
      <c r="D28" s="12"/>
      <c r="E28" s="12"/>
      <c r="F28" s="12"/>
      <c r="G28" s="12"/>
      <c r="H28"/>
      <c r="I28"/>
      <c r="J28" s="7"/>
      <c r="K28"/>
      <c r="L28"/>
      <c r="M28"/>
      <c r="N28"/>
      <c r="O28"/>
      <c r="P28"/>
      <c r="Q28"/>
      <c r="R28"/>
      <c r="S28"/>
      <c r="T28"/>
      <c r="U28"/>
      <c r="V28"/>
      <c r="W28"/>
      <c r="X28"/>
      <c r="Y28"/>
      <c r="Z28"/>
      <c r="AA28"/>
      <c r="AB28"/>
      <c r="AC28"/>
      <c r="AD28"/>
      <c r="AE28"/>
      <c r="AF28"/>
      <c r="AG28"/>
      <c r="AH28"/>
      <c r="AI28"/>
      <c r="AJ28"/>
      <c r="AK28"/>
      <c r="AL28"/>
      <c r="AM28"/>
      <c r="AN28"/>
      <c r="AO28"/>
      <c r="AP28"/>
      <c r="AQ28"/>
      <c r="AR28"/>
      <c r="AS28"/>
      <c r="AT28"/>
      <c r="AU28"/>
      <c r="AV28"/>
      <c r="AW28"/>
      <c r="AX28"/>
      <c r="AY28"/>
    </row>
    <row r="29" spans="2:51" ht="15" x14ac:dyDescent="0.25">
      <c r="B29" s="8"/>
      <c r="C29" s="12"/>
      <c r="D29" s="12"/>
      <c r="E29" s="12"/>
      <c r="F29" s="12"/>
      <c r="G29" s="12"/>
      <c r="H29"/>
      <c r="I29"/>
      <c r="J29" s="7"/>
      <c r="K29"/>
      <c r="L29"/>
      <c r="M29"/>
      <c r="N29"/>
      <c r="O29"/>
      <c r="P29"/>
      <c r="Q29"/>
      <c r="R29"/>
      <c r="S29"/>
      <c r="T29"/>
      <c r="U29"/>
      <c r="V29"/>
      <c r="W29"/>
      <c r="X29"/>
      <c r="Y29"/>
      <c r="Z29"/>
      <c r="AA29"/>
      <c r="AB29"/>
      <c r="AC29"/>
      <c r="AD29"/>
      <c r="AE29"/>
      <c r="AF29"/>
      <c r="AG29"/>
      <c r="AH29"/>
      <c r="AI29"/>
      <c r="AJ29"/>
      <c r="AK29"/>
      <c r="AL29"/>
      <c r="AM29"/>
      <c r="AN29"/>
      <c r="AO29"/>
      <c r="AP29"/>
      <c r="AQ29"/>
      <c r="AR29"/>
      <c r="AS29"/>
      <c r="AT29"/>
      <c r="AU29"/>
      <c r="AV29"/>
      <c r="AW29"/>
      <c r="AX29"/>
      <c r="AY29"/>
    </row>
    <row r="30" spans="2:51" ht="15" x14ac:dyDescent="0.25">
      <c r="B30" s="8"/>
      <c r="C30" s="12"/>
      <c r="D30" s="12"/>
      <c r="E30" s="12"/>
      <c r="F30" s="12"/>
      <c r="G30" s="12"/>
      <c r="H30"/>
      <c r="I30"/>
      <c r="J30" s="7"/>
      <c r="K30"/>
      <c r="L30"/>
      <c r="M30"/>
      <c r="N30"/>
      <c r="O30"/>
      <c r="P30"/>
      <c r="Q30"/>
      <c r="R30"/>
      <c r="S30"/>
      <c r="T30"/>
      <c r="U30"/>
      <c r="V30"/>
      <c r="W30"/>
      <c r="X30"/>
      <c r="Y30"/>
      <c r="Z30"/>
      <c r="AA30"/>
      <c r="AB30"/>
      <c r="AC30"/>
      <c r="AD30"/>
      <c r="AE30"/>
      <c r="AF30"/>
      <c r="AG30"/>
      <c r="AH30"/>
      <c r="AI30"/>
      <c r="AJ30"/>
      <c r="AK30"/>
      <c r="AL30"/>
      <c r="AM30"/>
      <c r="AN30"/>
      <c r="AO30"/>
      <c r="AP30"/>
      <c r="AQ30"/>
      <c r="AR30"/>
      <c r="AS30"/>
      <c r="AT30"/>
      <c r="AU30"/>
      <c r="AV30"/>
      <c r="AW30"/>
      <c r="AX30"/>
      <c r="AY30"/>
    </row>
    <row r="31" spans="2:51" ht="15" x14ac:dyDescent="0.25">
      <c r="B31" s="8"/>
      <c r="C31" s="12"/>
      <c r="D31" s="12"/>
      <c r="E31" s="12"/>
      <c r="F31" s="12"/>
      <c r="G31" s="12"/>
      <c r="H31"/>
      <c r="I31"/>
      <c r="J31" s="7"/>
      <c r="K31"/>
      <c r="L31"/>
      <c r="M31"/>
      <c r="N31"/>
      <c r="O31"/>
      <c r="P31"/>
      <c r="Q31"/>
      <c r="R31"/>
      <c r="S31"/>
      <c r="T31"/>
      <c r="U31"/>
      <c r="V31"/>
      <c r="W31"/>
      <c r="X31"/>
      <c r="Y31"/>
      <c r="Z31"/>
      <c r="AA31"/>
      <c r="AB31"/>
      <c r="AC31"/>
      <c r="AD31"/>
      <c r="AE31"/>
      <c r="AF31"/>
      <c r="AG31"/>
      <c r="AH31"/>
      <c r="AI31"/>
      <c r="AJ31"/>
      <c r="AK31"/>
      <c r="AL31"/>
      <c r="AM31"/>
      <c r="AN31"/>
      <c r="AO31"/>
      <c r="AP31"/>
      <c r="AQ31"/>
      <c r="AR31"/>
      <c r="AS31"/>
      <c r="AT31"/>
      <c r="AU31"/>
      <c r="AV31"/>
      <c r="AW31"/>
      <c r="AX31"/>
      <c r="AY31"/>
    </row>
    <row r="32" spans="2:51" ht="15" x14ac:dyDescent="0.25">
      <c r="B32" s="8"/>
      <c r="C32" s="12"/>
      <c r="D32" s="12"/>
      <c r="E32" s="12"/>
      <c r="F32" s="12"/>
      <c r="G32" s="12"/>
      <c r="H32"/>
      <c r="I32"/>
      <c r="J32" s="7"/>
      <c r="K32"/>
      <c r="L32"/>
      <c r="M32"/>
      <c r="N32"/>
      <c r="O32"/>
      <c r="P32"/>
      <c r="Q32"/>
      <c r="R32"/>
      <c r="S32"/>
      <c r="T32"/>
      <c r="U32"/>
      <c r="V32"/>
      <c r="W32"/>
      <c r="X32"/>
      <c r="Y32"/>
      <c r="Z32"/>
      <c r="AA32"/>
      <c r="AB32"/>
      <c r="AC32"/>
      <c r="AD32"/>
      <c r="AE32"/>
      <c r="AF32"/>
      <c r="AG32"/>
      <c r="AH32"/>
      <c r="AI32"/>
      <c r="AJ32"/>
      <c r="AK32"/>
      <c r="AL32"/>
      <c r="AM32"/>
      <c r="AN32"/>
      <c r="AO32"/>
      <c r="AP32"/>
      <c r="AQ32"/>
      <c r="AR32"/>
      <c r="AS32"/>
      <c r="AT32"/>
      <c r="AU32"/>
      <c r="AV32"/>
      <c r="AW32"/>
      <c r="AX32"/>
      <c r="AY32"/>
    </row>
    <row r="33" spans="2:51" ht="15" x14ac:dyDescent="0.25">
      <c r="B33" s="8"/>
      <c r="C33" s="12"/>
      <c r="D33" s="12"/>
      <c r="E33" s="12"/>
      <c r="F33" s="12"/>
      <c r="G33" s="12"/>
      <c r="H33"/>
      <c r="I33"/>
      <c r="J33" s="7"/>
      <c r="K33"/>
      <c r="L33"/>
      <c r="M33"/>
      <c r="N33"/>
      <c r="O33"/>
      <c r="P33"/>
      <c r="Q33"/>
      <c r="R33"/>
      <c r="S33"/>
      <c r="T33"/>
      <c r="U33"/>
      <c r="V33"/>
      <c r="W33"/>
      <c r="X33"/>
      <c r="Y33"/>
      <c r="Z33"/>
      <c r="AA33"/>
      <c r="AB33"/>
      <c r="AC33"/>
      <c r="AD33"/>
      <c r="AE33"/>
      <c r="AF33"/>
      <c r="AG33"/>
      <c r="AH33"/>
      <c r="AI33"/>
      <c r="AJ33"/>
      <c r="AK33"/>
      <c r="AL33"/>
      <c r="AM33"/>
      <c r="AN33"/>
      <c r="AO33"/>
      <c r="AP33"/>
      <c r="AQ33"/>
      <c r="AR33"/>
      <c r="AS33"/>
      <c r="AT33"/>
      <c r="AU33"/>
      <c r="AV33"/>
      <c r="AW33"/>
      <c r="AX33"/>
      <c r="AY33"/>
    </row>
    <row r="34" spans="2:51" ht="15" x14ac:dyDescent="0.25">
      <c r="B34" s="8"/>
      <c r="C34" s="12"/>
      <c r="D34" s="12"/>
      <c r="E34" s="12"/>
      <c r="F34" s="12"/>
      <c r="G34" s="12"/>
      <c r="H34"/>
      <c r="I34"/>
      <c r="J34" s="7"/>
      <c r="K34"/>
      <c r="L34"/>
      <c r="M34"/>
      <c r="N34"/>
      <c r="O34"/>
      <c r="P34"/>
      <c r="Q34"/>
      <c r="R34"/>
      <c r="S34"/>
      <c r="T34"/>
      <c r="U34"/>
      <c r="V34"/>
      <c r="W34"/>
      <c r="X34"/>
      <c r="Y34"/>
      <c r="Z34"/>
      <c r="AA34"/>
      <c r="AB34"/>
      <c r="AC34"/>
      <c r="AD34"/>
      <c r="AE34"/>
      <c r="AF34"/>
      <c r="AG34"/>
      <c r="AH34"/>
      <c r="AI34"/>
      <c r="AJ34"/>
      <c r="AK34"/>
      <c r="AL34"/>
      <c r="AM34"/>
      <c r="AN34"/>
      <c r="AO34"/>
      <c r="AP34"/>
      <c r="AQ34"/>
      <c r="AR34"/>
      <c r="AS34"/>
      <c r="AT34"/>
      <c r="AU34"/>
      <c r="AV34"/>
      <c r="AW34"/>
      <c r="AX34"/>
      <c r="AY34"/>
    </row>
    <row r="35" spans="2:51" ht="15" x14ac:dyDescent="0.25">
      <c r="B35" s="8"/>
      <c r="C35" s="12"/>
      <c r="D35" s="12"/>
      <c r="E35" s="12"/>
      <c r="F35" s="12"/>
      <c r="G35" s="12"/>
      <c r="H35"/>
      <c r="I35"/>
      <c r="J35" s="7"/>
      <c r="K35"/>
      <c r="L35"/>
      <c r="M35"/>
      <c r="N35"/>
      <c r="O35"/>
      <c r="P35"/>
      <c r="Q35"/>
      <c r="R35"/>
      <c r="S35"/>
      <c r="T35"/>
      <c r="U35"/>
      <c r="V35"/>
      <c r="W35"/>
      <c r="X35"/>
      <c r="Y35"/>
      <c r="Z35"/>
      <c r="AA35"/>
      <c r="AB35"/>
      <c r="AC35"/>
      <c r="AD35"/>
      <c r="AE35"/>
      <c r="AF35"/>
      <c r="AG35"/>
      <c r="AH35"/>
      <c r="AI35"/>
      <c r="AJ35"/>
      <c r="AK35"/>
      <c r="AL35"/>
      <c r="AM35"/>
      <c r="AN35"/>
      <c r="AO35"/>
      <c r="AP35"/>
      <c r="AQ35"/>
      <c r="AR35"/>
      <c r="AS35"/>
      <c r="AT35"/>
      <c r="AU35"/>
      <c r="AV35"/>
      <c r="AW35"/>
      <c r="AX35"/>
      <c r="AY35"/>
    </row>
    <row r="36" spans="2:51" ht="18" customHeight="1" x14ac:dyDescent="0.25">
      <c r="B36" s="1" t="s">
        <v>180</v>
      </c>
      <c r="C36" t="s">
        <v>176</v>
      </c>
      <c r="D36"/>
      <c r="E36"/>
      <c r="F36"/>
      <c r="G36"/>
      <c r="H36"/>
      <c r="I36"/>
      <c r="J36" s="7"/>
      <c r="K36"/>
      <c r="L36"/>
      <c r="M36"/>
      <c r="N36"/>
      <c r="O36"/>
      <c r="P36"/>
      <c r="Q36"/>
      <c r="R36"/>
      <c r="S36"/>
      <c r="T36"/>
      <c r="U36"/>
      <c r="V36"/>
      <c r="W36"/>
      <c r="X36"/>
      <c r="Y36"/>
      <c r="Z36"/>
      <c r="AA36"/>
      <c r="AB36"/>
      <c r="AC36"/>
      <c r="AD36"/>
      <c r="AE36"/>
      <c r="AF36"/>
      <c r="AG36"/>
      <c r="AH36"/>
      <c r="AI36"/>
      <c r="AJ36"/>
      <c r="AK36"/>
      <c r="AL36"/>
      <c r="AM36"/>
      <c r="AN36"/>
      <c r="AO36"/>
      <c r="AP36"/>
      <c r="AQ36"/>
      <c r="AR36"/>
      <c r="AS36"/>
      <c r="AT36"/>
      <c r="AU36"/>
      <c r="AV36"/>
      <c r="AW36"/>
      <c r="AX36"/>
      <c r="AY36"/>
    </row>
    <row r="37" spans="2:51" ht="18" customHeight="1" x14ac:dyDescent="0.25">
      <c r="B37" s="1" t="s">
        <v>181</v>
      </c>
      <c r="C37" t="s">
        <v>158</v>
      </c>
      <c r="D37" s="7"/>
      <c r="E37" s="7"/>
      <c r="F37" s="7"/>
      <c r="G37" s="7"/>
      <c r="H37" s="7"/>
      <c r="I37"/>
      <c r="J37" s="7"/>
      <c r="K37"/>
      <c r="L37"/>
      <c r="M37"/>
      <c r="N37"/>
      <c r="O37"/>
      <c r="P37"/>
      <c r="Q37"/>
      <c r="R37"/>
      <c r="S37"/>
      <c r="T37"/>
      <c r="U37"/>
      <c r="V37"/>
      <c r="W37"/>
      <c r="X37"/>
      <c r="Y37"/>
      <c r="Z37"/>
      <c r="AA37"/>
      <c r="AB37"/>
      <c r="AC37"/>
      <c r="AD37"/>
      <c r="AE37"/>
      <c r="AF37"/>
      <c r="AG37"/>
      <c r="AH37"/>
      <c r="AI37"/>
      <c r="AJ37"/>
      <c r="AK37"/>
      <c r="AL37"/>
      <c r="AM37"/>
      <c r="AN37"/>
      <c r="AO37"/>
      <c r="AP37"/>
      <c r="AQ37"/>
      <c r="AR37"/>
      <c r="AS37"/>
      <c r="AT37"/>
      <c r="AU37"/>
      <c r="AV37"/>
      <c r="AW37"/>
      <c r="AX37"/>
      <c r="AY37"/>
    </row>
    <row r="38" spans="2:51" ht="18" customHeight="1" x14ac:dyDescent="0.25">
      <c r="B38" s="1" t="s">
        <v>189</v>
      </c>
      <c r="C38" t="s">
        <v>190</v>
      </c>
      <c r="D38" s="7"/>
      <c r="E38" s="7"/>
      <c r="F38" s="7"/>
      <c r="G38" s="7"/>
      <c r="H38" s="7"/>
      <c r="I38"/>
      <c r="J38" s="7"/>
      <c r="K38"/>
      <c r="L38"/>
      <c r="M38"/>
      <c r="N38"/>
      <c r="O38"/>
      <c r="P38"/>
      <c r="Q38"/>
      <c r="R38"/>
      <c r="S38"/>
      <c r="T38"/>
      <c r="U38"/>
      <c r="V38"/>
      <c r="W38"/>
      <c r="X38"/>
      <c r="Y38"/>
      <c r="Z38"/>
      <c r="AA38"/>
      <c r="AB38"/>
      <c r="AC38"/>
      <c r="AD38"/>
      <c r="AE38"/>
      <c r="AF38"/>
      <c r="AG38"/>
      <c r="AH38"/>
      <c r="AI38"/>
      <c r="AJ38"/>
      <c r="AK38"/>
      <c r="AL38"/>
      <c r="AM38"/>
      <c r="AN38"/>
      <c r="AO38"/>
      <c r="AP38"/>
      <c r="AQ38"/>
      <c r="AR38"/>
      <c r="AS38"/>
      <c r="AT38"/>
      <c r="AU38"/>
      <c r="AV38"/>
      <c r="AW38"/>
      <c r="AX38"/>
      <c r="AY38"/>
    </row>
    <row r="39" spans="2:51" ht="18" customHeight="1" x14ac:dyDescent="0.25">
      <c r="B39" s="1" t="s">
        <v>13</v>
      </c>
      <c r="C39" t="s">
        <v>25</v>
      </c>
      <c r="D39" s="7"/>
      <c r="E39" s="7"/>
      <c r="F39" s="7"/>
      <c r="G39" s="7"/>
      <c r="H39" s="7"/>
      <c r="I39"/>
      <c r="J39" s="7"/>
      <c r="K39"/>
      <c r="L39"/>
      <c r="M39"/>
      <c r="N39"/>
      <c r="O39"/>
      <c r="P39"/>
      <c r="Q39"/>
      <c r="R39"/>
      <c r="S39"/>
      <c r="T39"/>
      <c r="U39"/>
      <c r="V39"/>
      <c r="W39"/>
      <c r="X39"/>
      <c r="Y39"/>
      <c r="Z39"/>
      <c r="AA39"/>
      <c r="AB39"/>
      <c r="AC39"/>
      <c r="AD39"/>
      <c r="AE39"/>
      <c r="AF39"/>
      <c r="AG39"/>
      <c r="AH39"/>
      <c r="AI39"/>
      <c r="AJ39"/>
      <c r="AK39"/>
      <c r="AL39"/>
      <c r="AM39"/>
      <c r="AN39"/>
      <c r="AO39"/>
      <c r="AP39"/>
      <c r="AQ39"/>
      <c r="AR39"/>
      <c r="AS39"/>
      <c r="AT39"/>
      <c r="AU39"/>
      <c r="AV39"/>
      <c r="AW39"/>
      <c r="AX39"/>
      <c r="AY39"/>
    </row>
    <row r="40" spans="2:51" ht="18" customHeight="1" x14ac:dyDescent="0.25">
      <c r="I40"/>
      <c r="J40" s="7"/>
      <c r="K40"/>
      <c r="L40"/>
      <c r="M40"/>
      <c r="N40"/>
      <c r="O40"/>
      <c r="P40"/>
      <c r="Q40"/>
      <c r="R40"/>
      <c r="S40"/>
      <c r="T40"/>
      <c r="U40"/>
      <c r="V40"/>
      <c r="W40"/>
      <c r="X40"/>
      <c r="Y40"/>
      <c r="Z40"/>
      <c r="AA40"/>
      <c r="AB40"/>
      <c r="AC40"/>
      <c r="AD40"/>
      <c r="AE40"/>
      <c r="AF40"/>
      <c r="AG40"/>
      <c r="AH40"/>
      <c r="AI40"/>
      <c r="AJ40"/>
      <c r="AK40"/>
      <c r="AL40"/>
      <c r="AM40"/>
      <c r="AN40"/>
      <c r="AO40"/>
      <c r="AP40"/>
      <c r="AQ40"/>
      <c r="AR40"/>
      <c r="AS40"/>
      <c r="AT40"/>
      <c r="AU40"/>
      <c r="AV40"/>
      <c r="AW40"/>
      <c r="AX40"/>
      <c r="AY40"/>
    </row>
    <row r="41" spans="2:51" ht="15" x14ac:dyDescent="0.25">
      <c r="B41" s="9" t="s">
        <v>165</v>
      </c>
      <c r="C41" s="11" t="s">
        <v>156</v>
      </c>
      <c r="H41"/>
      <c r="I41"/>
      <c r="J41" s="7"/>
      <c r="K41"/>
      <c r="L41"/>
      <c r="M41"/>
      <c r="N41"/>
      <c r="O41"/>
      <c r="P41"/>
      <c r="Q41"/>
      <c r="R41"/>
      <c r="S41"/>
      <c r="T41"/>
      <c r="U41"/>
      <c r="V41"/>
      <c r="W41"/>
      <c r="X41"/>
      <c r="Y41"/>
      <c r="Z41"/>
      <c r="AA41"/>
      <c r="AB41"/>
      <c r="AC41"/>
      <c r="AD41"/>
      <c r="AE41"/>
      <c r="AF41"/>
      <c r="AG41"/>
      <c r="AH41"/>
      <c r="AI41"/>
      <c r="AJ41"/>
      <c r="AK41"/>
      <c r="AL41"/>
      <c r="AM41"/>
      <c r="AN41"/>
      <c r="AO41"/>
      <c r="AP41"/>
      <c r="AQ41"/>
      <c r="AR41"/>
      <c r="AS41"/>
      <c r="AT41"/>
      <c r="AU41"/>
      <c r="AV41"/>
      <c r="AW41"/>
      <c r="AX41"/>
      <c r="AY41"/>
    </row>
    <row r="42" spans="2:51" ht="15" x14ac:dyDescent="0.25">
      <c r="B42" s="9" t="s">
        <v>166</v>
      </c>
      <c r="C42" s="10" t="s">
        <v>24</v>
      </c>
      <c r="D42" s="10" t="s">
        <v>52</v>
      </c>
      <c r="E42" s="10" t="s">
        <v>40</v>
      </c>
      <c r="F42" s="10" t="s">
        <v>44</v>
      </c>
      <c r="G42" s="10" t="s">
        <v>157</v>
      </c>
      <c r="H42"/>
      <c r="I42"/>
      <c r="J42" s="7"/>
      <c r="K42"/>
      <c r="L42"/>
      <c r="M42"/>
      <c r="N42"/>
      <c r="O42"/>
      <c r="P42"/>
      <c r="Q42"/>
      <c r="R42"/>
      <c r="S42"/>
      <c r="T42"/>
      <c r="U42"/>
      <c r="V42"/>
      <c r="W42"/>
      <c r="X42"/>
      <c r="Y42"/>
      <c r="Z42"/>
      <c r="AA42"/>
      <c r="AB42"/>
      <c r="AC42"/>
      <c r="AD42"/>
      <c r="AE42"/>
      <c r="AF42"/>
      <c r="AG42"/>
      <c r="AH42"/>
      <c r="AI42"/>
      <c r="AJ42"/>
      <c r="AK42"/>
      <c r="AL42"/>
      <c r="AM42"/>
      <c r="AN42"/>
      <c r="AO42"/>
      <c r="AP42"/>
      <c r="AQ42"/>
      <c r="AR42"/>
      <c r="AS42"/>
      <c r="AT42"/>
      <c r="AU42"/>
      <c r="AV42"/>
      <c r="AW42"/>
      <c r="AX42"/>
      <c r="AY42"/>
    </row>
    <row r="43" spans="2:51" ht="18" customHeight="1" x14ac:dyDescent="0.25">
      <c r="B43" s="3" t="s">
        <v>41</v>
      </c>
      <c r="C43" s="7"/>
      <c r="D43" s="7"/>
      <c r="E43" s="7">
        <v>1</v>
      </c>
      <c r="F43" s="7">
        <v>2</v>
      </c>
      <c r="G43" s="7">
        <v>3</v>
      </c>
      <c r="H43"/>
      <c r="I43"/>
      <c r="J43" s="7"/>
      <c r="K43"/>
      <c r="L43"/>
      <c r="M43"/>
      <c r="N43"/>
      <c r="O43"/>
      <c r="P43"/>
      <c r="Q43"/>
      <c r="R43"/>
      <c r="S43"/>
      <c r="T43"/>
      <c r="U43"/>
      <c r="V43"/>
      <c r="W43"/>
      <c r="X43"/>
      <c r="Y43"/>
      <c r="Z43"/>
      <c r="AA43"/>
      <c r="AB43"/>
      <c r="AC43"/>
      <c r="AD43"/>
      <c r="AE43"/>
      <c r="AF43"/>
      <c r="AG43"/>
      <c r="AH43"/>
      <c r="AI43"/>
      <c r="AJ43"/>
      <c r="AK43"/>
      <c r="AL43"/>
      <c r="AM43"/>
      <c r="AN43"/>
      <c r="AO43"/>
      <c r="AP43"/>
      <c r="AQ43"/>
      <c r="AR43"/>
      <c r="AS43"/>
      <c r="AT43"/>
      <c r="AU43"/>
      <c r="AV43"/>
      <c r="AW43"/>
      <c r="AX43"/>
      <c r="AY43"/>
    </row>
    <row r="44" spans="2:51" ht="18" customHeight="1" x14ac:dyDescent="0.25">
      <c r="B44" s="3" t="s">
        <v>144</v>
      </c>
      <c r="C44" s="7"/>
      <c r="D44" s="7"/>
      <c r="E44" s="7"/>
      <c r="F44" s="7">
        <v>3</v>
      </c>
      <c r="G44" s="7">
        <v>3</v>
      </c>
      <c r="H44"/>
      <c r="I44"/>
      <c r="J44" s="7"/>
      <c r="K44"/>
      <c r="L44"/>
      <c r="M44"/>
      <c r="N44"/>
      <c r="O44"/>
      <c r="P44"/>
      <c r="Q44"/>
      <c r="R44"/>
      <c r="S44"/>
      <c r="T44"/>
      <c r="U44"/>
      <c r="V44"/>
      <c r="W44"/>
      <c r="X44"/>
      <c r="Y44"/>
      <c r="Z44"/>
      <c r="AA44"/>
      <c r="AB44"/>
      <c r="AC44"/>
      <c r="AD44"/>
      <c r="AE44"/>
      <c r="AF44"/>
      <c r="AG44"/>
      <c r="AH44"/>
      <c r="AI44"/>
      <c r="AJ44"/>
      <c r="AK44"/>
      <c r="AL44"/>
      <c r="AM44"/>
      <c r="AN44"/>
      <c r="AO44"/>
      <c r="AP44"/>
      <c r="AQ44"/>
      <c r="AR44"/>
      <c r="AS44"/>
      <c r="AT44"/>
      <c r="AU44"/>
      <c r="AV44"/>
      <c r="AW44"/>
      <c r="AX44"/>
      <c r="AY44"/>
    </row>
    <row r="45" spans="2:51" ht="18" customHeight="1" x14ac:dyDescent="0.25">
      <c r="B45" s="3" t="s">
        <v>106</v>
      </c>
      <c r="C45" s="7"/>
      <c r="D45" s="7">
        <v>1</v>
      </c>
      <c r="E45" s="7"/>
      <c r="F45" s="7">
        <v>1</v>
      </c>
      <c r="G45" s="7">
        <v>2</v>
      </c>
      <c r="H45"/>
      <c r="I45"/>
      <c r="J45" s="7"/>
      <c r="K45"/>
      <c r="L45"/>
      <c r="M45"/>
      <c r="N45"/>
      <c r="O45"/>
      <c r="P45"/>
      <c r="Q45"/>
      <c r="R45"/>
      <c r="S45"/>
      <c r="T45"/>
      <c r="U45"/>
      <c r="V45"/>
      <c r="W45"/>
      <c r="X45"/>
      <c r="Y45"/>
      <c r="Z45"/>
      <c r="AA45"/>
      <c r="AB45"/>
      <c r="AC45"/>
      <c r="AD45"/>
      <c r="AE45"/>
      <c r="AF45"/>
      <c r="AG45"/>
      <c r="AH45"/>
      <c r="AI45"/>
      <c r="AJ45"/>
      <c r="AK45"/>
      <c r="AL45"/>
      <c r="AM45"/>
      <c r="AN45"/>
      <c r="AO45"/>
      <c r="AP45"/>
      <c r="AQ45"/>
      <c r="AR45"/>
      <c r="AS45"/>
      <c r="AT45"/>
      <c r="AU45"/>
      <c r="AV45"/>
      <c r="AW45"/>
      <c r="AX45"/>
      <c r="AY45"/>
    </row>
    <row r="46" spans="2:51" ht="18" customHeight="1" x14ac:dyDescent="0.25">
      <c r="B46" s="3" t="s">
        <v>65</v>
      </c>
      <c r="C46" s="7"/>
      <c r="D46" s="7"/>
      <c r="E46" s="7"/>
      <c r="F46" s="7">
        <v>1</v>
      </c>
      <c r="G46" s="7">
        <v>1</v>
      </c>
      <c r="H46"/>
      <c r="I46"/>
      <c r="J46" s="7"/>
      <c r="K46"/>
      <c r="L46"/>
      <c r="M46"/>
      <c r="N46"/>
      <c r="O46"/>
      <c r="P46"/>
      <c r="Q46"/>
      <c r="R46"/>
      <c r="S46"/>
      <c r="T46"/>
      <c r="U46"/>
      <c r="V46"/>
      <c r="W46"/>
      <c r="X46"/>
      <c r="Y46"/>
      <c r="Z46"/>
      <c r="AA46"/>
      <c r="AB46"/>
      <c r="AC46"/>
      <c r="AD46"/>
      <c r="AE46"/>
      <c r="AF46"/>
      <c r="AG46"/>
      <c r="AH46"/>
      <c r="AI46"/>
      <c r="AJ46"/>
      <c r="AK46"/>
      <c r="AL46"/>
      <c r="AM46"/>
      <c r="AN46"/>
      <c r="AO46"/>
      <c r="AP46"/>
      <c r="AQ46"/>
      <c r="AR46"/>
      <c r="AS46"/>
      <c r="AT46"/>
      <c r="AU46"/>
      <c r="AV46"/>
      <c r="AW46"/>
      <c r="AX46"/>
      <c r="AY46"/>
    </row>
    <row r="47" spans="2:51" ht="18" customHeight="1" x14ac:dyDescent="0.25">
      <c r="B47" s="3" t="s">
        <v>130</v>
      </c>
      <c r="C47" s="7"/>
      <c r="D47" s="7"/>
      <c r="E47" s="7"/>
      <c r="F47" s="7">
        <v>1</v>
      </c>
      <c r="G47" s="7">
        <v>1</v>
      </c>
      <c r="H47"/>
      <c r="I47"/>
      <c r="J47" s="7"/>
      <c r="K47"/>
      <c r="L47"/>
      <c r="M47"/>
      <c r="N47"/>
      <c r="O47"/>
      <c r="P47"/>
      <c r="Q47"/>
      <c r="R47"/>
      <c r="S47"/>
      <c r="T47"/>
      <c r="U47"/>
      <c r="V47"/>
      <c r="W47"/>
      <c r="X47"/>
      <c r="Y47"/>
      <c r="Z47"/>
      <c r="AA47"/>
      <c r="AB47"/>
      <c r="AC47"/>
      <c r="AD47"/>
      <c r="AE47"/>
      <c r="AF47"/>
      <c r="AG47"/>
      <c r="AH47"/>
      <c r="AI47"/>
      <c r="AJ47"/>
      <c r="AK47"/>
      <c r="AL47"/>
      <c r="AM47"/>
      <c r="AN47"/>
      <c r="AO47"/>
      <c r="AP47"/>
      <c r="AQ47"/>
      <c r="AR47"/>
      <c r="AS47"/>
      <c r="AT47"/>
      <c r="AU47"/>
      <c r="AV47"/>
      <c r="AW47"/>
      <c r="AX47"/>
      <c r="AY47"/>
    </row>
    <row r="48" spans="2:51" ht="18" customHeight="1" x14ac:dyDescent="0.25">
      <c r="B48" s="3" t="s">
        <v>26</v>
      </c>
      <c r="C48" s="7">
        <v>1</v>
      </c>
      <c r="D48" s="7"/>
      <c r="E48" s="7"/>
      <c r="F48" s="7"/>
      <c r="G48" s="7">
        <v>1</v>
      </c>
      <c r="H48"/>
      <c r="I48"/>
      <c r="J48" s="7"/>
      <c r="K48"/>
      <c r="L48"/>
      <c r="M48"/>
      <c r="N48"/>
      <c r="O48"/>
      <c r="P48"/>
      <c r="Q48"/>
      <c r="R48"/>
      <c r="S48"/>
      <c r="T48"/>
      <c r="U48"/>
      <c r="V48"/>
      <c r="W48"/>
      <c r="X48"/>
      <c r="Y48"/>
      <c r="Z48"/>
      <c r="AA48"/>
      <c r="AB48"/>
      <c r="AC48"/>
      <c r="AD48"/>
      <c r="AE48"/>
      <c r="AF48"/>
      <c r="AG48"/>
      <c r="AH48"/>
      <c r="AI48"/>
      <c r="AJ48"/>
      <c r="AK48"/>
      <c r="AL48"/>
      <c r="AM48"/>
      <c r="AN48"/>
      <c r="AO48"/>
      <c r="AP48"/>
      <c r="AQ48"/>
      <c r="AR48"/>
      <c r="AS48"/>
      <c r="AT48"/>
      <c r="AU48"/>
      <c r="AV48"/>
      <c r="AW48"/>
      <c r="AX48"/>
      <c r="AY48"/>
    </row>
    <row r="49" spans="2:51" ht="18" customHeight="1" x14ac:dyDescent="0.25">
      <c r="B49" s="3" t="s">
        <v>115</v>
      </c>
      <c r="C49" s="7">
        <v>1</v>
      </c>
      <c r="D49" s="7"/>
      <c r="E49" s="7"/>
      <c r="F49" s="7"/>
      <c r="G49" s="7">
        <v>1</v>
      </c>
      <c r="H49"/>
      <c r="I49"/>
      <c r="J49" s="7"/>
      <c r="K49"/>
      <c r="L49"/>
      <c r="M49"/>
      <c r="N49"/>
      <c r="O49"/>
      <c r="P49"/>
      <c r="Q49"/>
      <c r="R49"/>
      <c r="S49"/>
      <c r="T49"/>
      <c r="U49"/>
      <c r="V49"/>
      <c r="W49"/>
      <c r="X49"/>
      <c r="Y49"/>
      <c r="Z49"/>
      <c r="AA49"/>
      <c r="AB49"/>
      <c r="AC49"/>
      <c r="AD49"/>
      <c r="AE49"/>
      <c r="AF49"/>
      <c r="AG49"/>
      <c r="AH49"/>
      <c r="AI49"/>
      <c r="AJ49"/>
      <c r="AK49"/>
      <c r="AL49"/>
      <c r="AM49"/>
      <c r="AN49"/>
      <c r="AO49"/>
      <c r="AP49"/>
      <c r="AQ49"/>
      <c r="AR49"/>
      <c r="AS49"/>
      <c r="AT49"/>
      <c r="AU49"/>
      <c r="AV49"/>
      <c r="AW49"/>
      <c r="AX49"/>
      <c r="AY49"/>
    </row>
    <row r="50" spans="2:51" ht="18" customHeight="1" x14ac:dyDescent="0.25">
      <c r="B50" s="3" t="s">
        <v>157</v>
      </c>
      <c r="C50" s="7">
        <v>2</v>
      </c>
      <c r="D50" s="7">
        <v>1</v>
      </c>
      <c r="E50" s="7">
        <v>1</v>
      </c>
      <c r="F50" s="7">
        <v>8</v>
      </c>
      <c r="G50" s="7">
        <v>12</v>
      </c>
      <c r="H50"/>
      <c r="I50"/>
      <c r="J50" s="7"/>
      <c r="K50"/>
      <c r="L50"/>
      <c r="M50"/>
      <c r="N50"/>
      <c r="O50"/>
      <c r="P50"/>
      <c r="Q50"/>
      <c r="R50"/>
      <c r="S50"/>
      <c r="T50"/>
      <c r="U50"/>
      <c r="V50"/>
      <c r="W50"/>
      <c r="X50"/>
      <c r="Y50"/>
      <c r="Z50"/>
      <c r="AA50"/>
      <c r="AB50"/>
      <c r="AC50"/>
      <c r="AD50"/>
      <c r="AE50"/>
      <c r="AF50"/>
      <c r="AG50"/>
      <c r="AH50"/>
      <c r="AI50"/>
      <c r="AJ50"/>
      <c r="AK50"/>
      <c r="AL50"/>
      <c r="AM50"/>
      <c r="AN50"/>
      <c r="AO50"/>
      <c r="AP50"/>
      <c r="AQ50"/>
      <c r="AR50"/>
      <c r="AS50"/>
      <c r="AT50"/>
      <c r="AU50"/>
      <c r="AV50"/>
      <c r="AW50"/>
      <c r="AX50"/>
      <c r="AY50"/>
    </row>
    <row r="51" spans="2:51" ht="18" customHeight="1" x14ac:dyDescent="0.25">
      <c r="B51"/>
      <c r="C51"/>
      <c r="D51"/>
      <c r="E51"/>
      <c r="F51"/>
      <c r="G51"/>
      <c r="H51"/>
      <c r="I51"/>
      <c r="J51" s="7"/>
      <c r="K51"/>
      <c r="L51"/>
      <c r="M51"/>
      <c r="N51"/>
      <c r="O51"/>
      <c r="P51"/>
      <c r="Q51"/>
      <c r="R51"/>
      <c r="S51"/>
      <c r="T51"/>
      <c r="U51"/>
      <c r="V51"/>
      <c r="W51"/>
      <c r="X51"/>
      <c r="Y51"/>
      <c r="Z51"/>
      <c r="AA51"/>
      <c r="AB51"/>
      <c r="AC51"/>
      <c r="AD51"/>
      <c r="AE51"/>
      <c r="AF51"/>
      <c r="AG51"/>
      <c r="AH51"/>
      <c r="AI51"/>
      <c r="AJ51"/>
      <c r="AK51"/>
      <c r="AL51"/>
      <c r="AM51"/>
      <c r="AN51"/>
      <c r="AO51"/>
      <c r="AP51"/>
      <c r="AQ51"/>
      <c r="AR51"/>
      <c r="AS51"/>
      <c r="AT51"/>
      <c r="AU51"/>
      <c r="AV51"/>
      <c r="AW51"/>
      <c r="AX51"/>
      <c r="AY51"/>
    </row>
    <row r="52" spans="2:51" ht="18" customHeight="1" x14ac:dyDescent="0.25">
      <c r="B52"/>
      <c r="C52"/>
      <c r="D52"/>
      <c r="E52"/>
      <c r="F52"/>
      <c r="G52"/>
      <c r="H52"/>
      <c r="I52"/>
      <c r="J52" s="7"/>
      <c r="K52"/>
      <c r="L52"/>
      <c r="M52"/>
      <c r="N52"/>
      <c r="O52"/>
      <c r="P52"/>
      <c r="Q52"/>
      <c r="R52"/>
      <c r="S52"/>
      <c r="T52"/>
      <c r="U52"/>
      <c r="V52"/>
      <c r="W52"/>
      <c r="X52"/>
      <c r="Y52"/>
      <c r="Z52"/>
      <c r="AA52"/>
      <c r="AB52"/>
      <c r="AC52"/>
      <c r="AD52"/>
      <c r="AE52"/>
      <c r="AF52"/>
      <c r="AG52"/>
      <c r="AH52"/>
      <c r="AI52"/>
      <c r="AJ52"/>
      <c r="AK52"/>
      <c r="AL52"/>
      <c r="AM52"/>
      <c r="AN52"/>
      <c r="AO52"/>
      <c r="AP52"/>
      <c r="AQ52"/>
      <c r="AR52"/>
      <c r="AS52"/>
      <c r="AT52"/>
      <c r="AU52"/>
      <c r="AV52"/>
      <c r="AW52"/>
      <c r="AX52"/>
      <c r="AY52"/>
    </row>
    <row r="53" spans="2:51" ht="18" customHeight="1" x14ac:dyDescent="0.25">
      <c r="B53"/>
      <c r="C53"/>
      <c r="D53"/>
      <c r="E53"/>
      <c r="F53"/>
      <c r="G53"/>
      <c r="H53"/>
      <c r="I53"/>
      <c r="J53" s="7"/>
      <c r="K53"/>
      <c r="L53"/>
      <c r="M53"/>
      <c r="N53"/>
      <c r="O53"/>
      <c r="P53"/>
      <c r="Q53"/>
      <c r="R53"/>
      <c r="S53"/>
      <c r="T53"/>
      <c r="U53"/>
      <c r="V53"/>
      <c r="W53"/>
      <c r="X53"/>
      <c r="Y53"/>
      <c r="Z53"/>
      <c r="AA53"/>
      <c r="AB53"/>
      <c r="AC53"/>
      <c r="AD53"/>
      <c r="AE53"/>
      <c r="AF53"/>
      <c r="AG53"/>
      <c r="AH53"/>
      <c r="AI53"/>
      <c r="AJ53"/>
      <c r="AK53"/>
      <c r="AL53"/>
      <c r="AM53"/>
      <c r="AN53"/>
      <c r="AO53"/>
      <c r="AP53"/>
      <c r="AQ53"/>
      <c r="AR53"/>
      <c r="AS53"/>
      <c r="AT53"/>
      <c r="AU53"/>
      <c r="AV53"/>
      <c r="AW53"/>
      <c r="AX53"/>
      <c r="AY53"/>
    </row>
    <row r="54" spans="2:51" ht="18" customHeight="1" x14ac:dyDescent="0.25">
      <c r="B54"/>
      <c r="C54"/>
      <c r="D54"/>
      <c r="E54"/>
      <c r="F54"/>
      <c r="G54"/>
      <c r="H54"/>
      <c r="I54"/>
      <c r="J54" s="7"/>
      <c r="K54"/>
      <c r="L54"/>
      <c r="M54"/>
      <c r="N54"/>
      <c r="O54"/>
      <c r="P54"/>
      <c r="Q54"/>
      <c r="R54"/>
      <c r="S54"/>
      <c r="T54"/>
      <c r="U54"/>
      <c r="V54"/>
      <c r="W54"/>
      <c r="X54"/>
      <c r="Y54"/>
      <c r="Z54"/>
      <c r="AA54"/>
      <c r="AB54"/>
      <c r="AC54"/>
      <c r="AD54"/>
      <c r="AE54"/>
      <c r="AF54"/>
      <c r="AG54"/>
      <c r="AH54"/>
      <c r="AI54"/>
      <c r="AJ54"/>
      <c r="AK54"/>
      <c r="AL54"/>
      <c r="AM54"/>
      <c r="AN54"/>
      <c r="AO54"/>
      <c r="AP54"/>
      <c r="AQ54"/>
      <c r="AR54"/>
      <c r="AS54"/>
      <c r="AT54"/>
      <c r="AU54"/>
      <c r="AV54"/>
      <c r="AW54"/>
      <c r="AX54"/>
      <c r="AY54"/>
    </row>
    <row r="55" spans="2:51" ht="18" customHeight="1" x14ac:dyDescent="0.25">
      <c r="B55"/>
      <c r="C55"/>
      <c r="D55"/>
      <c r="E55"/>
      <c r="F55"/>
      <c r="G55"/>
      <c r="H55"/>
      <c r="I55"/>
      <c r="J55" s="7"/>
      <c r="K55"/>
      <c r="L55"/>
      <c r="M55"/>
      <c r="N55"/>
      <c r="O55"/>
      <c r="P55"/>
      <c r="Q55"/>
      <c r="R55"/>
      <c r="S55"/>
      <c r="T55"/>
      <c r="U55"/>
      <c r="V55"/>
      <c r="W55"/>
      <c r="X55"/>
      <c r="Y55"/>
      <c r="Z55"/>
      <c r="AA55"/>
      <c r="AB55"/>
      <c r="AC55"/>
      <c r="AD55"/>
      <c r="AE55"/>
      <c r="AF55"/>
      <c r="AG55"/>
      <c r="AH55"/>
      <c r="AI55"/>
      <c r="AJ55"/>
      <c r="AK55"/>
      <c r="AL55"/>
      <c r="AM55"/>
      <c r="AN55"/>
      <c r="AO55"/>
      <c r="AP55"/>
      <c r="AQ55"/>
      <c r="AR55"/>
      <c r="AS55"/>
      <c r="AT55"/>
      <c r="AU55"/>
      <c r="AV55"/>
      <c r="AW55"/>
      <c r="AX55"/>
      <c r="AY55"/>
    </row>
    <row r="56" spans="2:51" ht="18" customHeight="1" x14ac:dyDescent="0.25">
      <c r="B56"/>
      <c r="C56"/>
      <c r="D56"/>
      <c r="E56"/>
      <c r="F56"/>
      <c r="G56"/>
      <c r="H56"/>
      <c r="I56"/>
      <c r="J56" s="7"/>
      <c r="K56"/>
      <c r="L56"/>
      <c r="M56"/>
      <c r="N56"/>
      <c r="O56"/>
      <c r="P56"/>
      <c r="Q56"/>
      <c r="R56"/>
      <c r="S56"/>
      <c r="T56"/>
      <c r="U56"/>
      <c r="V56"/>
      <c r="W56"/>
      <c r="X56"/>
      <c r="Y56"/>
      <c r="Z56"/>
      <c r="AA56"/>
      <c r="AB56"/>
      <c r="AC56"/>
      <c r="AD56"/>
      <c r="AE56"/>
      <c r="AF56"/>
    </row>
    <row r="57" spans="2:51" ht="18" customHeight="1" x14ac:dyDescent="0.25">
      <c r="B57" s="6" t="s">
        <v>183</v>
      </c>
    </row>
    <row r="58" spans="2:51" ht="18" customHeight="1" x14ac:dyDescent="0.25">
      <c r="B58" s="6" t="s">
        <v>184</v>
      </c>
    </row>
    <row r="59" spans="2:51" ht="18" customHeight="1" x14ac:dyDescent="0.25">
      <c r="B59" s="6" t="s">
        <v>185</v>
      </c>
    </row>
    <row r="60" spans="2:51" ht="18" customHeight="1" x14ac:dyDescent="0.25">
      <c r="B60" s="6" t="s">
        <v>186</v>
      </c>
    </row>
  </sheetData>
  <pageMargins left="0.25" right="0.25" top="0.75" bottom="0.75" header="0.3" footer="0.3"/>
  <pageSetup paperSize="5" orientation="landscape"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2E4DE0-16A3-438C-B31E-63A7BFF94F38}">
  <dimension ref="A1:J20"/>
  <sheetViews>
    <sheetView workbookViewId="0">
      <selection activeCell="E32" sqref="E32"/>
    </sheetView>
  </sheetViews>
  <sheetFormatPr baseColWidth="10" defaultRowHeight="15" x14ac:dyDescent="0.25"/>
  <cols>
    <col min="1" max="1" width="23.28515625" bestFit="1" customWidth="1"/>
    <col min="2" max="2" width="22.42578125" style="7" bestFit="1" customWidth="1"/>
    <col min="3" max="5" width="15.85546875" style="7" bestFit="1" customWidth="1"/>
    <col min="6" max="6" width="17" style="7" bestFit="1" customWidth="1"/>
    <col min="7" max="7" width="15.42578125" style="7" bestFit="1" customWidth="1"/>
    <col min="8" max="8" width="11.85546875" style="7" bestFit="1" customWidth="1"/>
    <col min="9" max="9" width="11.28515625" style="7" bestFit="1" customWidth="1"/>
    <col min="10" max="10" width="15.7109375" style="7" customWidth="1"/>
    <col min="11" max="19" width="10.28515625" bestFit="1" customWidth="1"/>
    <col min="20" max="20" width="12.28515625" bestFit="1" customWidth="1"/>
  </cols>
  <sheetData>
    <row r="1" spans="1:10" s="13" customFormat="1" ht="31.5" x14ac:dyDescent="0.5">
      <c r="A1" s="15" t="s">
        <v>178</v>
      </c>
      <c r="B1" s="14"/>
      <c r="C1" s="14"/>
      <c r="D1" s="14"/>
      <c r="E1" s="14"/>
      <c r="F1" s="14"/>
      <c r="G1" s="14"/>
    </row>
    <row r="2" spans="1:10" x14ac:dyDescent="0.25">
      <c r="A2" s="1" t="s">
        <v>180</v>
      </c>
      <c r="B2" t="s">
        <v>176</v>
      </c>
    </row>
    <row r="3" spans="1:10" x14ac:dyDescent="0.25">
      <c r="A3" s="1" t="s">
        <v>181</v>
      </c>
      <c r="B3" t="s">
        <v>158</v>
      </c>
    </row>
    <row r="4" spans="1:10" x14ac:dyDescent="0.25">
      <c r="A4" s="1" t="s">
        <v>189</v>
      </c>
      <c r="B4" t="s">
        <v>190</v>
      </c>
    </row>
    <row r="5" spans="1:10" s="6" customFormat="1" ht="13.5" x14ac:dyDescent="0.25">
      <c r="B5" s="10"/>
      <c r="C5" s="10"/>
      <c r="D5" s="10"/>
      <c r="E5" s="10"/>
      <c r="F5" s="10"/>
      <c r="G5" s="10"/>
      <c r="H5" s="10"/>
      <c r="I5" s="10"/>
      <c r="J5" s="10"/>
    </row>
    <row r="6" spans="1:10" s="6" customFormat="1" x14ac:dyDescent="0.25">
      <c r="A6" s="9" t="s">
        <v>165</v>
      </c>
      <c r="B6" s="11" t="s">
        <v>156</v>
      </c>
      <c r="C6" s="10"/>
      <c r="D6" s="10"/>
      <c r="E6" s="10"/>
      <c r="F6" s="10"/>
      <c r="G6"/>
      <c r="H6"/>
      <c r="I6"/>
      <c r="J6" s="10"/>
    </row>
    <row r="7" spans="1:10" s="6" customFormat="1" x14ac:dyDescent="0.25">
      <c r="A7" s="9" t="s">
        <v>166</v>
      </c>
      <c r="B7" s="10" t="s">
        <v>24</v>
      </c>
      <c r="C7" s="10" t="s">
        <v>52</v>
      </c>
      <c r="D7" s="10" t="s">
        <v>40</v>
      </c>
      <c r="E7" s="10" t="s">
        <v>44</v>
      </c>
      <c r="F7" s="10" t="s">
        <v>157</v>
      </c>
      <c r="G7"/>
      <c r="H7"/>
      <c r="I7"/>
      <c r="J7" s="10"/>
    </row>
    <row r="8" spans="1:10" x14ac:dyDescent="0.25">
      <c r="A8" s="3" t="s">
        <v>41</v>
      </c>
      <c r="D8" s="7">
        <v>1</v>
      </c>
      <c r="E8" s="7">
        <v>5</v>
      </c>
      <c r="F8" s="7">
        <v>6</v>
      </c>
      <c r="G8"/>
      <c r="H8"/>
      <c r="I8"/>
    </row>
    <row r="9" spans="1:10" x14ac:dyDescent="0.25">
      <c r="A9" s="3" t="s">
        <v>144</v>
      </c>
      <c r="E9" s="7">
        <v>3</v>
      </c>
      <c r="F9" s="7">
        <v>3</v>
      </c>
      <c r="G9"/>
      <c r="H9"/>
      <c r="I9"/>
    </row>
    <row r="10" spans="1:10" x14ac:dyDescent="0.25">
      <c r="A10" s="3" t="s">
        <v>106</v>
      </c>
      <c r="C10" s="7">
        <v>1</v>
      </c>
      <c r="E10" s="7">
        <v>1</v>
      </c>
      <c r="F10" s="7">
        <v>2</v>
      </c>
      <c r="G10"/>
      <c r="H10"/>
      <c r="I10"/>
    </row>
    <row r="11" spans="1:10" x14ac:dyDescent="0.25">
      <c r="A11" s="3" t="s">
        <v>65</v>
      </c>
      <c r="E11" s="7">
        <v>1</v>
      </c>
      <c r="F11" s="7">
        <v>1</v>
      </c>
      <c r="G11"/>
      <c r="H11"/>
      <c r="I11"/>
    </row>
    <row r="12" spans="1:10" x14ac:dyDescent="0.25">
      <c r="A12" s="3" t="s">
        <v>130</v>
      </c>
      <c r="E12" s="7">
        <v>1</v>
      </c>
      <c r="F12" s="7">
        <v>1</v>
      </c>
      <c r="G12"/>
      <c r="H12"/>
      <c r="I12"/>
    </row>
    <row r="13" spans="1:10" x14ac:dyDescent="0.25">
      <c r="A13" s="3" t="s">
        <v>26</v>
      </c>
      <c r="B13" s="7">
        <v>1</v>
      </c>
      <c r="F13" s="7">
        <v>1</v>
      </c>
      <c r="G13"/>
      <c r="H13"/>
      <c r="I13"/>
    </row>
    <row r="14" spans="1:10" x14ac:dyDescent="0.25">
      <c r="A14" s="3" t="s">
        <v>115</v>
      </c>
      <c r="B14" s="7">
        <v>1</v>
      </c>
      <c r="F14" s="7">
        <v>1</v>
      </c>
      <c r="G14"/>
      <c r="H14"/>
      <c r="I14"/>
    </row>
    <row r="15" spans="1:10" x14ac:dyDescent="0.25">
      <c r="A15" s="3" t="s">
        <v>157</v>
      </c>
      <c r="B15" s="7">
        <v>2</v>
      </c>
      <c r="C15" s="7">
        <v>1</v>
      </c>
      <c r="D15" s="7">
        <v>1</v>
      </c>
      <c r="E15" s="7">
        <v>11</v>
      </c>
      <c r="F15" s="7">
        <v>15</v>
      </c>
      <c r="G15"/>
      <c r="H15"/>
      <c r="I15"/>
    </row>
    <row r="16" spans="1:10" x14ac:dyDescent="0.25">
      <c r="B16"/>
      <c r="C16"/>
      <c r="D16"/>
      <c r="E16"/>
      <c r="F16"/>
      <c r="G16"/>
      <c r="H16"/>
      <c r="I16"/>
    </row>
    <row r="17" spans="2:9" x14ac:dyDescent="0.25">
      <c r="B17"/>
      <c r="C17"/>
      <c r="D17"/>
      <c r="E17"/>
      <c r="F17"/>
      <c r="G17"/>
      <c r="H17"/>
      <c r="I17"/>
    </row>
    <row r="18" spans="2:9" x14ac:dyDescent="0.25">
      <c r="B18"/>
      <c r="C18"/>
      <c r="D18"/>
      <c r="E18"/>
      <c r="F18"/>
      <c r="G18"/>
      <c r="H18"/>
      <c r="I18"/>
    </row>
    <row r="19" spans="2:9" x14ac:dyDescent="0.25">
      <c r="B19"/>
      <c r="C19"/>
      <c r="D19"/>
      <c r="E19"/>
      <c r="F19"/>
      <c r="G19"/>
      <c r="H19"/>
      <c r="I19"/>
    </row>
    <row r="20" spans="2:9" x14ac:dyDescent="0.25">
      <c r="B20"/>
      <c r="C20"/>
      <c r="D20"/>
      <c r="E20"/>
      <c r="F20"/>
      <c r="G20"/>
      <c r="H20"/>
      <c r="I20"/>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6 1 7 3 2 f 1 f - 0 1 c 6 - 4 0 e d - 9 a b 3 - 9 1 7 e a d d 3 4 9 2 d "   x m l n s = " h t t p : / / s c h e m a s . m i c r o s o f t . c o m / D a t a M a s h u p " > A A A A A N A D A A B Q S w M E F A A C A A g A V H x D W i 7 I l T m m A A A A 9 g A A A B I A H A B D b 2 5 m a W c v U G F j a 2 F n Z S 5 4 b W w g o h g A K K A U A A A A A A A A A A A A A A A A A A A A A A A A A A A A h Y + 7 D o I w G I V f h X S n F 0 i 8 k J 8 y O L h I Y q I x r k 2 t 0 A j F 0 G J 5 N w c f y V c Q o 6 i b 4 / n O N 5 x z v 9 4 g 6 + s q u K j W 6 s a k i G G K A m V k c 9 C m S F H n j u E M Z R z W Q p 5 E o Y J B N j b p 7 S F F p X P n h B D v P f Y x b t q C R J Q y s s 9 X G 1 m q W q C P r P / L o T b W C S M V 4 r B 7 j e E R Z v E c s + k E U y A j h F y b r x A N e 5 / t D 4 R F V 7 m u V V z Z c L k F M k Y g 7 w / 8 A V B L A w Q U A A I A C A B U f E N 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V H x D W q a n h O b I A A A A I Q E A A B M A H A B G b 3 J t d W x h c y 9 T Z W N 0 a W 9 u M S 5 t I K I Y A C i g F A A A A A A A A A A A A A A A A A A A A A A A A A A A A G 2 O Q W v C Q B C F 7 4 H 8 h 2 F 7 U Q i C Z / E U o y c J 1 m 3 p T S a 7 o 1 2 a z M r O 5 C D i f + / S n I r O 5 c H 7 4 H s j 5 D R E h u O U y 1 V Z l I V 8 Y y I P d W Q Z e 8 U l r K E n L Q v I 1 6 Z w I c 5 N 6 z u 3 O I y U b j P j h d d H 2 2 5 O G 9 Q o p g L T f D X 1 h 2 1 g R / p O f h + Y b H A / p H L 6 R B f Q R z O v J u G b s e E a w e H Q / f V Z b b H r a W E T s p x j G u r Y j w P b 2 5 V k N s 1 X 9 7 v Z 1 o m y K n K e 0 8 z A o 9 K j g k w a 0 T C g x 2 e y o 0 S c 9 / + R x 7 w s A r / + Z v U L U E s B A i 0 A F A A C A A g A V H x D W i 7 I l T m m A A A A 9 g A A A B I A A A A A A A A A A A A A A A A A A A A A A E N v b m Z p Z y 9 Q Y W N r Y W d l L n h t b F B L A Q I t A B Q A A g A I A F R 8 Q 1 o P y u m r p A A A A O k A A A A T A A A A A A A A A A A A A A A A A P I A A A B b Q 2 9 u d G V u d F 9 U e X B l c 1 0 u e G 1 s U E s B A i 0 A F A A C A A g A V H x D W q a n h O b I A A A A I Q E A A B M A A A A A A A A A A A A A A A A A 4 w E A A E Z v c m 1 1 b G F z L 1 N l Y 3 R p b 2 4 x L m 1 Q S w U G A A A A A A M A A w D C A A A A + A 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h Q A A A A A A A D Y F 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Q 2 9 u c 3 V s d G E x P C 9 J d G V t U G F 0 a D 4 8 L 0 l 0 Z W 1 M b 2 N h d G l v b j 4 8 U 3 R h Y m x l R W 5 0 c m l l c z 4 8 R W 5 0 c n k g V H l w Z T 0 i S X N Q c m l 2 Y X R l I i B W Y W x 1 Z T 0 i b D A i I C 8 + P E V u d H J 5 I F R 5 c G U 9 I l F 1 Z X J 5 S U Q i I F Z h b H V l P S J z N W U y M j E 0 Z D A t N D V i Y y 0 0 Z G M x L T g 4 Z D g t Y j Q x N G J h O W F k Y W J l I i A v P j x F b n R y e S B U e X B l P S J G a W x s R W 5 h Y m x l Z C I g V m F s d W U 9 I m w x I i A v P j x F b n R y e S B U e X B l P S J G a W x s T 2 J q Z W N 0 V H l w Z S I g V m F s d W U 9 I n N U Y W J s Z S I g L z 4 8 R W 5 0 c n k g V H l w Z T 0 i R m l s b F R v R G F 0 Y U 1 v Z G V s R W 5 h Y m x l Z C I g V m F s d W U 9 I m w w I i A v P j x F b n R y e S B U e X B l P S J O Y X Z p Z 2 F 0 a W 9 u U 3 R l c E 5 h b W U i I F Z h b H V l P S J z T m F 2 Z W d h Y 2 n D s 2 4 i I C 8 + P E V u d H J 5 I F R 5 c G U 9 I k 5 h b W V V c G R h d G V k Q W Z 0 Z X J G a W x s I i B W Y W x 1 Z T 0 i b D A i I C 8 + P E V u d H J 5 I F R 5 c G U 9 I l J l c 3 V s d F R 5 c G U i I F Z h b H V l P S J z V G F i b G U i I C 8 + P E V u d H J 5 I F R 5 c G U 9 I k J 1 Z m Z l c k 5 l e H R S Z W Z y Z X N o I i B W Y W x 1 Z T 0 i b D E i I C 8 + P E V u d H J 5 I F R 5 c G U 9 I k Z p b G x U Y X J n Z X Q i I F Z h b H V l P S J z Q 2 9 u c 3 V s d G E x I i A v P j x F b n R y e S B U e X B l P S J G a W x s Z W R D b 2 1 w b G V 0 Z V J l c 3 V s d F R v V 2 9 y a 3 N o Z W V 0 I i B W Y W x 1 Z T 0 i b D E i I C 8 + P E V u d H J 5 I F R 5 c G U 9 I k F k Z G V k V G 9 E Y X R h T W 9 k Z W w i I F Z h b H V l P S J s M C I g L z 4 8 R W 5 0 c n k g V H l w Z T 0 i R m l s b E N v d W 5 0 I i B W Y W x 1 Z T 0 i b D k y I i A v P j x F b n R y e S B U e X B l P S J G a W x s R X J y b 3 J D b 2 R l I i B W Y W x 1 Z T 0 i c 1 V u a 2 5 v d 2 4 i I C 8 + P E V u d H J 5 I F R 5 c G U 9 I k Z p b G x F c n J v c k N v d W 5 0 I i B W Y W x 1 Z T 0 i b D A i I C 8 + P E V u d H J 5 I F R 5 c G U 9 I k Z p b G x M Y X N 0 V X B k Y X R l Z C I g V m F s d W U 9 I m Q y M D I 1 L T A y L T A z V D I x O j M 0 O j Q w L j M 1 M z M 0 M j R a I i A v P j x F b n R y e S B U e X B l P S J G a W x s Q 2 9 s d W 1 u V H l w Z X M i I F Z h b H V l P S J z Q W d Z R 0 N R a 0 p B Z 0 l D Q W d Z R 0 J n W U d C Z 1 l H Q m d V R y I g L z 4 8 R W 5 0 c n k g V H l w Z T 0 i R m l s b E N v b H V t b k 5 h b W V z I i B W Y W x 1 Z T 0 i c 1 s m c X V v d D t U a W N r Z X Q m c X V v d D s s J n F 1 b 3 Q 7 U 2 9 s a W N p d G F u d G U m c X V v d D s s J n F 1 b 3 Q 7 R G V z Y 3 J p c G N p b 2 4 m c X V v d D s s J n F 1 b 3 Q 7 R k N y Z W F j a W 9 u J n F 1 b 3 Q 7 L C Z x d W 9 0 O 0 Z F c 3 R p b W F k Y S Z x d W 9 0 O y w m c X V v d D t G R 2 V y Z W 5 j a W E m c X V v d D s s J n F 1 b 3 Q 7 R G l h c 1 9 H Z X J l b m N p Y S Z x d W 9 0 O y w m c X V v d D t E a W F z X 0 l u Z m 9 y b W F 0 a W N h J n F 1 b 3 Q 7 L C Z x d W 9 0 O 1 R p Z W 1 w b 1 9 U c m F u c 2 N 1 c n J p Z G 8 m c X V v d D s s J n F 1 b 3 Q 7 V G l l b X B v X 0 V u d H J l Z 2 E m c X V v d D s s J n F 1 b 3 Q 7 V X J n Z W 5 0 Z S Z x d W 9 0 O y w m c X V v d D t J b X B v c n R h b n R l J n F 1 b 3 Q 7 L C Z x d W 9 0 O 0 V 0 Y X B h J n F 1 b 3 Q 7 L C Z x d W 9 0 O 1 B y b 3 l l Y 3 R v J n F 1 b 3 Q 7 L C Z x d W 9 0 O 0 F z a W d u Y W R v Q S Z x d W 9 0 O y w m c X V v d D t D b 2 1 w b G V q a W R h Z C Z x d W 9 0 O y w m c X V v d D t B d G V u Z G l k b 1 B v c i Z x d W 9 0 O y w m c X V v d D t D b G F z a W Z p Y 2 F j a W 9 u J n F 1 b 3 Q 7 L C Z x d W 9 0 O 1 R h b W H D s W 8 m c X V v d D s s J n F 1 b 3 Q 7 V G l l b X B v S W 5 2 Z X J 0 a W R v J n F 1 b 3 Q 7 L C Z x d W 9 0 O 1 R p c G 9 U a W N r Z X Q m c X V v d D t d I i A v P j x F b n R y e S B U e X B l P S J G a W x s U 3 R h d H V z I i B W Y W x 1 Z T 0 i c 0 N v b X B s Z X R l I i A v P j x F b n R y e S B U e X B l P S J S Z W x h d G l v b n N o a X B J b m Z v Q 2 9 u d G F p b m V y I i B W Y W x 1 Z T 0 i c 3 s m c X V v d D t j b 2 x 1 b W 5 D b 3 V u d C Z x d W 9 0 O z o y M S w m c X V v d D t r Z X l D b 2 x 1 b W 5 O Y W 1 l c y Z x d W 9 0 O z p b X S w m c X V v d D t x d W V y e V J l b G F 0 a W 9 u c 2 h p c H M m c X V v d D s 6 W 1 0 s J n F 1 b 3 Q 7 Y 2 9 s d W 1 u S W R l b n R p d G l l c y Z x d W 9 0 O z p b J n F 1 b 3 Q 7 U 2 V j d G l v b j E v Q 2 9 u c 3 V s d G E x L 0 F 1 d G 9 S Z W 1 v d m V k Q 2 9 s d W 1 u c z E u e 1 R p Y 2 t l d C w w f S Z x d W 9 0 O y w m c X V v d D t T Z W N 0 a W 9 u M S 9 D b 2 5 z d W x 0 Y T E v Q X V 0 b 1 J l b W 9 2 Z W R D b 2 x 1 b W 5 z M S 5 7 U 2 9 s a W N p d G F u d G U s M X 0 m c X V v d D s s J n F 1 b 3 Q 7 U 2 V j d G l v b j E v Q 2 9 u c 3 V s d G E x L 0 F 1 d G 9 S Z W 1 v d m V k Q 2 9 s d W 1 u c z E u e 0 R l c 2 N y a X B j a W 9 u L D J 9 J n F 1 b 3 Q 7 L C Z x d W 9 0 O 1 N l Y 3 R p b 2 4 x L 0 N v b n N 1 b H R h M S 9 B d X R v U m V t b 3 Z l Z E N v b H V t b n M x L n t G Q 3 J l Y W N p b 2 4 s M 3 0 m c X V v d D s s J n F 1 b 3 Q 7 U 2 V j d G l v b j E v Q 2 9 u c 3 V s d G E x L 0 F 1 d G 9 S Z W 1 v d m V k Q 2 9 s d W 1 u c z E u e 0 Z F c 3 R p b W F k Y S w 0 f S Z x d W 9 0 O y w m c X V v d D t T Z W N 0 a W 9 u M S 9 D b 2 5 z d W x 0 Y T E v Q X V 0 b 1 J l b W 9 2 Z W R D b 2 x 1 b W 5 z M S 5 7 R k d l c m V u Y 2 l h L D V 9 J n F 1 b 3 Q 7 L C Z x d W 9 0 O 1 N l Y 3 R p b 2 4 x L 0 N v b n N 1 b H R h M S 9 B d X R v U m V t b 3 Z l Z E N v b H V t b n M x L n t E a W F z X 0 d l c m V u Y 2 l h L D Z 9 J n F 1 b 3 Q 7 L C Z x d W 9 0 O 1 N l Y 3 R p b 2 4 x L 0 N v b n N 1 b H R h M S 9 B d X R v U m V t b 3 Z l Z E N v b H V t b n M x L n t E a W F z X 0 l u Z m 9 y b W F 0 a W N h L D d 9 J n F 1 b 3 Q 7 L C Z x d W 9 0 O 1 N l Y 3 R p b 2 4 x L 0 N v b n N 1 b H R h M S 9 B d X R v U m V t b 3 Z l Z E N v b H V t b n M x L n t U a W V t c G 9 f V H J h b n N j d X J y a W R v L D h 9 J n F 1 b 3 Q 7 L C Z x d W 9 0 O 1 N l Y 3 R p b 2 4 x L 0 N v b n N 1 b H R h M S 9 B d X R v U m V t b 3 Z l Z E N v b H V t b n M x L n t U a W V t c G 9 f R W 5 0 c m V n Y S w 5 f S Z x d W 9 0 O y w m c X V v d D t T Z W N 0 a W 9 u M S 9 D b 2 5 z d W x 0 Y T E v Q X V 0 b 1 J l b W 9 2 Z W R D b 2 x 1 b W 5 z M S 5 7 V X J n Z W 5 0 Z S w x M H 0 m c X V v d D s s J n F 1 b 3 Q 7 U 2 V j d G l v b j E v Q 2 9 u c 3 V s d G E x L 0 F 1 d G 9 S Z W 1 v d m V k Q 2 9 s d W 1 u c z E u e 0 l t c G 9 y d G F u d G U s M T F 9 J n F 1 b 3 Q 7 L C Z x d W 9 0 O 1 N l Y 3 R p b 2 4 x L 0 N v b n N 1 b H R h M S 9 B d X R v U m V t b 3 Z l Z E N v b H V t b n M x L n t F d G F w Y S w x M n 0 m c X V v d D s s J n F 1 b 3 Q 7 U 2 V j d G l v b j E v Q 2 9 u c 3 V s d G E x L 0 F 1 d G 9 S Z W 1 v d m V k Q 2 9 s d W 1 u c z E u e 1 B y b 3 l l Y 3 R v L D E z f S Z x d W 9 0 O y w m c X V v d D t T Z W N 0 a W 9 u M S 9 D b 2 5 z d W x 0 Y T E v Q X V 0 b 1 J l b W 9 2 Z W R D b 2 x 1 b W 5 z M S 5 7 Q X N p Z 2 5 h Z G 9 B L D E 0 f S Z x d W 9 0 O y w m c X V v d D t T Z W N 0 a W 9 u M S 9 D b 2 5 z d W x 0 Y T E v Q X V 0 b 1 J l b W 9 2 Z W R D b 2 x 1 b W 5 z M S 5 7 Q 2 9 t c G x l a m l k Y W Q s M T V 9 J n F 1 b 3 Q 7 L C Z x d W 9 0 O 1 N l Y 3 R p b 2 4 x L 0 N v b n N 1 b H R h M S 9 B d X R v U m V t b 3 Z l Z E N v b H V t b n M x L n t B d G V u Z G l k b 1 B v c i w x N n 0 m c X V v d D s s J n F 1 b 3 Q 7 U 2 V j d G l v b j E v Q 2 9 u c 3 V s d G E x L 0 F 1 d G 9 S Z W 1 v d m V k Q 2 9 s d W 1 u c z E u e 0 N s Y X N p Z m l j Y W N p b 2 4 s M T d 9 J n F 1 b 3 Q 7 L C Z x d W 9 0 O 1 N l Y 3 R p b 2 4 x L 0 N v b n N 1 b H R h M S 9 B d X R v U m V t b 3 Z l Z E N v b H V t b n M x L n t U Y W 1 h w 7 F v L D E 4 f S Z x d W 9 0 O y w m c X V v d D t T Z W N 0 a W 9 u M S 9 D b 2 5 z d W x 0 Y T E v Q X V 0 b 1 J l b W 9 2 Z W R D b 2 x 1 b W 5 z M S 5 7 V G l l b X B v S W 5 2 Z X J 0 a W R v L D E 5 f S Z x d W 9 0 O y w m c X V v d D t T Z W N 0 a W 9 u M S 9 D b 2 5 z d W x 0 Y T E v Q X V 0 b 1 J l b W 9 2 Z W R D b 2 x 1 b W 5 z M S 5 7 V G l w b 1 R p Y 2 t l d C w y M H 0 m c X V v d D t d L C Z x d W 9 0 O 0 N v b H V t b k N v d W 5 0 J n F 1 b 3 Q 7 O j I x L C Z x d W 9 0 O 0 t l e U N v b H V t b k 5 h b W V z J n F 1 b 3 Q 7 O l t d L C Z x d W 9 0 O 0 N v b H V t b k l k Z W 5 0 a X R p Z X M m c X V v d D s 6 W y Z x d W 9 0 O 1 N l Y 3 R p b 2 4 x L 0 N v b n N 1 b H R h M S 9 B d X R v U m V t b 3 Z l Z E N v b H V t b n M x L n t U a W N r Z X Q s M H 0 m c X V v d D s s J n F 1 b 3 Q 7 U 2 V j d G l v b j E v Q 2 9 u c 3 V s d G E x L 0 F 1 d G 9 S Z W 1 v d m V k Q 2 9 s d W 1 u c z E u e 1 N v b G l j a X R h b n R l L D F 9 J n F 1 b 3 Q 7 L C Z x d W 9 0 O 1 N l Y 3 R p b 2 4 x L 0 N v b n N 1 b H R h M S 9 B d X R v U m V t b 3 Z l Z E N v b H V t b n M x L n t E Z X N j c m l w Y 2 l v b i w y f S Z x d W 9 0 O y w m c X V v d D t T Z W N 0 a W 9 u M S 9 D b 2 5 z d W x 0 Y T E v Q X V 0 b 1 J l b W 9 2 Z W R D b 2 x 1 b W 5 z M S 5 7 R k N y Z W F j a W 9 u L D N 9 J n F 1 b 3 Q 7 L C Z x d W 9 0 O 1 N l Y 3 R p b 2 4 x L 0 N v b n N 1 b H R h M S 9 B d X R v U m V t b 3 Z l Z E N v b H V t b n M x L n t G R X N 0 a W 1 h Z G E s N H 0 m c X V v d D s s J n F 1 b 3 Q 7 U 2 V j d G l v b j E v Q 2 9 u c 3 V s d G E x L 0 F 1 d G 9 S Z W 1 v d m V k Q 2 9 s d W 1 u c z E u e 0 Z H Z X J l b m N p Y S w 1 f S Z x d W 9 0 O y w m c X V v d D t T Z W N 0 a W 9 u M S 9 D b 2 5 z d W x 0 Y T E v Q X V 0 b 1 J l b W 9 2 Z W R D b 2 x 1 b W 5 z M S 5 7 R G l h c 1 9 H Z X J l b m N p Y S w 2 f S Z x d W 9 0 O y w m c X V v d D t T Z W N 0 a W 9 u M S 9 D b 2 5 z d W x 0 Y T E v Q X V 0 b 1 J l b W 9 2 Z W R D b 2 x 1 b W 5 z M S 5 7 R G l h c 1 9 J b m Z v c m 1 h d G l j Y S w 3 f S Z x d W 9 0 O y w m c X V v d D t T Z W N 0 a W 9 u M S 9 D b 2 5 z d W x 0 Y T E v Q X V 0 b 1 J l b W 9 2 Z W R D b 2 x 1 b W 5 z M S 5 7 V G l l b X B v X 1 R y Y W 5 z Y 3 V y c m l k b y w 4 f S Z x d W 9 0 O y w m c X V v d D t T Z W N 0 a W 9 u M S 9 D b 2 5 z d W x 0 Y T E v Q X V 0 b 1 J l b W 9 2 Z W R D b 2 x 1 b W 5 z M S 5 7 V G l l b X B v X 0 V u d H J l Z 2 E s O X 0 m c X V v d D s s J n F 1 b 3 Q 7 U 2 V j d G l v b j E v Q 2 9 u c 3 V s d G E x L 0 F 1 d G 9 S Z W 1 v d m V k Q 2 9 s d W 1 u c z E u e 1 V y Z 2 V u d G U s M T B 9 J n F 1 b 3 Q 7 L C Z x d W 9 0 O 1 N l Y 3 R p b 2 4 x L 0 N v b n N 1 b H R h M S 9 B d X R v U m V t b 3 Z l Z E N v b H V t b n M x L n t J b X B v c n R h b n R l L D E x f S Z x d W 9 0 O y w m c X V v d D t T Z W N 0 a W 9 u M S 9 D b 2 5 z d W x 0 Y T E v Q X V 0 b 1 J l b W 9 2 Z W R D b 2 x 1 b W 5 z M S 5 7 R X R h c G E s M T J 9 J n F 1 b 3 Q 7 L C Z x d W 9 0 O 1 N l Y 3 R p b 2 4 x L 0 N v b n N 1 b H R h M S 9 B d X R v U m V t b 3 Z l Z E N v b H V t b n M x L n t Q c m 9 5 Z W N 0 b y w x M 3 0 m c X V v d D s s J n F 1 b 3 Q 7 U 2 V j d G l v b j E v Q 2 9 u c 3 V s d G E x L 0 F 1 d G 9 S Z W 1 v d m V k Q 2 9 s d W 1 u c z E u e 0 F z a W d u Y W R v Q S w x N H 0 m c X V v d D s s J n F 1 b 3 Q 7 U 2 V j d G l v b j E v Q 2 9 u c 3 V s d G E x L 0 F 1 d G 9 S Z W 1 v d m V k Q 2 9 s d W 1 u c z E u e 0 N v b X B s Z W p p Z G F k L D E 1 f S Z x d W 9 0 O y w m c X V v d D t T Z W N 0 a W 9 u M S 9 D b 2 5 z d W x 0 Y T E v Q X V 0 b 1 J l b W 9 2 Z W R D b 2 x 1 b W 5 z M S 5 7 Q X R l b m R p Z G 9 Q b 3 I s M T Z 9 J n F 1 b 3 Q 7 L C Z x d W 9 0 O 1 N l Y 3 R p b 2 4 x L 0 N v b n N 1 b H R h M S 9 B d X R v U m V t b 3 Z l Z E N v b H V t b n M x L n t D b G F z a W Z p Y 2 F j a W 9 u L D E 3 f S Z x d W 9 0 O y w m c X V v d D t T Z W N 0 a W 9 u M S 9 D b 2 5 z d W x 0 Y T E v Q X V 0 b 1 J l b W 9 2 Z W R D b 2 x 1 b W 5 z M S 5 7 V G F t Y c O x b y w x O H 0 m c X V v d D s s J n F 1 b 3 Q 7 U 2 V j d G l v b j E v Q 2 9 u c 3 V s d G E x L 0 F 1 d G 9 S Z W 1 v d m V k Q 2 9 s d W 1 u c z E u e 1 R p Z W 1 w b 0 l u d m V y d G l k b y w x O X 0 m c X V v d D s s J n F 1 b 3 Q 7 U 2 V j d G l v b j E v Q 2 9 u c 3 V s d G E x L 0 F 1 d G 9 S Z W 1 v d m V k Q 2 9 s d W 1 u c z E u e 1 R p c G 9 U a W N r Z X Q s M j B 9 J n F 1 b 3 Q 7 X S w m c X V v d D t S Z W x h d G l v b n N o a X B J b m Z v J n F 1 b 3 Q 7 O l t d f S I g L z 4 8 L 1 N 0 Y W J s Z U V u d H J p Z X M + P C 9 J d G V t P j x J d G V t P j x J d G V t T G 9 j Y X R p b 2 4 + P E l 0 Z W 1 U e X B l P k Z v c m 1 1 b G E 8 L 0 l 0 Z W 1 U e X B l P j x J d G V t U G F 0 a D 5 T Z W N 0 a W 9 u M S 9 D b 2 5 z d W x 0 Y T E v T 3 J p Z 2 V u P C 9 J d G V t U G F 0 a D 4 8 L 0 l 0 Z W 1 M b 2 N h d G l v b j 4 8 U 3 R h Y m x l R W 5 0 c m l l c y A v P j w v S X R l b T 4 8 S X R l b T 4 8 S X R l b U x v Y 2 F 0 a W 9 u P j x J d G V t V H l w Z T 5 G b 3 J t d W x h P C 9 J d G V t V H l w Z T 4 8 S X R l b V B h d G g + U 2 V j d G l v b j E v Q 2 9 u c 3 V s d G E x L 1 R p c G 8 l M j B j Y W 1 i a W F k b z w v S X R l b V B h d G g + P C 9 J d G V t T G 9 j Y X R p b 2 4 + P F N 0 Y W J s Z U V u d H J p Z X M g L z 4 8 L 0 l 0 Z W 0 + P C 9 J d G V t c z 4 8 L 0 x v Y 2 F s U G F j a 2 F n Z U 1 l d G F k Y X R h R m l s Z T 4 W A A A A U E s F B g A A A A A A A A A A A A A A A A A A A A A A A N o A A A A B A A A A 0 I y d 3 w E V 0 R G M e g D A T 8 K X 6 w E A A A D C J A a z 7 C m W R 5 4 K Z z z W 1 9 P P A A A A A A I A A A A A A A N m A A D A A A A A E A A A A P E + G A / B i 4 w m M O c 9 a 9 Z Y 5 q s A A A A A B I A A A K A A A A A Q A A A A p m + h h c a U P + n U s + L O B y h c 1 l A A A A B V b n q C s 3 / X j S y r G x H 1 V 9 n x Q o J f M 2 a E 9 V e L 9 Z + V J i b p Y g N N X G A F x P h Q N y o e s r u P v 3 9 Q 8 D v 7 k T J G j Y u G K r j p K s Y Z 3 w n c z 0 A J j 2 g 0 E E Z 3 X 3 T / K R Q A A A A s n S + Y g V y D E k G j 5 1 B G o m 9 R + r l V k g = = < / D a t a M a s h u p > 
</file>

<file path=customXml/itemProps1.xml><?xml version="1.0" encoding="utf-8"?>
<ds:datastoreItem xmlns:ds="http://schemas.openxmlformats.org/officeDocument/2006/customXml" ds:itemID="{3DA85486-0E43-4FD1-BC81-B7165A0995E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10</vt:i4>
      </vt:variant>
    </vt:vector>
  </HeadingPairs>
  <TitlesOfParts>
    <vt:vector size="10" baseType="lpstr">
      <vt:lpstr>Datos</vt:lpstr>
      <vt:lpstr>Individual</vt:lpstr>
      <vt:lpstr>Cuadre General</vt:lpstr>
      <vt:lpstr>Cuadre Gerencia</vt:lpstr>
      <vt:lpstr>Separador</vt:lpstr>
      <vt:lpstr>Detalle1</vt:lpstr>
      <vt:lpstr>Hoja7</vt:lpstr>
      <vt:lpstr>Gerencia</vt:lpstr>
      <vt:lpstr>Informática</vt:lpstr>
      <vt:lpstr>Hoja4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Galvan, Williams</dc:creator>
  <cp:lastModifiedBy>Julio de León</cp:lastModifiedBy>
  <dcterms:created xsi:type="dcterms:W3CDTF">2025-01-23T16:25:28Z</dcterms:created>
  <dcterms:modified xsi:type="dcterms:W3CDTF">2025-02-17T23:45:10Z</dcterms:modified>
</cp:coreProperties>
</file>