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G:\Westminster\Year 2\Semester 2\MODULE (2021) 5COSC021W.2 Software Development Group Project\"/>
    </mc:Choice>
  </mc:AlternateContent>
  <xr:revisionPtr revIDLastSave="0" documentId="8_{FA7D21F2-591A-42AF-B2F6-9051F3BB4A5B}" xr6:coauthVersionLast="47" xr6:coauthVersionMax="47" xr10:uidLastSave="{00000000-0000-0000-0000-000000000000}"/>
  <bookViews>
    <workbookView xWindow="-38510" yWindow="-3410" windowWidth="38620" windowHeight="21100" xr2:uid="{00000000-000D-0000-FFFF-FFFF00000000}"/>
  </bookViews>
  <sheets>
    <sheet name="Database" sheetId="1" r:id="rId1"/>
    <sheet name="Conversations" sheetId="2" r:id="rId2"/>
    <sheet name="Drop-down List" sheetId="3" r:id="rId3"/>
  </sheets>
  <definedNames>
    <definedName name="_xlnm._FilterDatabase" localSheetId="0" hidden="1">Database!$A$1:$F$1000</definedName>
    <definedName name="ConversationAll">Conversations!$A:$E</definedName>
    <definedName name="LCSC">Conversations!$A:$C</definedName>
    <definedName name="level">Conversations!$A:$A</definedName>
    <definedName name="levelandcontext">Conversations!$A:$B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2" i="1" l="1"/>
  <c r="B57" i="1"/>
  <c r="B23" i="1"/>
  <c r="C63" i="1"/>
  <c r="B63" i="1"/>
  <c r="A63" i="1"/>
  <c r="C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  <c r="C1" i="1"/>
  <c r="B1" i="1"/>
  <c r="A1" i="1"/>
</calcChain>
</file>

<file path=xl/sharedStrings.xml><?xml version="1.0" encoding="utf-8"?>
<sst xmlns="http://schemas.openxmlformats.org/spreadsheetml/2006/main" count="1787" uniqueCount="923">
  <si>
    <t>Grammar/Structure</t>
  </si>
  <si>
    <t>Key Vocab</t>
  </si>
  <si>
    <t>Link</t>
  </si>
  <si>
    <t>Present simple, do you have?</t>
  </si>
  <si>
    <t>reservation, wait, about, takaway</t>
  </si>
  <si>
    <t>jump to text</t>
  </si>
  <si>
    <t>adjectives</t>
  </si>
  <si>
    <t>use, snapchat</t>
  </si>
  <si>
    <t>present perfect</t>
  </si>
  <si>
    <t>cash, card, insert, touch, hasn't worked, PIN</t>
  </si>
  <si>
    <t>negative</t>
  </si>
  <si>
    <t>appointment, to book, available</t>
  </si>
  <si>
    <t>repeat</t>
  </si>
  <si>
    <t>manager, to call back, to take a message, i've got a cold, find cover, send a message in the group chat, shift</t>
  </si>
  <si>
    <t>refund, items, unfortunately, to use, exchange, gift voucher, manager</t>
  </si>
  <si>
    <t>present continuous</t>
  </si>
  <si>
    <t>delivery driver, having trouble, tricky, gates, statue, recommend, lift, stone, round</t>
  </si>
  <si>
    <t>past perfect, past simple</t>
  </si>
  <si>
    <t>wrong order, vegan, mix up, that is not good enough, waiting over, accept our sincere apologies, hurry up, starving, kitchen</t>
  </si>
  <si>
    <t>secured a job inteview, admin role, dress code, smart-casual, face-to-face, online, only 3 stops on the no.32 bus, let you know</t>
  </si>
  <si>
    <t>comparative</t>
  </si>
  <si>
    <t>put you down, done my teeth, trust, sooner, cancellation, appointment</t>
  </si>
  <si>
    <t>questions</t>
  </si>
  <si>
    <t>decafe latte, iced, sugar-free syrup, caramel, vanilla, hazelnut, oat milk, is that to have here or to go?</t>
  </si>
  <si>
    <t>we are booked</t>
  </si>
  <si>
    <t>present simple</t>
  </si>
  <si>
    <t>interview, right, turn left</t>
  </si>
  <si>
    <t xml:space="preserve">past simple, </t>
  </si>
  <si>
    <t>reservation, delay, intended, on the house</t>
  </si>
  <si>
    <t xml:space="preserve">cash, card, insert, touch, hasn't worked, </t>
  </si>
  <si>
    <t>passive voice</t>
  </si>
  <si>
    <t>cash, card</t>
  </si>
  <si>
    <t>reservation, wait, about</t>
  </si>
  <si>
    <t>Delivery driver, having trouble</t>
  </si>
  <si>
    <t>present + infinitive</t>
  </si>
  <si>
    <t>charitable organisation, don't give to charity, choose, sign up, leave me alone</t>
  </si>
  <si>
    <t>to go for lunch, I'm afraid not, days do you have off, free, that's a shame</t>
  </si>
  <si>
    <t>launch, models, slot</t>
  </si>
  <si>
    <t>mix up</t>
  </si>
  <si>
    <t>head off, give out, I suppose, username</t>
  </si>
  <si>
    <t>half-sister, only child, noisy</t>
  </si>
  <si>
    <t>almond, oat, soya, peppermint, subscription, scan</t>
  </si>
  <si>
    <t>I would like</t>
  </si>
  <si>
    <t>earache, flujab</t>
  </si>
  <si>
    <t>assignments, due, distracted, structure, maintain</t>
  </si>
  <si>
    <t>valid, misunderstood, outstanding</t>
  </si>
  <si>
    <t>QR code, rail card</t>
  </si>
  <si>
    <t>age restricted</t>
  </si>
  <si>
    <t>parcel, neighbour, corridor, signing</t>
  </si>
  <si>
    <t>exhausting but rewarding</t>
  </si>
  <si>
    <t>following, position, paperwork</t>
  </si>
  <si>
    <t>patient, admitted, ward</t>
  </si>
  <si>
    <t xml:space="preserve"> </t>
  </si>
  <si>
    <t>notice, cancellation charge, walk-ins, last minute</t>
  </si>
  <si>
    <t>a tab, 2 for 1 offer, valid</t>
  </si>
  <si>
    <t>free refills, soft drinks</t>
  </si>
  <si>
    <t>lucky</t>
  </si>
  <si>
    <t>setting up</t>
  </si>
  <si>
    <t>close to the beach, ancient, festivals</t>
  </si>
  <si>
    <t>past perfect, subsitution</t>
  </si>
  <si>
    <t>in stock, similar, recommend, memory, processor, discount</t>
  </si>
  <si>
    <t>assignments, next door</t>
  </si>
  <si>
    <t>blowdry</t>
  </si>
  <si>
    <t>flooded, replacement bus, soaked</t>
  </si>
  <si>
    <t>spices, boil, text</t>
  </si>
  <si>
    <t>much</t>
  </si>
  <si>
    <t>succulent, tropical, sunlight, link</t>
  </si>
  <si>
    <t>gerund</t>
  </si>
  <si>
    <t>wedding, RSVP</t>
  </si>
  <si>
    <t>catering, schedule, vegetarian</t>
  </si>
  <si>
    <t>omelette, takeaway box, recycleable</t>
  </si>
  <si>
    <t>no kidding, workload, manageable, decent</t>
  </si>
  <si>
    <t>happy hour</t>
  </si>
  <si>
    <t>present continuous, past perfect, adverbs</t>
  </si>
  <si>
    <t>scan the barcode, system ensures, assure, policy</t>
  </si>
  <si>
    <t>future tense</t>
  </si>
  <si>
    <t>airbnb, accomodation, tricky, resort</t>
  </si>
  <si>
    <t>modals</t>
  </si>
  <si>
    <t>pink, unicorn, theme</t>
  </si>
  <si>
    <t>making his rounds</t>
  </si>
  <si>
    <t>conditional</t>
  </si>
  <si>
    <t>notice, reception, dress code, uniform, insurance card, attire</t>
  </si>
  <si>
    <t xml:space="preserve">passive voice, emphatic, </t>
  </si>
  <si>
    <t>present simple, modals</t>
  </si>
  <si>
    <t>just in time, scarf</t>
  </si>
  <si>
    <t>a date, ghosted, keen, such a shame, there's plenty more fish in the sea</t>
  </si>
  <si>
    <t>Level</t>
  </si>
  <si>
    <t>Context</t>
  </si>
  <si>
    <t>Sub-Context</t>
  </si>
  <si>
    <t>Person</t>
  </si>
  <si>
    <t>Text</t>
  </si>
  <si>
    <t>Arabic</t>
  </si>
  <si>
    <t>Chinese</t>
  </si>
  <si>
    <t>French</t>
  </si>
  <si>
    <t>German</t>
  </si>
  <si>
    <t>Italian</t>
  </si>
  <si>
    <t>Japanese</t>
  </si>
  <si>
    <t>Russian</t>
  </si>
  <si>
    <t>Spanish</t>
  </si>
  <si>
    <t>A1</t>
  </si>
  <si>
    <t>Ordering food and drink</t>
  </si>
  <si>
    <t>Takeaway</t>
  </si>
  <si>
    <t>A</t>
  </si>
  <si>
    <t>Hi there. Do you have a table for 2?</t>
  </si>
  <si>
    <t>B</t>
  </si>
  <si>
    <r>
      <rPr>
        <sz val="10"/>
        <color theme="1"/>
        <rFont val="Arial"/>
        <family val="2"/>
      </rPr>
      <t xml:space="preserve">Good evening. Do you have a </t>
    </r>
    <r>
      <rPr>
        <b/>
        <sz val="10"/>
        <color rgb="FFFF0000"/>
        <rFont val="Arial"/>
        <family val="2"/>
      </rPr>
      <t>reservation</t>
    </r>
    <r>
      <rPr>
        <sz val="10"/>
        <color theme="1"/>
        <rFont val="Arial"/>
        <family val="2"/>
      </rPr>
      <t xml:space="preserve"> with us?</t>
    </r>
  </si>
  <si>
    <t>reservación</t>
  </si>
  <si>
    <t xml:space="preserve">I'm sorry I don't. </t>
  </si>
  <si>
    <t>I'm afraid we're very busy tonight so there are no free tables. Would you like to wait or come back later?</t>
  </si>
  <si>
    <r>
      <rPr>
        <sz val="10"/>
        <color theme="1"/>
        <rFont val="Arial"/>
        <family val="2"/>
      </rPr>
      <t>How long is the</t>
    </r>
    <r>
      <rPr>
        <sz val="10"/>
        <color rgb="FFFF000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 xml:space="preserve">wait </t>
    </r>
    <r>
      <rPr>
        <sz val="10"/>
        <color theme="1"/>
        <rFont val="Arial"/>
        <family val="2"/>
      </rPr>
      <t xml:space="preserve">for a table? I am very hungry. </t>
    </r>
  </si>
  <si>
    <t>espera</t>
  </si>
  <si>
    <r>
      <rPr>
        <sz val="10"/>
        <color theme="1"/>
        <rFont val="Arial"/>
        <family val="2"/>
      </rPr>
      <t>It is</t>
    </r>
    <r>
      <rPr>
        <sz val="10"/>
        <color rgb="FFFF000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about</t>
    </r>
    <r>
      <rPr>
        <sz val="10"/>
        <color theme="1"/>
        <rFont val="Arial"/>
        <family val="2"/>
      </rPr>
      <t xml:space="preserve"> one hour. I'm sorry about that. Would you like to order your food for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takeaway</t>
    </r>
    <r>
      <rPr>
        <sz val="10"/>
        <color theme="1"/>
        <rFont val="Arial"/>
        <family val="2"/>
      </rPr>
      <t xml:space="preserve"> instead? </t>
    </r>
  </si>
  <si>
    <t xml:space="preserve">sobre / llevar </t>
  </si>
  <si>
    <t>Yes please. I will have two burgers and two portions of fries. Oh and two large drinks. Thank you very much.</t>
  </si>
  <si>
    <t>No problem. Your food should be here soon. Have a nice evening!</t>
  </si>
  <si>
    <t xml:space="preserve">You too. </t>
  </si>
  <si>
    <t>Exchanging personal information</t>
  </si>
  <si>
    <t>Social Media</t>
  </si>
  <si>
    <t>Hi Peter. How was your weekend?</t>
  </si>
  <si>
    <t>Hi. It was good thank you. I met a nice girl.</t>
  </si>
  <si>
    <t>Oh really? What is she like? Did you get her Snapchat?</t>
  </si>
  <si>
    <r>
      <rPr>
        <sz val="10"/>
        <color theme="1"/>
        <rFont val="Arial"/>
        <family val="2"/>
      </rPr>
      <t>She doesn't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use</t>
    </r>
    <r>
      <rPr>
        <b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Snapchat. She's very pretty. She has long brown hair and big green eyes. I like her. </t>
    </r>
  </si>
  <si>
    <t xml:space="preserve">usa </t>
  </si>
  <si>
    <t xml:space="preserve">I want to see her. What's her name? I'll look her up on Instagram. </t>
  </si>
  <si>
    <t>You can try. Her name is Natalia Black.</t>
  </si>
  <si>
    <t>I found her! Wow, she is beautiful. I'm happy for you!</t>
  </si>
  <si>
    <t xml:space="preserve">I am happy too. And thank you. </t>
  </si>
  <si>
    <t>Going shopping and asking for prices</t>
  </si>
  <si>
    <t>Payment</t>
  </si>
  <si>
    <t>Hi there. May I pay for these items please?</t>
  </si>
  <si>
    <r>
      <rPr>
        <sz val="10"/>
        <color theme="1"/>
        <rFont val="Arial"/>
        <family val="2"/>
      </rPr>
      <t xml:space="preserve">Hello, yes of course. Your total is £35. Will you be paying by </t>
    </r>
    <r>
      <rPr>
        <b/>
        <sz val="10"/>
        <color rgb="FFFF0000"/>
        <rFont val="Arial"/>
        <family val="2"/>
      </rPr>
      <t>cash</t>
    </r>
    <r>
      <rPr>
        <sz val="10"/>
        <color theme="1"/>
        <rFont val="Arial"/>
        <family val="2"/>
      </rPr>
      <t xml:space="preserve"> or</t>
    </r>
    <r>
      <rPr>
        <sz val="10"/>
        <color rgb="FFFF000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card</t>
    </r>
    <r>
      <rPr>
        <sz val="10"/>
        <color theme="1"/>
        <rFont val="Arial"/>
        <family val="2"/>
      </rPr>
      <t>?</t>
    </r>
  </si>
  <si>
    <t>en efectivo / con tarjeta</t>
  </si>
  <si>
    <t xml:space="preserve">Card, please. </t>
  </si>
  <si>
    <r>
      <rPr>
        <sz val="10"/>
        <color theme="1"/>
        <rFont val="Arial"/>
        <family val="2"/>
      </rPr>
      <t xml:space="preserve">No problem. You can </t>
    </r>
    <r>
      <rPr>
        <b/>
        <sz val="10"/>
        <color rgb="FFFF0000"/>
        <rFont val="Arial"/>
        <family val="2"/>
      </rPr>
      <t>insert</t>
    </r>
    <r>
      <rPr>
        <sz val="10"/>
        <color rgb="FFFF0000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or </t>
    </r>
    <r>
      <rPr>
        <b/>
        <sz val="10"/>
        <color rgb="FFFF0000"/>
        <rFont val="Arial"/>
        <family val="2"/>
      </rPr>
      <t>touch</t>
    </r>
    <r>
      <rPr>
        <sz val="10"/>
        <color rgb="FFFF0000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your card to the machine. </t>
    </r>
  </si>
  <si>
    <t>insertar/ tocar</t>
  </si>
  <si>
    <t xml:space="preserve">Thank you. </t>
  </si>
  <si>
    <r>
      <rPr>
        <sz val="10"/>
        <color theme="1"/>
        <rFont val="Arial"/>
        <family val="2"/>
      </rPr>
      <t xml:space="preserve">I'm sorry your card </t>
    </r>
    <r>
      <rPr>
        <b/>
        <sz val="10"/>
        <color rgb="FFFF0000"/>
        <rFont val="Arial"/>
        <family val="2"/>
      </rPr>
      <t>hasn't worked.</t>
    </r>
    <r>
      <rPr>
        <sz val="10"/>
        <color theme="1"/>
        <rFont val="Arial"/>
        <family val="2"/>
      </rPr>
      <t xml:space="preserve"> Can you try again?</t>
    </r>
  </si>
  <si>
    <t>no ha funcionado</t>
  </si>
  <si>
    <r>
      <rPr>
        <sz val="10"/>
        <color theme="1"/>
        <rFont val="Arial"/>
        <family val="2"/>
      </rPr>
      <t xml:space="preserve">I'm sorry about that. I will use my </t>
    </r>
    <r>
      <rPr>
        <b/>
        <sz val="10"/>
        <color rgb="FFFF0000"/>
        <rFont val="Arial"/>
        <family val="2"/>
      </rPr>
      <t>PIN.</t>
    </r>
  </si>
  <si>
    <t>PIN</t>
  </si>
  <si>
    <t>That is all done. Thank you for shopping with us. Have a good day!</t>
  </si>
  <si>
    <t xml:space="preserve">Have a good day! Goodbye. </t>
  </si>
  <si>
    <t>Making Appointments</t>
  </si>
  <si>
    <t>Booking</t>
  </si>
  <si>
    <r>
      <rPr>
        <sz val="10"/>
        <color theme="1"/>
        <rFont val="Arial"/>
        <family val="2"/>
      </rPr>
      <t xml:space="preserve">Hello, can I make an </t>
    </r>
    <r>
      <rPr>
        <b/>
        <sz val="10"/>
        <color rgb="FFFF0000"/>
        <rFont val="Arial"/>
        <family val="2"/>
      </rPr>
      <t>appointment</t>
    </r>
    <r>
      <rPr>
        <sz val="10"/>
        <color theme="1"/>
        <rFont val="Arial"/>
        <family val="2"/>
      </rPr>
      <t xml:space="preserve"> for tomorrow. </t>
    </r>
  </si>
  <si>
    <t>cita</t>
  </si>
  <si>
    <r>
      <rPr>
        <sz val="10"/>
        <color theme="1"/>
        <rFont val="Arial"/>
        <family val="2"/>
      </rPr>
      <t xml:space="preserve">No problem, what time would you like </t>
    </r>
    <r>
      <rPr>
        <b/>
        <sz val="10"/>
        <color rgb="FFFF0000"/>
        <rFont val="Arial"/>
        <family val="2"/>
      </rPr>
      <t>to book</t>
    </r>
    <r>
      <rPr>
        <sz val="10"/>
        <color theme="1"/>
        <rFont val="Arial"/>
        <family val="2"/>
      </rPr>
      <t>?</t>
    </r>
  </si>
  <si>
    <t>reservar</t>
  </si>
  <si>
    <t>2pm.</t>
  </si>
  <si>
    <r>
      <rPr>
        <sz val="10"/>
        <color theme="1"/>
        <rFont val="Arial"/>
        <family val="2"/>
      </rPr>
      <t xml:space="preserve">I'm sorry, that time is not </t>
    </r>
    <r>
      <rPr>
        <b/>
        <sz val="10"/>
        <color rgb="FFFF0000"/>
        <rFont val="Arial"/>
        <family val="2"/>
      </rPr>
      <t>available</t>
    </r>
    <r>
      <rPr>
        <sz val="10"/>
        <color theme="1"/>
        <rFont val="Arial"/>
        <family val="2"/>
      </rPr>
      <t>. We have 10am and 5pm.</t>
    </r>
  </si>
  <si>
    <t>disponible</t>
  </si>
  <si>
    <t>Sorry, those times aren't good. Do you have 2pm the day after tomorrow?</t>
  </si>
  <si>
    <t>Yes, it's available. I will book that for you.</t>
  </si>
  <si>
    <t>Perfect, thank you.</t>
  </si>
  <si>
    <t>Introductions</t>
  </si>
  <si>
    <t>Repeat name</t>
  </si>
  <si>
    <t>Hello, my name is Danielle.</t>
  </si>
  <si>
    <t>Hello Danielle, my name is Michael.</t>
  </si>
  <si>
    <r>
      <rPr>
        <sz val="10"/>
        <color theme="1"/>
        <rFont val="Arial"/>
        <family val="2"/>
      </rPr>
      <t xml:space="preserve">Sorry I didn't hear you, can you </t>
    </r>
    <r>
      <rPr>
        <b/>
        <sz val="10"/>
        <color rgb="FFFF0000"/>
        <rFont val="Arial"/>
        <family val="2"/>
      </rPr>
      <t>repeat</t>
    </r>
    <r>
      <rPr>
        <sz val="10"/>
        <color theme="1"/>
        <rFont val="Arial"/>
        <family val="2"/>
      </rPr>
      <t xml:space="preserve"> that?</t>
    </r>
  </si>
  <si>
    <t>repetir</t>
  </si>
  <si>
    <t>My name is Michael.</t>
  </si>
  <si>
    <t>Michael?</t>
  </si>
  <si>
    <t>Yes, it's Michael.</t>
  </si>
  <si>
    <t>It's nice to meet you Michael.</t>
  </si>
  <si>
    <t>It's nice to meet you too.</t>
  </si>
  <si>
    <t>Basic employment issues</t>
  </si>
  <si>
    <t>Cover</t>
  </si>
  <si>
    <r>
      <rPr>
        <sz val="10"/>
        <color theme="1"/>
        <rFont val="Arial"/>
        <family val="2"/>
      </rPr>
      <t>Hello, is the</t>
    </r>
    <r>
      <rPr>
        <b/>
        <sz val="10"/>
        <color rgb="FFFF0000"/>
        <rFont val="Arial"/>
        <family val="2"/>
      </rPr>
      <t xml:space="preserve"> manager</t>
    </r>
    <r>
      <rPr>
        <sz val="10"/>
        <color theme="1"/>
        <rFont val="Arial"/>
        <family val="2"/>
      </rPr>
      <t xml:space="preserve"> there?</t>
    </r>
  </si>
  <si>
    <t>jefe,a</t>
  </si>
  <si>
    <r>
      <rPr>
        <sz val="10"/>
        <color theme="1"/>
        <rFont val="Arial"/>
        <family val="2"/>
      </rPr>
      <t xml:space="preserve">They will arrive in an hour, do you want </t>
    </r>
    <r>
      <rPr>
        <b/>
        <sz val="10"/>
        <color rgb="FFFF0000"/>
        <rFont val="Arial"/>
        <family val="2"/>
      </rPr>
      <t>to call back</t>
    </r>
    <r>
      <rPr>
        <sz val="10"/>
        <color theme="1"/>
        <rFont val="Arial"/>
        <family val="2"/>
      </rPr>
      <t xml:space="preserve"> or I can </t>
    </r>
    <r>
      <rPr>
        <b/>
        <sz val="10"/>
        <color rgb="FFFF0000"/>
        <rFont val="Arial"/>
        <family val="2"/>
      </rPr>
      <t>take a message</t>
    </r>
    <r>
      <rPr>
        <sz val="10"/>
        <color theme="1"/>
        <rFont val="Arial"/>
        <family val="2"/>
      </rPr>
      <t>?</t>
    </r>
  </si>
  <si>
    <t>llamar de nuevo  / darle el mensaje</t>
  </si>
  <si>
    <t>Can you tell them that I am sick and can't come to work today.</t>
  </si>
  <si>
    <t>What's the matter?</t>
  </si>
  <si>
    <t>I've got a cold.</t>
  </si>
  <si>
    <t>Tengo un resfriado</t>
  </si>
  <si>
    <r>
      <rPr>
        <sz val="10"/>
        <color theme="1"/>
        <rFont val="Arial"/>
        <family val="2"/>
      </rPr>
      <t xml:space="preserve">Did you </t>
    </r>
    <r>
      <rPr>
        <b/>
        <sz val="10"/>
        <color rgb="FFFF0000"/>
        <rFont val="Arial"/>
        <family val="2"/>
      </rPr>
      <t>find cover</t>
    </r>
    <r>
      <rPr>
        <sz val="10"/>
        <color theme="1"/>
        <rFont val="Arial"/>
        <family val="2"/>
      </rPr>
      <t>?</t>
    </r>
  </si>
  <si>
    <t>encontraste una sustitución</t>
  </si>
  <si>
    <t>Not yet.</t>
  </si>
  <si>
    <r>
      <rPr>
        <b/>
        <sz val="10"/>
        <color rgb="FFFF0000"/>
        <rFont val="Arial"/>
        <family val="2"/>
      </rPr>
      <t>Send a message in the group chat</t>
    </r>
    <r>
      <rPr>
        <sz val="10"/>
        <color theme="1"/>
        <rFont val="Arial"/>
        <family val="2"/>
      </rPr>
      <t xml:space="preserve">, hopefully someone can cover your </t>
    </r>
    <r>
      <rPr>
        <b/>
        <sz val="10"/>
        <color rgb="FFFF0000"/>
        <rFont val="Arial"/>
        <family val="2"/>
      </rPr>
      <t>shift</t>
    </r>
    <r>
      <rPr>
        <sz val="10"/>
        <color theme="1"/>
        <rFont val="Arial"/>
        <family val="2"/>
      </rPr>
      <t>.</t>
    </r>
  </si>
  <si>
    <t>Envía un mensaje al grupo de chat / turno</t>
  </si>
  <si>
    <t>I will do that now, thank you.</t>
  </si>
  <si>
    <t>Well, I hope you get well soon.</t>
  </si>
  <si>
    <t>Thank you, speak to you soon. Goodbye.</t>
  </si>
  <si>
    <t>Goodbye.</t>
  </si>
  <si>
    <t>Refund</t>
  </si>
  <si>
    <r>
      <rPr>
        <sz val="10"/>
        <color theme="1"/>
        <rFont val="Arial"/>
        <family val="2"/>
      </rPr>
      <t xml:space="preserve">Hello there. I would like a </t>
    </r>
    <r>
      <rPr>
        <b/>
        <sz val="10"/>
        <color rgb="FFFF0000"/>
        <rFont val="Arial"/>
        <family val="2"/>
      </rPr>
      <t>refund</t>
    </r>
    <r>
      <rPr>
        <sz val="10"/>
        <color theme="1"/>
        <rFont val="Arial"/>
        <family val="2"/>
      </rPr>
      <t xml:space="preserve"> for these </t>
    </r>
    <r>
      <rPr>
        <b/>
        <sz val="10"/>
        <color rgb="FFFF0000"/>
        <rFont val="Arial"/>
        <family val="2"/>
      </rPr>
      <t xml:space="preserve">items </t>
    </r>
    <r>
      <rPr>
        <sz val="10"/>
        <color theme="1"/>
        <rFont val="Arial"/>
        <family val="2"/>
      </rPr>
      <t xml:space="preserve">please. </t>
    </r>
  </si>
  <si>
    <t>reembolso / artículos</t>
  </si>
  <si>
    <r>
      <rPr>
        <sz val="10"/>
        <color theme="1"/>
        <rFont val="Arial"/>
        <family val="2"/>
      </rPr>
      <t xml:space="preserve">Hi there. </t>
    </r>
    <r>
      <rPr>
        <b/>
        <sz val="10"/>
        <color rgb="FFFF0000"/>
        <rFont val="Arial"/>
        <family val="2"/>
      </rPr>
      <t>Unfortunately,</t>
    </r>
    <r>
      <rPr>
        <sz val="10"/>
        <color theme="1"/>
        <rFont val="Arial"/>
        <family val="2"/>
      </rPr>
      <t xml:space="preserve"> these items look like they have been </t>
    </r>
    <r>
      <rPr>
        <b/>
        <sz val="10"/>
        <color rgb="FFFF0000"/>
        <rFont val="Arial"/>
        <family val="2"/>
      </rPr>
      <t>used</t>
    </r>
    <r>
      <rPr>
        <sz val="10"/>
        <color theme="1"/>
        <rFont val="Arial"/>
        <family val="2"/>
      </rPr>
      <t xml:space="preserve">. I can offer an </t>
    </r>
    <r>
      <rPr>
        <b/>
        <sz val="10"/>
        <color rgb="FFFF0000"/>
        <rFont val="Arial"/>
        <family val="2"/>
      </rPr>
      <t>exchange</t>
    </r>
    <r>
      <rPr>
        <sz val="10"/>
        <color theme="1"/>
        <rFont val="Arial"/>
        <family val="2"/>
      </rPr>
      <t xml:space="preserve"> or a </t>
    </r>
    <r>
      <rPr>
        <b/>
        <sz val="10"/>
        <color rgb="FFFF0000"/>
        <rFont val="Arial"/>
        <family val="2"/>
      </rPr>
      <t>gift voucher</t>
    </r>
    <r>
      <rPr>
        <sz val="10"/>
        <color theme="1"/>
        <rFont val="Arial"/>
        <family val="2"/>
      </rPr>
      <t xml:space="preserve"> instead.</t>
    </r>
  </si>
  <si>
    <t>desgraciadamente / usados / intercambio / vale regalo</t>
  </si>
  <si>
    <t>That will not work. I want my money back.</t>
  </si>
  <si>
    <t xml:space="preserve">We cannot offer a refund for used items. You can exchange it for another item or I can issue you a gift voucher. </t>
  </si>
  <si>
    <r>
      <rPr>
        <sz val="10"/>
        <color theme="1"/>
        <rFont val="Arial"/>
        <family val="2"/>
      </rPr>
      <t xml:space="preserve">Fine. But I will take this up with your </t>
    </r>
    <r>
      <rPr>
        <b/>
        <sz val="10"/>
        <color rgb="FFFF0000"/>
        <rFont val="Arial"/>
        <family val="2"/>
      </rPr>
      <t>manager.</t>
    </r>
    <r>
      <rPr>
        <sz val="10"/>
        <color theme="1"/>
        <rFont val="Arial"/>
        <family val="2"/>
      </rPr>
      <t xml:space="preserve"> </t>
    </r>
  </si>
  <si>
    <t xml:space="preserve">I am the manager. </t>
  </si>
  <si>
    <t xml:space="preserve">Oh. Well, in that case I will just take the gift voucher. Thank you and have a good day. </t>
  </si>
  <si>
    <t xml:space="preserve">You too. Bye! </t>
  </si>
  <si>
    <t>(phone conversation)</t>
  </si>
  <si>
    <t>A2</t>
  </si>
  <si>
    <t>Asking and giving directions</t>
  </si>
  <si>
    <t>Delivery Driver</t>
  </si>
  <si>
    <t>Hello there. Is this Mary?</t>
  </si>
  <si>
    <t>Hi, yes it is. Who's speaking?</t>
  </si>
  <si>
    <r>
      <rPr>
        <sz val="10"/>
        <color theme="1"/>
        <rFont val="Arial"/>
        <family val="2"/>
      </rPr>
      <t xml:space="preserve">This is John, the </t>
    </r>
    <r>
      <rPr>
        <b/>
        <sz val="10"/>
        <color rgb="FFFF0000"/>
        <rFont val="Arial"/>
        <family val="2"/>
      </rPr>
      <t>delivery driver</t>
    </r>
    <r>
      <rPr>
        <sz val="10"/>
        <color theme="1"/>
        <rFont val="Arial"/>
        <family val="2"/>
      </rPr>
      <t xml:space="preserve">. I am </t>
    </r>
    <r>
      <rPr>
        <b/>
        <sz val="10"/>
        <color rgb="FFFF0000"/>
        <rFont val="Arial"/>
        <family val="2"/>
      </rPr>
      <t>having trouble</t>
    </r>
    <r>
      <rPr>
        <sz val="10"/>
        <color theme="1"/>
        <rFont val="Arial"/>
        <family val="2"/>
      </rPr>
      <t xml:space="preserve"> finding your apartment. </t>
    </r>
  </si>
  <si>
    <t>conductor,a de reparto  / tengo un problema</t>
  </si>
  <si>
    <r>
      <rPr>
        <sz val="10"/>
        <color theme="1"/>
        <rFont val="Arial"/>
        <family val="2"/>
      </rPr>
      <t xml:space="preserve">Yes it can be a little </t>
    </r>
    <r>
      <rPr>
        <b/>
        <sz val="10"/>
        <color rgb="FFFF0000"/>
        <rFont val="Arial"/>
        <family val="2"/>
      </rPr>
      <t>tricky</t>
    </r>
    <r>
      <rPr>
        <sz val="10"/>
        <color theme="1"/>
        <rFont val="Arial"/>
        <family val="2"/>
      </rPr>
      <t xml:space="preserve">. Go past the big black </t>
    </r>
    <r>
      <rPr>
        <b/>
        <sz val="10"/>
        <color rgb="FFFF0000"/>
        <rFont val="Arial"/>
        <family val="2"/>
      </rPr>
      <t>gates</t>
    </r>
    <r>
      <rPr>
        <sz val="10"/>
        <color theme="1"/>
        <rFont val="Arial"/>
        <family val="2"/>
      </rPr>
      <t xml:space="preserve">, turn left at the </t>
    </r>
    <r>
      <rPr>
        <b/>
        <sz val="10"/>
        <color rgb="FFFF0000"/>
        <rFont val="Arial"/>
        <family val="2"/>
      </rPr>
      <t xml:space="preserve">statue </t>
    </r>
    <r>
      <rPr>
        <sz val="10"/>
        <color theme="1"/>
        <rFont val="Arial"/>
        <family val="2"/>
      </rPr>
      <t xml:space="preserve">and you should see my building. I live on the 4th floor so I would </t>
    </r>
    <r>
      <rPr>
        <b/>
        <sz val="10"/>
        <color rgb="FFFF0000"/>
        <rFont val="Arial"/>
        <family val="2"/>
      </rPr>
      <t>recommend</t>
    </r>
    <r>
      <rPr>
        <sz val="10"/>
        <color theme="1"/>
        <rFont val="Arial"/>
        <family val="2"/>
      </rPr>
      <t xml:space="preserve"> taking the </t>
    </r>
    <r>
      <rPr>
        <b/>
        <sz val="10"/>
        <color rgb="FFFF0000"/>
        <rFont val="Arial"/>
        <family val="2"/>
      </rPr>
      <t>lift</t>
    </r>
    <r>
      <rPr>
        <sz val="10"/>
        <color theme="1"/>
        <rFont val="Arial"/>
        <family val="2"/>
      </rPr>
      <t>.</t>
    </r>
  </si>
  <si>
    <t>complicado / verjas / estatua / recomendaría / ascensor</t>
  </si>
  <si>
    <t>I can't see a statue. Are you sure it's correct?</t>
  </si>
  <si>
    <r>
      <rPr>
        <sz val="10"/>
        <color theme="1"/>
        <rFont val="Arial"/>
        <family val="2"/>
      </rPr>
      <t xml:space="preserve">It is a big </t>
    </r>
    <r>
      <rPr>
        <b/>
        <sz val="10"/>
        <color rgb="FFFF0000"/>
        <rFont val="Arial"/>
        <family val="2"/>
      </rPr>
      <t xml:space="preserve">stone </t>
    </r>
    <r>
      <rPr>
        <sz val="10"/>
        <color theme="1"/>
        <rFont val="Arial"/>
        <family val="2"/>
      </rPr>
      <t xml:space="preserve">statue, </t>
    </r>
    <r>
      <rPr>
        <b/>
        <sz val="10"/>
        <color rgb="FFFF0000"/>
        <rFont val="Arial"/>
        <family val="2"/>
      </rPr>
      <t>round</t>
    </r>
    <r>
      <rPr>
        <sz val="10"/>
        <color theme="1"/>
        <rFont val="Arial"/>
        <family val="2"/>
      </rPr>
      <t xml:space="preserve"> and grey in colour. </t>
    </r>
  </si>
  <si>
    <t>piedra / redonda</t>
  </si>
  <si>
    <t>Oh yes, I see it. I will be there soon. Goodbye!</t>
  </si>
  <si>
    <t>See you soon. Goodbye!</t>
  </si>
  <si>
    <t>Vegan pizza</t>
  </si>
  <si>
    <r>
      <rPr>
        <sz val="10"/>
        <color theme="1"/>
        <rFont val="Arial"/>
        <family val="2"/>
      </rPr>
      <t xml:space="preserve">Hi excuse me? I think I have the </t>
    </r>
    <r>
      <rPr>
        <b/>
        <sz val="10"/>
        <color rgb="FFFF0000"/>
        <rFont val="Arial"/>
        <family val="2"/>
      </rPr>
      <t>wrong order</t>
    </r>
    <r>
      <rPr>
        <sz val="10"/>
        <color theme="1"/>
        <rFont val="Arial"/>
        <family val="2"/>
      </rPr>
      <t xml:space="preserve">. </t>
    </r>
  </si>
  <si>
    <t>pedido incorrecto</t>
  </si>
  <si>
    <t>Hi there, what seems to be the problem?</t>
  </si>
  <si>
    <r>
      <rPr>
        <sz val="10"/>
        <color theme="1"/>
        <rFont val="Arial"/>
        <family val="2"/>
      </rPr>
      <t xml:space="preserve">I asked for a </t>
    </r>
    <r>
      <rPr>
        <b/>
        <sz val="10"/>
        <color rgb="FFFF0000"/>
        <rFont val="Arial"/>
        <family val="2"/>
      </rPr>
      <t xml:space="preserve">vegan </t>
    </r>
    <r>
      <rPr>
        <sz val="10"/>
        <color theme="1"/>
        <rFont val="Arial"/>
        <family val="2"/>
      </rPr>
      <t>pizza and this seems to have cheese and meat all over it.</t>
    </r>
  </si>
  <si>
    <t>vegana</t>
  </si>
  <si>
    <r>
      <rPr>
        <sz val="10"/>
        <color theme="1"/>
        <rFont val="Arial"/>
        <family val="2"/>
      </rPr>
      <t>I'm so sorry about that there must have been a</t>
    </r>
    <r>
      <rPr>
        <b/>
        <sz val="10"/>
        <color rgb="FFFF0000"/>
        <rFont val="Arial"/>
        <family val="2"/>
      </rPr>
      <t xml:space="preserve"> mix up.</t>
    </r>
    <r>
      <rPr>
        <sz val="10"/>
        <color theme="1"/>
        <rFont val="Arial"/>
        <family val="2"/>
      </rPr>
      <t xml:space="preserve"> I will bring you a new one immediately. </t>
    </r>
  </si>
  <si>
    <t>confusión</t>
  </si>
  <si>
    <r>
      <rPr>
        <b/>
        <sz val="10"/>
        <color rgb="FFFF0000"/>
        <rFont val="Arial"/>
        <family val="2"/>
      </rPr>
      <t>That is not good enough</t>
    </r>
    <r>
      <rPr>
        <sz val="10"/>
        <color theme="1"/>
        <rFont val="Arial"/>
        <family val="2"/>
      </rPr>
      <t xml:space="preserve">. My friends and I have been </t>
    </r>
    <r>
      <rPr>
        <b/>
        <sz val="10"/>
        <color rgb="FFFF0000"/>
        <rFont val="Arial"/>
        <family val="2"/>
      </rPr>
      <t>waiting over</t>
    </r>
    <r>
      <rPr>
        <sz val="10"/>
        <color theme="1"/>
        <rFont val="Arial"/>
        <family val="2"/>
      </rPr>
      <t xml:space="preserve"> an hour already. I want a new pizza and my money back.</t>
    </r>
  </si>
  <si>
    <t>Eso no es suficiente / esperando sobre</t>
  </si>
  <si>
    <r>
      <rPr>
        <sz val="10"/>
        <color theme="1"/>
        <rFont val="Arial"/>
        <family val="2"/>
      </rPr>
      <t xml:space="preserve">I will see if I can get that done for you. And please </t>
    </r>
    <r>
      <rPr>
        <b/>
        <sz val="10"/>
        <color rgb="FFFF0000"/>
        <rFont val="Arial"/>
        <family val="2"/>
      </rPr>
      <t>accept our sincere apologies</t>
    </r>
    <r>
      <rPr>
        <sz val="10"/>
        <color theme="1"/>
        <rFont val="Arial"/>
        <family val="2"/>
      </rPr>
      <t>.</t>
    </r>
  </si>
  <si>
    <t xml:space="preserve">acepte nuestras más sinceras disculpas </t>
  </si>
  <si>
    <r>
      <rPr>
        <sz val="10"/>
        <color theme="1"/>
        <rFont val="Arial"/>
        <family val="2"/>
      </rPr>
      <t>Apology accepted. Now please</t>
    </r>
    <r>
      <rPr>
        <b/>
        <sz val="10"/>
        <color rgb="FFFF0000"/>
        <rFont val="Arial"/>
        <family val="2"/>
      </rPr>
      <t xml:space="preserve"> hurry up</t>
    </r>
    <r>
      <rPr>
        <sz val="10"/>
        <color theme="1"/>
        <rFont val="Arial"/>
        <family val="2"/>
      </rPr>
      <t xml:space="preserve">, I am </t>
    </r>
    <r>
      <rPr>
        <b/>
        <sz val="10"/>
        <color rgb="FFFF0000"/>
        <rFont val="Arial"/>
        <family val="2"/>
      </rPr>
      <t>starving</t>
    </r>
    <r>
      <rPr>
        <sz val="10"/>
        <color theme="1"/>
        <rFont val="Arial"/>
        <family val="2"/>
      </rPr>
      <t xml:space="preserve">. </t>
    </r>
  </si>
  <si>
    <t>dese prisa / muerto,a de hambre</t>
  </si>
  <si>
    <r>
      <rPr>
        <sz val="10"/>
        <color theme="1"/>
        <rFont val="Arial"/>
        <family val="2"/>
      </rPr>
      <t xml:space="preserve">I will let the </t>
    </r>
    <r>
      <rPr>
        <b/>
        <sz val="10"/>
        <color rgb="FFFF0000"/>
        <rFont val="Arial"/>
        <family val="2"/>
      </rPr>
      <t>kitchen</t>
    </r>
    <r>
      <rPr>
        <sz val="10"/>
        <color theme="1"/>
        <rFont val="Arial"/>
        <family val="2"/>
      </rPr>
      <t xml:space="preserve"> know and your pizza should be with you as soon as possible. </t>
    </r>
  </si>
  <si>
    <t>cocina</t>
  </si>
  <si>
    <t>Socialising in the country</t>
  </si>
  <si>
    <t>Interview arrangements</t>
  </si>
  <si>
    <t>Hi Derreck. How was your weekend?</t>
  </si>
  <si>
    <r>
      <rPr>
        <sz val="10"/>
        <color theme="1"/>
        <rFont val="Arial"/>
        <family val="2"/>
      </rPr>
      <t>Hi Pete. Well, I actually</t>
    </r>
    <r>
      <rPr>
        <b/>
        <sz val="10"/>
        <color rgb="FFFF0000"/>
        <rFont val="Arial"/>
        <family val="2"/>
      </rPr>
      <t xml:space="preserve"> secured a job interview </t>
    </r>
    <r>
      <rPr>
        <sz val="10"/>
        <color theme="1"/>
        <rFont val="Arial"/>
        <family val="2"/>
      </rPr>
      <t xml:space="preserve">for this </t>
    </r>
    <r>
      <rPr>
        <b/>
        <sz val="10"/>
        <color rgb="FFFF0000"/>
        <rFont val="Arial"/>
        <family val="2"/>
      </rPr>
      <t>admin role</t>
    </r>
    <r>
      <rPr>
        <sz val="10"/>
        <color theme="1"/>
        <rFont val="Arial"/>
        <family val="2"/>
      </rPr>
      <t>. I'm so excited!</t>
    </r>
  </si>
  <si>
    <t>conseguido una entrevista de trabajo / papel administrativo</t>
  </si>
  <si>
    <t>That is great news! Give me all the details.</t>
  </si>
  <si>
    <r>
      <rPr>
        <sz val="10"/>
        <color theme="1"/>
        <rFont val="Arial"/>
        <family val="2"/>
      </rPr>
      <t xml:space="preserve">Well, the interview is at 10:00 tomorrow. The </t>
    </r>
    <r>
      <rPr>
        <b/>
        <sz val="10"/>
        <color rgb="FFFF0000"/>
        <rFont val="Arial"/>
        <family val="2"/>
      </rPr>
      <t>dress code</t>
    </r>
    <r>
      <rPr>
        <sz val="10"/>
        <color theme="1"/>
        <rFont val="Arial"/>
        <family val="2"/>
      </rPr>
      <t xml:space="preserve"> is </t>
    </r>
    <r>
      <rPr>
        <b/>
        <sz val="10"/>
        <color rgb="FFFF0000"/>
        <rFont val="Arial"/>
        <family val="2"/>
      </rPr>
      <t>smart-casua</t>
    </r>
    <r>
      <rPr>
        <sz val="10"/>
        <color theme="1"/>
        <rFont val="Arial"/>
        <family val="2"/>
      </rPr>
      <t xml:space="preserve">l so I need to wear a shirt and jeans. </t>
    </r>
  </si>
  <si>
    <t>código de vestir / informal</t>
  </si>
  <si>
    <r>
      <rPr>
        <sz val="10"/>
        <color theme="1"/>
        <rFont val="Arial"/>
        <family val="2"/>
      </rPr>
      <t xml:space="preserve">Will it be </t>
    </r>
    <r>
      <rPr>
        <b/>
        <sz val="10"/>
        <color rgb="FFFF0000"/>
        <rFont val="Arial"/>
        <family val="2"/>
      </rPr>
      <t>face-to-face</t>
    </r>
    <r>
      <rPr>
        <sz val="10"/>
        <color theme="1"/>
        <rFont val="Arial"/>
        <family val="2"/>
      </rPr>
      <t xml:space="preserve"> or </t>
    </r>
    <r>
      <rPr>
        <b/>
        <sz val="10"/>
        <color rgb="FFFF0000"/>
        <rFont val="Arial"/>
        <family val="2"/>
      </rPr>
      <t>online</t>
    </r>
    <r>
      <rPr>
        <sz val="10"/>
        <color theme="1"/>
        <rFont val="Arial"/>
        <family val="2"/>
      </rPr>
      <t>?</t>
    </r>
  </si>
  <si>
    <t>presencial / en linea</t>
  </si>
  <si>
    <r>
      <rPr>
        <sz val="10"/>
        <color theme="1"/>
        <rFont val="Arial"/>
        <family val="2"/>
      </rPr>
      <t xml:space="preserve">Face-to-face so I need to be prepared. It's not far from here, </t>
    </r>
    <r>
      <rPr>
        <b/>
        <sz val="10"/>
        <color rgb="FFFF0000"/>
        <rFont val="Arial"/>
        <family val="2"/>
      </rPr>
      <t>only 3 stops on the no.32 bus</t>
    </r>
    <r>
      <rPr>
        <sz val="10"/>
        <color theme="1"/>
        <rFont val="Arial"/>
        <family val="2"/>
      </rPr>
      <t xml:space="preserve">. </t>
    </r>
  </si>
  <si>
    <t>solo 3 paradas en la línea 32  de autobús</t>
  </si>
  <si>
    <t>Good luck, my friend I will be thinking of you. You will do great!</t>
  </si>
  <si>
    <r>
      <rPr>
        <sz val="10"/>
        <color theme="1"/>
        <rFont val="Arial"/>
        <family val="2"/>
      </rPr>
      <t>Thank you! I will</t>
    </r>
    <r>
      <rPr>
        <b/>
        <sz val="10"/>
        <color rgb="FFFF0000"/>
        <rFont val="Arial"/>
        <family val="2"/>
      </rPr>
      <t xml:space="preserve"> let you know</t>
    </r>
    <r>
      <rPr>
        <sz val="10"/>
        <color theme="1"/>
        <rFont val="Arial"/>
        <family val="2"/>
      </rPr>
      <t xml:space="preserve"> how it goes. </t>
    </r>
  </si>
  <si>
    <t>haré saber</t>
  </si>
  <si>
    <t>Dentist</t>
  </si>
  <si>
    <t xml:space="preserve">Hi there. I would like to book an appointment with my dentist, Clara. </t>
  </si>
  <si>
    <r>
      <rPr>
        <sz val="10"/>
        <color theme="1"/>
        <rFont val="Arial"/>
        <family val="2"/>
      </rPr>
      <t>Hi there, I'm sorry but Clara is not available at the moment. Could I</t>
    </r>
    <r>
      <rPr>
        <b/>
        <sz val="10"/>
        <color rgb="FFFF0000"/>
        <rFont val="Arial"/>
        <family val="2"/>
      </rPr>
      <t xml:space="preserve"> put you down</t>
    </r>
    <r>
      <rPr>
        <sz val="10"/>
        <color theme="1"/>
        <rFont val="Arial"/>
        <family val="2"/>
      </rPr>
      <t xml:space="preserve"> with someone else?</t>
    </r>
  </si>
  <si>
    <t>darle cita</t>
  </si>
  <si>
    <r>
      <rPr>
        <sz val="10"/>
        <color theme="1"/>
        <rFont val="Arial"/>
        <family val="2"/>
      </rPr>
      <t xml:space="preserve">Clara has </t>
    </r>
    <r>
      <rPr>
        <b/>
        <sz val="10"/>
        <color rgb="FFFF0000"/>
        <rFont val="Arial"/>
        <family val="2"/>
      </rPr>
      <t>done my teeth</t>
    </r>
    <r>
      <rPr>
        <sz val="10"/>
        <color theme="1"/>
        <rFont val="Arial"/>
        <family val="2"/>
      </rPr>
      <t xml:space="preserve"> for the past 10 years. She is very professional and I </t>
    </r>
    <r>
      <rPr>
        <b/>
        <sz val="10"/>
        <color rgb="FFFF0000"/>
        <rFont val="Arial"/>
        <family val="2"/>
      </rPr>
      <t>trust</t>
    </r>
    <r>
      <rPr>
        <sz val="10"/>
        <color theme="1"/>
        <rFont val="Arial"/>
        <family val="2"/>
      </rPr>
      <t xml:space="preserve"> her. Where is she?</t>
    </r>
  </si>
  <si>
    <t>cuidado mis dientes / confío</t>
  </si>
  <si>
    <t>She is on holiday until the 22nd. I can book you in with Clara on the 30th.</t>
  </si>
  <si>
    <r>
      <rPr>
        <sz val="10"/>
        <color theme="1"/>
        <rFont val="Arial"/>
        <family val="2"/>
      </rPr>
      <t>That is too long to wait. Do you not have anything</t>
    </r>
    <r>
      <rPr>
        <b/>
        <sz val="10"/>
        <color rgb="FFFF0000"/>
        <rFont val="Arial"/>
        <family val="2"/>
      </rPr>
      <t xml:space="preserve"> sooner</t>
    </r>
    <r>
      <rPr>
        <sz val="10"/>
        <color theme="1"/>
        <rFont val="Arial"/>
        <family val="2"/>
      </rPr>
      <t>?</t>
    </r>
  </si>
  <si>
    <t>antes</t>
  </si>
  <si>
    <r>
      <rPr>
        <sz val="10"/>
        <color theme="1"/>
        <rFont val="Arial"/>
        <family val="2"/>
      </rPr>
      <t>Let me check for you. There is a</t>
    </r>
    <r>
      <rPr>
        <b/>
        <sz val="10"/>
        <color rgb="FFFF0000"/>
        <rFont val="Arial"/>
        <family val="2"/>
      </rPr>
      <t xml:space="preserve"> cancellation</t>
    </r>
    <r>
      <rPr>
        <sz val="10"/>
        <color theme="1"/>
        <rFont val="Arial"/>
        <family val="2"/>
      </rPr>
      <t xml:space="preserve"> on the 25th at 13:00. Would you like this </t>
    </r>
    <r>
      <rPr>
        <b/>
        <sz val="10"/>
        <color rgb="FFFF0000"/>
        <rFont val="Arial"/>
        <family val="2"/>
      </rPr>
      <t>appointment</t>
    </r>
    <r>
      <rPr>
        <sz val="10"/>
        <color theme="1"/>
        <rFont val="Arial"/>
        <family val="2"/>
      </rPr>
      <t>?</t>
    </r>
  </si>
  <si>
    <t>cancelación / cita</t>
  </si>
  <si>
    <t>Yes please. Thank you for that. I will see you then. Bye!</t>
  </si>
  <si>
    <t xml:space="preserve">No problem, Clara will see you then. Goodbye! </t>
  </si>
  <si>
    <t>Coffee Order</t>
  </si>
  <si>
    <r>
      <rPr>
        <sz val="10"/>
        <color theme="1"/>
        <rFont val="Arial"/>
        <family val="2"/>
      </rPr>
      <t xml:space="preserve">Could I please have a regular </t>
    </r>
    <r>
      <rPr>
        <b/>
        <sz val="10"/>
        <color rgb="FFFF0000"/>
        <rFont val="Arial"/>
        <family val="2"/>
      </rPr>
      <t>decafe latte</t>
    </r>
    <r>
      <rPr>
        <sz val="10"/>
        <color theme="1"/>
        <rFont val="Arial"/>
        <family val="2"/>
      </rPr>
      <t>.</t>
    </r>
  </si>
  <si>
    <t>descafeinado con leche</t>
  </si>
  <si>
    <t>We have no decafe, sorry about that.</t>
  </si>
  <si>
    <r>
      <rPr>
        <sz val="10"/>
        <color theme="1"/>
        <rFont val="Arial"/>
        <family val="2"/>
      </rPr>
      <t xml:space="preserve">That's okay, I'll just have a regular latte then, and could I get that </t>
    </r>
    <r>
      <rPr>
        <b/>
        <sz val="10"/>
        <color rgb="FFFF0000"/>
        <rFont val="Arial"/>
        <family val="2"/>
      </rPr>
      <t>iced</t>
    </r>
    <r>
      <rPr>
        <sz val="10"/>
        <color theme="1"/>
        <rFont val="Arial"/>
        <family val="2"/>
      </rPr>
      <t>.</t>
    </r>
  </si>
  <si>
    <t>con hielo</t>
  </si>
  <si>
    <t>Yes.</t>
  </si>
  <si>
    <r>
      <rPr>
        <sz val="10"/>
        <color theme="1"/>
        <rFont val="Arial"/>
        <family val="2"/>
      </rPr>
      <t xml:space="preserve">And, do you have </t>
    </r>
    <r>
      <rPr>
        <b/>
        <sz val="10"/>
        <color rgb="FFFF0000"/>
        <rFont val="Arial"/>
        <family val="2"/>
      </rPr>
      <t>sugar-free syrup</t>
    </r>
    <r>
      <rPr>
        <sz val="10"/>
        <color theme="1"/>
        <rFont val="Arial"/>
        <family val="2"/>
      </rPr>
      <t>?</t>
    </r>
  </si>
  <si>
    <t xml:space="preserve">almíbar sin azúcar </t>
  </si>
  <si>
    <r>
      <rPr>
        <sz val="10"/>
        <color theme="1"/>
        <rFont val="Arial"/>
        <family val="2"/>
      </rPr>
      <t xml:space="preserve">We have sugar-free </t>
    </r>
    <r>
      <rPr>
        <b/>
        <sz val="10"/>
        <color rgb="FFFF0000"/>
        <rFont val="Arial"/>
        <family val="2"/>
      </rPr>
      <t>caramel, vanilla</t>
    </r>
    <r>
      <rPr>
        <sz val="10"/>
        <color theme="1"/>
        <rFont val="Arial"/>
        <family val="2"/>
      </rPr>
      <t xml:space="preserve"> and </t>
    </r>
    <r>
      <rPr>
        <b/>
        <sz val="10"/>
        <color rgb="FFFF0000"/>
        <rFont val="Arial"/>
        <family val="2"/>
      </rPr>
      <t>hazelnut</t>
    </r>
    <r>
      <rPr>
        <sz val="10"/>
        <color theme="1"/>
        <rFont val="Arial"/>
        <family val="2"/>
      </rPr>
      <t>.</t>
    </r>
  </si>
  <si>
    <r>
      <rPr>
        <sz val="10"/>
        <color theme="1"/>
        <rFont val="Arial"/>
        <family val="2"/>
      </rPr>
      <t xml:space="preserve">Could I get the sugar-free vanilla please, and could I get that with </t>
    </r>
    <r>
      <rPr>
        <b/>
        <sz val="10"/>
        <color rgb="FFFF0000"/>
        <rFont val="Arial"/>
        <family val="2"/>
      </rPr>
      <t>oat milk</t>
    </r>
    <r>
      <rPr>
        <sz val="10"/>
        <color theme="1"/>
        <rFont val="Arial"/>
        <family val="2"/>
      </rPr>
      <t xml:space="preserve"> please.</t>
    </r>
  </si>
  <si>
    <t>leche de avena</t>
  </si>
  <si>
    <t>Is that to have in or to go?</t>
  </si>
  <si>
    <t>Es para tomar aquí o para llevar</t>
  </si>
  <si>
    <t>To go please.</t>
  </si>
  <si>
    <t>Spelling your name</t>
  </si>
  <si>
    <t>Hello, can I make an appointment for tomorrow.</t>
  </si>
  <si>
    <r>
      <rPr>
        <b/>
        <sz val="10"/>
        <color rgb="FFEA4335"/>
        <rFont val="Arial"/>
        <family val="2"/>
      </rPr>
      <t>We're booked</t>
    </r>
    <r>
      <rPr>
        <sz val="10"/>
        <color theme="1"/>
        <rFont val="Arial"/>
        <family val="2"/>
      </rPr>
      <t xml:space="preserve"> for the next week unfortunately.</t>
    </r>
  </si>
  <si>
    <t>hemos reservado</t>
  </si>
  <si>
    <t>Can I book for next week Tuesday then?</t>
  </si>
  <si>
    <t>Of course, what time?</t>
  </si>
  <si>
    <t>at 10am please.</t>
  </si>
  <si>
    <t>What's your name?</t>
  </si>
  <si>
    <t>Jessica Taylor</t>
  </si>
  <si>
    <t>Can you spell that for me?</t>
  </si>
  <si>
    <t>Yes, J E S S I C A, T A Y L O R.</t>
  </si>
  <si>
    <t>That's all done for you, see you next week.</t>
  </si>
  <si>
    <t>Thank you, see you then.</t>
  </si>
  <si>
    <t>Inteview</t>
  </si>
  <si>
    <t>Good afternoon, how can I help you?</t>
  </si>
  <si>
    <r>
      <rPr>
        <sz val="10"/>
        <color theme="1"/>
        <rFont val="Arial"/>
        <family val="2"/>
      </rPr>
      <t xml:space="preserve">Good afternoon, I have an </t>
    </r>
    <r>
      <rPr>
        <b/>
        <sz val="10"/>
        <color theme="5"/>
        <rFont val="Arial"/>
        <family val="2"/>
      </rPr>
      <t xml:space="preserve">interview </t>
    </r>
    <r>
      <rPr>
        <sz val="10"/>
        <color theme="1"/>
        <rFont val="Arial"/>
        <family val="2"/>
      </rPr>
      <t>here today.</t>
    </r>
  </si>
  <si>
    <t>entrevista</t>
  </si>
  <si>
    <t>What time is the interview?</t>
  </si>
  <si>
    <t>at 13:30.</t>
  </si>
  <si>
    <t>With who?</t>
  </si>
  <si>
    <t>it's with Johnathan.</t>
  </si>
  <si>
    <r>
      <rPr>
        <sz val="10"/>
        <color theme="1"/>
        <rFont val="Arial"/>
        <family val="2"/>
      </rPr>
      <t>Johnathan works</t>
    </r>
    <r>
      <rPr>
        <sz val="10"/>
        <color rgb="FF9900FF"/>
        <rFont val="Arial"/>
        <family val="2"/>
      </rPr>
      <t xml:space="preserve"> </t>
    </r>
    <r>
      <rPr>
        <sz val="10"/>
        <color theme="1"/>
        <rFont val="Arial"/>
        <family val="2"/>
      </rPr>
      <t>in the other building, it's not far.</t>
    </r>
  </si>
  <si>
    <t>How do I get there?</t>
  </si>
  <si>
    <r>
      <rPr>
        <sz val="10"/>
        <color theme="1"/>
        <rFont val="Arial"/>
        <family val="2"/>
      </rPr>
      <t xml:space="preserve">If you go </t>
    </r>
    <r>
      <rPr>
        <b/>
        <sz val="10"/>
        <color theme="5"/>
        <rFont val="Arial"/>
        <family val="2"/>
      </rPr>
      <t>right</t>
    </r>
    <r>
      <rPr>
        <sz val="10"/>
        <color theme="1"/>
        <rFont val="Arial"/>
        <family val="2"/>
      </rPr>
      <t xml:space="preserve"> when you leave the building and then </t>
    </r>
    <r>
      <rPr>
        <b/>
        <sz val="10"/>
        <color theme="5"/>
        <rFont val="Arial"/>
        <family val="2"/>
      </rPr>
      <t>turn left</t>
    </r>
    <r>
      <rPr>
        <sz val="10"/>
        <color theme="1"/>
        <rFont val="Arial"/>
        <family val="2"/>
      </rPr>
      <t>. Best of luck with the interview.</t>
    </r>
  </si>
  <si>
    <t>a la derecha / doble a la izquierda</t>
  </si>
  <si>
    <t>Thank you very much.</t>
  </si>
  <si>
    <t>Water for table</t>
  </si>
  <si>
    <t>Good evening, how is it going?</t>
  </si>
  <si>
    <t>Excellent thanks.</t>
  </si>
  <si>
    <t>Can I get you some drinks while you look at the menu?</t>
  </si>
  <si>
    <r>
      <rPr>
        <sz val="10"/>
        <color theme="1"/>
        <rFont val="Arial"/>
        <family val="2"/>
      </rPr>
      <t xml:space="preserve">Yes, can we get </t>
    </r>
    <r>
      <rPr>
        <sz val="10"/>
        <color rgb="FFFF0000"/>
        <rFont val="Arial"/>
        <family val="2"/>
      </rPr>
      <t>tap water</t>
    </r>
    <r>
      <rPr>
        <sz val="10"/>
        <color theme="1"/>
        <rFont val="Arial"/>
        <family val="2"/>
      </rPr>
      <t xml:space="preserve"> for the table and two lemonades.</t>
    </r>
  </si>
  <si>
    <t>agua del grifo</t>
  </si>
  <si>
    <t>I'll get that for you now. Is this your daughter? She's beautiful.</t>
  </si>
  <si>
    <t>Actually, she's my wife.</t>
  </si>
  <si>
    <t>Of course, excuse me, I'll get your drinks.</t>
  </si>
  <si>
    <t>Reservation</t>
  </si>
  <si>
    <t>Hi there. Do you have a table for 4?</t>
  </si>
  <si>
    <r>
      <rPr>
        <sz val="10"/>
        <color theme="1"/>
        <rFont val="Arial"/>
        <family val="2"/>
      </rPr>
      <t xml:space="preserve">Good evening. Do you have a </t>
    </r>
    <r>
      <rPr>
        <b/>
        <sz val="10"/>
        <color rgb="FFFF0000"/>
        <rFont val="Arial"/>
        <family val="2"/>
      </rPr>
      <t>reservation</t>
    </r>
    <r>
      <rPr>
        <sz val="10"/>
        <color theme="1"/>
        <rFont val="Arial"/>
        <family val="2"/>
      </rPr>
      <t xml:space="preserve"> with us?</t>
    </r>
  </si>
  <si>
    <t>Yes, I do, for 8 pm</t>
  </si>
  <si>
    <t>What is your name?</t>
  </si>
  <si>
    <t>It's Jones.</t>
  </si>
  <si>
    <t xml:space="preserve">Ok, I can see your booking. I am sorry, the table isn't ready yet. It will be about 30 minutes. </t>
  </si>
  <si>
    <t xml:space="preserve">I'm sorry, but I booked the table for 8pm - and it is now 8pm. </t>
  </si>
  <si>
    <t xml:space="preserve">I do understand, but the people who booked the table at 6pm have not finished their meal. </t>
  </si>
  <si>
    <t xml:space="preserve">Well, I suggest that you ask them to hurry up. We are going to sit down. </t>
  </si>
  <si>
    <t xml:space="preserve">May I ask you to wait in the bar while I get your table ready. </t>
  </si>
  <si>
    <r>
      <rPr>
        <sz val="10"/>
        <color theme="1"/>
        <rFont val="Arial"/>
        <family val="2"/>
      </rPr>
      <t xml:space="preserve">Ha! That's a typical trick! You </t>
    </r>
    <r>
      <rPr>
        <b/>
        <sz val="10"/>
        <color theme="5"/>
        <rFont val="Arial"/>
        <family val="2"/>
      </rPr>
      <t>delay</t>
    </r>
    <r>
      <rPr>
        <sz val="10"/>
        <color theme="1"/>
        <rFont val="Arial"/>
        <family val="2"/>
      </rPr>
      <t xml:space="preserve"> the table and ask me to wait in the bar so that I have to buy some drinks!</t>
    </r>
  </si>
  <si>
    <t xml:space="preserve">retrasa </t>
  </si>
  <si>
    <r>
      <rPr>
        <sz val="10"/>
        <color theme="1"/>
        <rFont val="Arial"/>
        <family val="2"/>
      </rPr>
      <t xml:space="preserve">That is not what I </t>
    </r>
    <r>
      <rPr>
        <b/>
        <sz val="10"/>
        <color theme="5"/>
        <rFont val="Arial"/>
        <family val="2"/>
      </rPr>
      <t>intended</t>
    </r>
    <r>
      <rPr>
        <sz val="10"/>
        <color theme="1"/>
        <rFont val="Arial"/>
        <family val="2"/>
      </rPr>
      <t xml:space="preserve">. I am sorry that your table is not ready. Please can you wait in the bar. May I get you a drink </t>
    </r>
    <r>
      <rPr>
        <b/>
        <sz val="10"/>
        <color theme="5"/>
        <rFont val="Arial"/>
        <family val="2"/>
      </rPr>
      <t>on the house</t>
    </r>
    <r>
      <rPr>
        <sz val="10"/>
        <color theme="1"/>
        <rFont val="Arial"/>
        <family val="2"/>
      </rPr>
      <t>?</t>
    </r>
  </si>
  <si>
    <t>pretendía</t>
  </si>
  <si>
    <t xml:space="preserve">That sounds more like it. </t>
  </si>
  <si>
    <t>gratuita</t>
  </si>
  <si>
    <r>
      <rPr>
        <sz val="10"/>
        <color theme="1"/>
        <rFont val="Arial"/>
        <family val="2"/>
      </rPr>
      <t xml:space="preserve">Hello, yes of course. Your total is £35. Will you be paying by </t>
    </r>
    <r>
      <rPr>
        <b/>
        <sz val="10"/>
        <color rgb="FFFF0000"/>
        <rFont val="Arial"/>
        <family val="2"/>
      </rPr>
      <t>cash</t>
    </r>
    <r>
      <rPr>
        <sz val="10"/>
        <color theme="1"/>
        <rFont val="Arial"/>
        <family val="2"/>
      </rPr>
      <t xml:space="preserve"> or</t>
    </r>
    <r>
      <rPr>
        <sz val="10"/>
        <color rgb="FFFF000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card</t>
    </r>
    <r>
      <rPr>
        <sz val="10"/>
        <color theme="1"/>
        <rFont val="Arial"/>
        <family val="2"/>
      </rPr>
      <t>?</t>
    </r>
  </si>
  <si>
    <t>en efectivo o con tarjeta</t>
  </si>
  <si>
    <r>
      <rPr>
        <sz val="10"/>
        <color theme="1"/>
        <rFont val="Arial"/>
        <family val="2"/>
      </rPr>
      <t xml:space="preserve">No problem. You can </t>
    </r>
    <r>
      <rPr>
        <b/>
        <sz val="10"/>
        <color rgb="FFFF0000"/>
        <rFont val="Arial"/>
        <family val="2"/>
      </rPr>
      <t>insert</t>
    </r>
    <r>
      <rPr>
        <sz val="10"/>
        <color rgb="FFFF0000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or </t>
    </r>
    <r>
      <rPr>
        <b/>
        <sz val="10"/>
        <color rgb="FFFF0000"/>
        <rFont val="Arial"/>
        <family val="2"/>
      </rPr>
      <t>touch</t>
    </r>
    <r>
      <rPr>
        <sz val="10"/>
        <color rgb="FFFF0000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your card to the machine. </t>
    </r>
  </si>
  <si>
    <t>insertar/ toque</t>
  </si>
  <si>
    <r>
      <rPr>
        <sz val="10"/>
        <color theme="1"/>
        <rFont val="Arial"/>
        <family val="2"/>
      </rPr>
      <t xml:space="preserve">I'm sorry your card </t>
    </r>
    <r>
      <rPr>
        <b/>
        <sz val="10"/>
        <color rgb="FFFF0000"/>
        <rFont val="Arial"/>
        <family val="2"/>
      </rPr>
      <t>hasn't worked.</t>
    </r>
    <r>
      <rPr>
        <sz val="10"/>
        <color theme="1"/>
        <rFont val="Arial"/>
        <family val="2"/>
      </rPr>
      <t xml:space="preserve"> Can you try again?</t>
    </r>
  </si>
  <si>
    <t>Let me try another card. Here it is!</t>
  </si>
  <si>
    <t xml:space="preserve">I'm sorry, but this card hasn't worked either. </t>
  </si>
  <si>
    <t xml:space="preserve">How embarassing. I will go and get some cash from the bank. </t>
  </si>
  <si>
    <t xml:space="preserve">Ok. No problem. I can hold onto your shopping for 30 minutes. </t>
  </si>
  <si>
    <t xml:space="preserve">I will be back as soon as possible. </t>
  </si>
  <si>
    <t>B1</t>
  </si>
  <si>
    <r>
      <rPr>
        <sz val="10"/>
        <color theme="1"/>
        <rFont val="Arial"/>
        <family val="2"/>
      </rPr>
      <t xml:space="preserve">Hello, yes of course. Your total is £255. Will you be paying by </t>
    </r>
    <r>
      <rPr>
        <b/>
        <sz val="10"/>
        <color rgb="FFFF0000"/>
        <rFont val="Arial"/>
        <family val="2"/>
      </rPr>
      <t>cash</t>
    </r>
    <r>
      <rPr>
        <sz val="10"/>
        <color theme="1"/>
        <rFont val="Arial"/>
        <family val="2"/>
      </rPr>
      <t xml:space="preserve"> or</t>
    </r>
    <r>
      <rPr>
        <sz val="10"/>
        <color rgb="FFFF000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card</t>
    </r>
    <r>
      <rPr>
        <sz val="10"/>
        <color theme="1"/>
        <rFont val="Arial"/>
        <family val="2"/>
      </rPr>
      <t>?</t>
    </r>
  </si>
  <si>
    <t xml:space="preserve">£255! Are you sure? </t>
  </si>
  <si>
    <t xml:space="preserve">Yes. You have bought 2 pairs of trousers at £65 each, and a jumper - that's £125. That's £255 in total. </t>
  </si>
  <si>
    <t xml:space="preserve">Oh. That is too much. I will only buy one of the pairs of trousers. </t>
  </si>
  <si>
    <t xml:space="preserve">Which one - the blue or the black. </t>
  </si>
  <si>
    <t xml:space="preserve">The blue. I'm so sorry about this. </t>
  </si>
  <si>
    <t>Not a problem. Right, so, that's one pair of trousers at £65 and a jumper at £125. So, £190 please.</t>
  </si>
  <si>
    <t xml:space="preserve">Ok. Here's my card. </t>
  </si>
  <si>
    <r>
      <rPr>
        <sz val="10"/>
        <color theme="1"/>
        <rFont val="Arial"/>
        <family val="2"/>
      </rPr>
      <t xml:space="preserve">Right, please can you insert your card. Oh, I'm sorry, the payment has not been </t>
    </r>
    <r>
      <rPr>
        <sz val="10"/>
        <color rgb="FFFF0000"/>
        <rFont val="Arial"/>
        <family val="2"/>
      </rPr>
      <t>authorised.</t>
    </r>
    <r>
      <rPr>
        <sz val="10"/>
        <color theme="1"/>
        <rFont val="Arial"/>
        <family val="2"/>
      </rPr>
      <t xml:space="preserve"> </t>
    </r>
  </si>
  <si>
    <t>autorizado</t>
  </si>
  <si>
    <t xml:space="preserve">Oh dear. I think I'll leave it. Bye. </t>
  </si>
  <si>
    <r>
      <rPr>
        <sz val="10"/>
        <color theme="1"/>
        <rFont val="Arial"/>
        <family val="2"/>
      </rPr>
      <t xml:space="preserve">Good evening. Do you have a </t>
    </r>
    <r>
      <rPr>
        <b/>
        <sz val="10"/>
        <color rgb="FFFF0000"/>
        <rFont val="Arial"/>
        <family val="2"/>
      </rPr>
      <t>reservation</t>
    </r>
    <r>
      <rPr>
        <sz val="10"/>
        <color theme="1"/>
        <rFont val="Arial"/>
        <family val="2"/>
      </rPr>
      <t xml:space="preserve"> with us?</t>
    </r>
  </si>
  <si>
    <r>
      <rPr>
        <sz val="10"/>
        <color theme="1"/>
        <rFont val="Arial"/>
        <family val="2"/>
      </rPr>
      <t>How long is the</t>
    </r>
    <r>
      <rPr>
        <sz val="10"/>
        <color rgb="FFFF000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 xml:space="preserve">wait </t>
    </r>
    <r>
      <rPr>
        <sz val="10"/>
        <color theme="1"/>
        <rFont val="Arial"/>
        <family val="2"/>
      </rPr>
      <t xml:space="preserve">for a table? </t>
    </r>
  </si>
  <si>
    <r>
      <rPr>
        <sz val="10"/>
        <color theme="1"/>
        <rFont val="Arial"/>
        <family val="2"/>
      </rPr>
      <t>It is</t>
    </r>
    <r>
      <rPr>
        <sz val="10"/>
        <color rgb="FFFF000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about</t>
    </r>
    <r>
      <rPr>
        <sz val="10"/>
        <color theme="1"/>
        <rFont val="Arial"/>
        <family val="2"/>
      </rPr>
      <t xml:space="preserve"> one hour. I'm sorry about that. Are you happy to wait at the bar? </t>
    </r>
  </si>
  <si>
    <t xml:space="preserve">sobre </t>
  </si>
  <si>
    <t xml:space="preserve">Yes, no problem at all. We know this restaurant is popular. </t>
  </si>
  <si>
    <t>I need to book you in. What is your name?</t>
  </si>
  <si>
    <t>Smith.</t>
  </si>
  <si>
    <t xml:space="preserve">Great. You are booked in for 9 o'clock. The bar is over there. I will call you when your table is ready. </t>
  </si>
  <si>
    <t>Hello there. Is this John?</t>
  </si>
  <si>
    <r>
      <rPr>
        <sz val="10"/>
        <color theme="1"/>
        <rFont val="Arial"/>
        <family val="2"/>
      </rPr>
      <t xml:space="preserve">This is Anna, the </t>
    </r>
    <r>
      <rPr>
        <b/>
        <sz val="10"/>
        <color rgb="FFFF0000"/>
        <rFont val="Arial"/>
        <family val="2"/>
      </rPr>
      <t>delivery driver</t>
    </r>
    <r>
      <rPr>
        <sz val="10"/>
        <color theme="1"/>
        <rFont val="Arial"/>
        <family val="2"/>
      </rPr>
      <t xml:space="preserve">. I am </t>
    </r>
    <r>
      <rPr>
        <b/>
        <sz val="10"/>
        <color rgb="FFFF0000"/>
        <rFont val="Arial"/>
        <family val="2"/>
      </rPr>
      <t>having trouble</t>
    </r>
    <r>
      <rPr>
        <sz val="10"/>
        <color theme="1"/>
        <rFont val="Arial"/>
        <family val="2"/>
      </rPr>
      <t xml:space="preserve"> finding your house. </t>
    </r>
  </si>
  <si>
    <t>conductor,a del reparto / teniendo un problema</t>
  </si>
  <si>
    <t>Where are you right now?</t>
  </si>
  <si>
    <t xml:space="preserve">I'm parked outside the train station. The train station is on my left. </t>
  </si>
  <si>
    <t xml:space="preserve">Oh, you're close by. Just cross the street, my house is number 12. It has a red door. </t>
  </si>
  <si>
    <t>Health matters</t>
  </si>
  <si>
    <t>Sick relative</t>
  </si>
  <si>
    <t>Hey, what are your plans for Saturday night?</t>
  </si>
  <si>
    <t>I'm in Italy, didn't you know?</t>
  </si>
  <si>
    <t>Oh no, I didn't know that. When will you return?</t>
  </si>
  <si>
    <r>
      <rPr>
        <sz val="10"/>
        <color theme="1"/>
        <rFont val="Arial"/>
        <family val="2"/>
      </rPr>
      <t xml:space="preserve">I meant to stay for 2 weeks but my grandma is </t>
    </r>
    <r>
      <rPr>
        <sz val="10"/>
        <color rgb="FFFF0000"/>
        <rFont val="Arial"/>
        <family val="2"/>
      </rPr>
      <t>unwell,</t>
    </r>
    <r>
      <rPr>
        <sz val="10"/>
        <color theme="1"/>
        <rFont val="Arial"/>
        <family val="2"/>
      </rPr>
      <t xml:space="preserve"> so I am staying another week.</t>
    </r>
  </si>
  <si>
    <t>no se encuentra bien</t>
  </si>
  <si>
    <t>I hope she gets well soon.</t>
  </si>
  <si>
    <t>Thank you, it seems as if she will.</t>
  </si>
  <si>
    <t xml:space="preserve">Let me know if you want to talk about it, okay. </t>
  </si>
  <si>
    <t>I will, thank you for offering. Take care, speak soon.</t>
  </si>
  <si>
    <t>Take care.</t>
  </si>
  <si>
    <t>Making invitations</t>
  </si>
  <si>
    <t>Charity</t>
  </si>
  <si>
    <t>Good morning sir, can I speak with you for a moment?</t>
  </si>
  <si>
    <t>No, I am busy.</t>
  </si>
  <si>
    <t>It will just take a second.</t>
  </si>
  <si>
    <t>I am going to work.</t>
  </si>
  <si>
    <r>
      <rPr>
        <sz val="10"/>
        <color theme="1"/>
        <rFont val="Arial"/>
        <family val="2"/>
      </rPr>
      <t>I just wanted to speak to you about our</t>
    </r>
    <r>
      <rPr>
        <b/>
        <sz val="10"/>
        <color rgb="FFFF0000"/>
        <rFont val="Arial"/>
        <family val="2"/>
      </rPr>
      <t xml:space="preserve"> charitable organisation</t>
    </r>
    <r>
      <rPr>
        <sz val="10"/>
        <color theme="1"/>
        <rFont val="Arial"/>
        <family val="2"/>
      </rPr>
      <t>.</t>
    </r>
  </si>
  <si>
    <t>organización benéfica</t>
  </si>
  <si>
    <t>I am not interested.</t>
  </si>
  <si>
    <r>
      <rPr>
        <sz val="10"/>
        <color theme="1"/>
        <rFont val="Arial"/>
        <family val="2"/>
      </rPr>
      <t xml:space="preserve">So you </t>
    </r>
    <r>
      <rPr>
        <b/>
        <sz val="10"/>
        <color rgb="FFFF0000"/>
        <rFont val="Arial"/>
        <family val="2"/>
      </rPr>
      <t>don't give to charity</t>
    </r>
    <r>
      <rPr>
        <sz val="10"/>
        <color theme="1"/>
        <rFont val="Arial"/>
        <family val="2"/>
      </rPr>
      <t>?</t>
    </r>
  </si>
  <si>
    <t>no dona a organizaciones benéficas</t>
  </si>
  <si>
    <t>Stop following me.</t>
  </si>
  <si>
    <r>
      <rPr>
        <sz val="10"/>
        <color theme="1"/>
        <rFont val="Arial"/>
        <family val="2"/>
      </rPr>
      <t xml:space="preserve">But sir, if you give me your email then you can </t>
    </r>
    <r>
      <rPr>
        <b/>
        <sz val="10"/>
        <color rgb="FFFF0000"/>
        <rFont val="Arial"/>
        <family val="2"/>
      </rPr>
      <t>choose</t>
    </r>
    <r>
      <rPr>
        <sz val="10"/>
        <color rgb="FFFF0000"/>
        <rFont val="Arial"/>
        <family val="2"/>
      </rPr>
      <t xml:space="preserve"> </t>
    </r>
    <r>
      <rPr>
        <sz val="10"/>
        <color theme="1"/>
        <rFont val="Arial"/>
        <family val="2"/>
      </rPr>
      <t>to</t>
    </r>
    <r>
      <rPr>
        <b/>
        <sz val="10"/>
        <color rgb="FFFF0000"/>
        <rFont val="Arial"/>
        <family val="2"/>
      </rPr>
      <t xml:space="preserve"> sign up</t>
    </r>
    <r>
      <rPr>
        <sz val="10"/>
        <color theme="1"/>
        <rFont val="Arial"/>
        <family val="2"/>
      </rPr>
      <t xml:space="preserve"> or not in your own time.</t>
    </r>
  </si>
  <si>
    <t>elegir / inscribirse</t>
  </si>
  <si>
    <t>Leave me alone.</t>
  </si>
  <si>
    <t>Déjeme en paz</t>
  </si>
  <si>
    <t>Lunch</t>
  </si>
  <si>
    <r>
      <rPr>
        <sz val="10"/>
        <color theme="1"/>
        <rFont val="Arial"/>
        <family val="2"/>
      </rPr>
      <t xml:space="preserve">Do you want </t>
    </r>
    <r>
      <rPr>
        <b/>
        <sz val="10"/>
        <color rgb="FFFF0000"/>
        <rFont val="Arial"/>
        <family val="2"/>
      </rPr>
      <t>to go for lunch</t>
    </r>
    <r>
      <rPr>
        <sz val="10"/>
        <color theme="1"/>
        <rFont val="Arial"/>
        <family val="2"/>
      </rPr>
      <t xml:space="preserve"> at the weekend?</t>
    </r>
  </si>
  <si>
    <t>salir a comer fuera</t>
  </si>
  <si>
    <r>
      <rPr>
        <b/>
        <sz val="10"/>
        <color rgb="FFFF0000"/>
        <rFont val="Arial"/>
        <family val="2"/>
      </rPr>
      <t>I'm afraid not,</t>
    </r>
    <r>
      <rPr>
        <sz val="10"/>
        <color rgb="FF000000"/>
        <rFont val="Arial"/>
        <family val="2"/>
      </rPr>
      <t xml:space="preserve"> I work on weekends.</t>
    </r>
  </si>
  <si>
    <t>Me temo que no</t>
  </si>
  <si>
    <r>
      <rPr>
        <sz val="10"/>
        <color theme="1"/>
        <rFont val="Arial"/>
        <family val="2"/>
      </rPr>
      <t xml:space="preserve">Which </t>
    </r>
    <r>
      <rPr>
        <b/>
        <sz val="10"/>
        <color rgb="FFFF0000"/>
        <rFont val="Arial"/>
        <family val="2"/>
      </rPr>
      <t xml:space="preserve">days do you have off </t>
    </r>
    <r>
      <rPr>
        <sz val="10"/>
        <color theme="1"/>
        <rFont val="Arial"/>
        <family val="2"/>
      </rPr>
      <t>next week?</t>
    </r>
  </si>
  <si>
    <t>días estás libre</t>
  </si>
  <si>
    <r>
      <rPr>
        <sz val="10"/>
        <color theme="1"/>
        <rFont val="Arial"/>
        <family val="2"/>
      </rPr>
      <t xml:space="preserve">I am </t>
    </r>
    <r>
      <rPr>
        <b/>
        <sz val="10"/>
        <color rgb="FFFF0000"/>
        <rFont val="Arial"/>
        <family val="2"/>
      </rPr>
      <t>free</t>
    </r>
    <r>
      <rPr>
        <sz val="10"/>
        <color theme="1"/>
        <rFont val="Arial"/>
        <family val="2"/>
      </rPr>
      <t xml:space="preserve"> on Tuesday and Wednesday</t>
    </r>
  </si>
  <si>
    <t>libre</t>
  </si>
  <si>
    <t>I go to University on those days unfortunately.</t>
  </si>
  <si>
    <r>
      <rPr>
        <b/>
        <sz val="10"/>
        <color rgb="FFFF0000"/>
        <rFont val="Arial"/>
        <family val="2"/>
      </rPr>
      <t xml:space="preserve">That's a shame, </t>
    </r>
    <r>
      <rPr>
        <sz val="10"/>
        <color rgb="FF000000"/>
        <rFont val="Arial"/>
        <family val="2"/>
      </rPr>
      <t>what about on Monday morning?</t>
    </r>
  </si>
  <si>
    <t>Es una pena</t>
  </si>
  <si>
    <t>I am also free on Monday morning. How about we meet at 10 at the cafe near your house.</t>
  </si>
  <si>
    <t>Perfect, see you on Monday.</t>
  </si>
  <si>
    <t>See you then!</t>
  </si>
  <si>
    <t>B2</t>
  </si>
  <si>
    <t>Phone purchase</t>
  </si>
  <si>
    <t>Hi, can I buy this phone?</t>
  </si>
  <si>
    <t>Did you make a reservation?</t>
  </si>
  <si>
    <t>No, I didn't.</t>
  </si>
  <si>
    <r>
      <rPr>
        <sz val="10"/>
        <color theme="1"/>
        <rFont val="Arial"/>
        <family val="2"/>
      </rPr>
      <t>You need a reservation, I can make</t>
    </r>
    <r>
      <rPr>
        <sz val="10"/>
        <color rgb="FFFF0000"/>
        <rFont val="Arial"/>
        <family val="2"/>
      </rPr>
      <t xml:space="preserve"> </t>
    </r>
    <r>
      <rPr>
        <sz val="10"/>
        <color theme="1"/>
        <rFont val="Arial"/>
        <family val="2"/>
      </rPr>
      <t>one</t>
    </r>
    <r>
      <rPr>
        <sz val="10"/>
        <color rgb="FFFF0000"/>
        <rFont val="Arial"/>
        <family val="2"/>
      </rPr>
      <t xml:space="preserve"> </t>
    </r>
    <r>
      <rPr>
        <sz val="10"/>
        <color theme="1"/>
        <rFont val="Arial"/>
        <family val="2"/>
      </rPr>
      <t>for you but it will be in about 30 minutes. Is that okay?</t>
    </r>
  </si>
  <si>
    <t>No, that's way too long to wait to buy a phone.</t>
  </si>
  <si>
    <r>
      <rPr>
        <sz val="10"/>
        <color theme="1"/>
        <rFont val="Arial"/>
        <family val="2"/>
      </rPr>
      <t xml:space="preserve">Well, unfortunately, we are extremely busy because of the </t>
    </r>
    <r>
      <rPr>
        <b/>
        <sz val="10"/>
        <color rgb="FFFF0000"/>
        <rFont val="Arial"/>
        <family val="2"/>
      </rPr>
      <t>launch</t>
    </r>
    <r>
      <rPr>
        <sz val="10"/>
        <color theme="1"/>
        <rFont val="Arial"/>
        <family val="2"/>
      </rPr>
      <t xml:space="preserve"> of our newest phone, and two</t>
    </r>
    <r>
      <rPr>
        <b/>
        <sz val="10"/>
        <color rgb="FFFF0000"/>
        <rFont val="Arial"/>
        <family val="2"/>
      </rPr>
      <t xml:space="preserve"> models</t>
    </r>
    <r>
      <rPr>
        <sz val="10"/>
        <color theme="1"/>
        <rFont val="Arial"/>
        <family val="2"/>
      </rPr>
      <t xml:space="preserve"> have sold out already today. So if you can wait a little while we can get you a </t>
    </r>
    <r>
      <rPr>
        <b/>
        <sz val="10"/>
        <color rgb="FFFF0000"/>
        <rFont val="Arial"/>
        <family val="2"/>
      </rPr>
      <t>slot</t>
    </r>
    <r>
      <rPr>
        <sz val="10"/>
        <color theme="1"/>
        <rFont val="Arial"/>
        <family val="2"/>
      </rPr>
      <t>. Is that okay?</t>
    </r>
  </si>
  <si>
    <t>lanzamiento / modelos / espacio libre</t>
  </si>
  <si>
    <t>Fine, I will make the reservation. But is there anything you can offer me in return for my having to wait?</t>
  </si>
  <si>
    <t>I'm afraid not, we have to do reservations today because we are so busy. Next time you should book online to avoid the wait.</t>
  </si>
  <si>
    <t>Delayed drinks order</t>
  </si>
  <si>
    <t>Excuse me, where is my coffee. I've been waiting over 20 minutes.</t>
  </si>
  <si>
    <t>We're really busy, they are making the drinks as fast as they can, can you wait a little longer?</t>
  </si>
  <si>
    <t>This is unacceptable, I am very busy this morning. Some people who ordered after me have already got their drinks.</t>
  </si>
  <si>
    <t>I'm sorry, I will check how long it will be. What did you order?</t>
  </si>
  <si>
    <t>Thank you, I ordered a mocha.</t>
  </si>
  <si>
    <r>
      <rPr>
        <sz val="10"/>
        <color theme="1"/>
        <rFont val="Arial"/>
        <family val="2"/>
      </rPr>
      <t xml:space="preserve">Sorry there was a </t>
    </r>
    <r>
      <rPr>
        <b/>
        <sz val="10"/>
        <color rgb="FFFF0000"/>
        <rFont val="Arial"/>
        <family val="2"/>
      </rPr>
      <t>mix up</t>
    </r>
    <r>
      <rPr>
        <sz val="10"/>
        <color theme="1"/>
        <rFont val="Arial"/>
        <family val="2"/>
      </rPr>
      <t>, I will make it for you right away.</t>
    </r>
  </si>
  <si>
    <t>Instagram</t>
  </si>
  <si>
    <r>
      <rPr>
        <sz val="10"/>
        <color theme="1"/>
        <rFont val="Arial"/>
        <family val="2"/>
      </rPr>
      <t xml:space="preserve">It's getting late, I think I'm gonna </t>
    </r>
    <r>
      <rPr>
        <sz val="10"/>
        <color rgb="FFFF0000"/>
        <rFont val="Arial"/>
        <family val="2"/>
      </rPr>
      <t>head off.</t>
    </r>
  </si>
  <si>
    <t>marchar</t>
  </si>
  <si>
    <t>That's a shame, it was nice getting to know you.</t>
  </si>
  <si>
    <t xml:space="preserve">I know. But I have to work. </t>
  </si>
  <si>
    <t>I understand. I work too.</t>
  </si>
  <si>
    <t>Well, bye.</t>
  </si>
  <si>
    <t>Oh, can I get your number?</t>
  </si>
  <si>
    <r>
      <rPr>
        <sz val="10"/>
        <color theme="1"/>
        <rFont val="Arial"/>
        <family val="2"/>
      </rPr>
      <t xml:space="preserve">Sorry, I don't </t>
    </r>
    <r>
      <rPr>
        <sz val="10"/>
        <color rgb="FFFF0000"/>
        <rFont val="Arial"/>
        <family val="2"/>
      </rPr>
      <t>give out</t>
    </r>
    <r>
      <rPr>
        <sz val="10"/>
        <color theme="1"/>
        <rFont val="Arial"/>
        <family val="2"/>
      </rPr>
      <t xml:space="preserve"> my number.</t>
    </r>
  </si>
  <si>
    <t>doy</t>
  </si>
  <si>
    <t>What about your instagram?</t>
  </si>
  <si>
    <r>
      <rPr>
        <sz val="10"/>
        <color theme="1"/>
        <rFont val="Arial"/>
        <family val="2"/>
      </rPr>
      <t>Sure,</t>
    </r>
    <r>
      <rPr>
        <sz val="10"/>
        <color rgb="FFFF0000"/>
        <rFont val="Arial"/>
        <family val="2"/>
      </rPr>
      <t xml:space="preserve"> I suppose.</t>
    </r>
  </si>
  <si>
    <t>supongo que sí</t>
  </si>
  <si>
    <r>
      <rPr>
        <sz val="10"/>
        <color theme="1"/>
        <rFont val="Arial"/>
        <family val="2"/>
      </rPr>
      <t xml:space="preserve">What's your </t>
    </r>
    <r>
      <rPr>
        <sz val="10"/>
        <color rgb="FFFF0000"/>
        <rFont val="Arial"/>
        <family val="2"/>
      </rPr>
      <t>username</t>
    </r>
    <r>
      <rPr>
        <sz val="10"/>
        <color theme="1"/>
        <rFont val="Arial"/>
        <family val="2"/>
      </rPr>
      <t>?</t>
    </r>
  </si>
  <si>
    <t>nombre de usuario</t>
  </si>
  <si>
    <t>Family size</t>
  </si>
  <si>
    <t>Who were you chatting to in the cafe?</t>
  </si>
  <si>
    <t>Oh, that's Suzanna.</t>
  </si>
  <si>
    <t>How do you know each other?</t>
  </si>
  <si>
    <t>She's my sister.</t>
  </si>
  <si>
    <t>Really? But you don't look alike.</t>
  </si>
  <si>
    <r>
      <rPr>
        <sz val="10"/>
        <color theme="1"/>
        <rFont val="Arial"/>
        <family val="2"/>
      </rPr>
      <t xml:space="preserve">Yes, she's my </t>
    </r>
    <r>
      <rPr>
        <sz val="10"/>
        <color rgb="FFFF0000"/>
        <rFont val="Arial"/>
        <family val="2"/>
      </rPr>
      <t>half sister</t>
    </r>
    <r>
      <rPr>
        <sz val="10"/>
        <color theme="1"/>
        <rFont val="Arial"/>
        <family val="2"/>
      </rPr>
      <t xml:space="preserve"> actually. Do you have any siblings?</t>
    </r>
  </si>
  <si>
    <t>media hermana</t>
  </si>
  <si>
    <r>
      <rPr>
        <sz val="10"/>
        <color theme="1"/>
        <rFont val="Arial"/>
        <family val="2"/>
      </rPr>
      <t xml:space="preserve">No, I'm an </t>
    </r>
    <r>
      <rPr>
        <sz val="10"/>
        <color rgb="FFFF0000"/>
        <rFont val="Arial"/>
        <family val="2"/>
      </rPr>
      <t>only child.</t>
    </r>
  </si>
  <si>
    <t>hijo,a único,a</t>
  </si>
  <si>
    <r>
      <rPr>
        <sz val="10"/>
        <color theme="1"/>
        <rFont val="Arial"/>
        <family val="2"/>
      </rPr>
      <t xml:space="preserve">You are lucky!  I have five sisters - it is very </t>
    </r>
    <r>
      <rPr>
        <sz val="10"/>
        <color rgb="FFFF0000"/>
        <rFont val="Arial"/>
        <family val="2"/>
      </rPr>
      <t>noisy</t>
    </r>
    <r>
      <rPr>
        <sz val="10"/>
        <color theme="1"/>
        <rFont val="Arial"/>
        <family val="2"/>
      </rPr>
      <t xml:space="preserve"> at home.</t>
    </r>
  </si>
  <si>
    <t>ruidoso</t>
  </si>
  <si>
    <t>I think you are lucky. How nice to have a big family.</t>
  </si>
  <si>
    <t>Yes, we are. And we also have 3 dogs and 2 cats. How about you?</t>
  </si>
  <si>
    <t>No, my mum hates animals.</t>
  </si>
  <si>
    <t>Must have been very quiet at home then!</t>
  </si>
  <si>
    <t xml:space="preserve">Yes, it was very quiet. But I had many good friends. </t>
  </si>
  <si>
    <t>QR Code</t>
  </si>
  <si>
    <r>
      <rPr>
        <sz val="10"/>
        <color theme="1"/>
        <rFont val="Arial"/>
        <family val="2"/>
      </rPr>
      <t xml:space="preserve">Good morning, can I get a large </t>
    </r>
    <r>
      <rPr>
        <sz val="10"/>
        <color rgb="FFEA4335"/>
        <rFont val="Arial"/>
        <family val="2"/>
      </rPr>
      <t>almond</t>
    </r>
    <r>
      <rPr>
        <sz val="10"/>
        <color theme="1"/>
        <rFont val="Arial"/>
        <family val="2"/>
      </rPr>
      <t xml:space="preserve"> milk latte please?</t>
    </r>
  </si>
  <si>
    <t>almendra</t>
  </si>
  <si>
    <r>
      <rPr>
        <sz val="10"/>
        <color theme="1"/>
        <rFont val="Arial"/>
        <family val="2"/>
      </rPr>
      <t xml:space="preserve">Sorry about this but, we are all out of almond milk. We do have </t>
    </r>
    <r>
      <rPr>
        <sz val="10"/>
        <color rgb="FFEA4335"/>
        <rFont val="Arial"/>
        <family val="2"/>
      </rPr>
      <t>oat</t>
    </r>
    <r>
      <rPr>
        <sz val="10"/>
        <color theme="1"/>
        <rFont val="Arial"/>
        <family val="2"/>
      </rPr>
      <t xml:space="preserve"> milk or </t>
    </r>
    <r>
      <rPr>
        <sz val="10"/>
        <color rgb="FFEA4335"/>
        <rFont val="Arial"/>
        <family val="2"/>
      </rPr>
      <t>soya</t>
    </r>
    <r>
      <rPr>
        <sz val="10"/>
        <color theme="1"/>
        <rFont val="Arial"/>
        <family val="2"/>
      </rPr>
      <t xml:space="preserve"> milk though. </t>
    </r>
  </si>
  <si>
    <t>avena / soja</t>
  </si>
  <si>
    <r>
      <rPr>
        <sz val="10"/>
        <color theme="1"/>
        <rFont val="Arial"/>
        <family val="2"/>
      </rPr>
      <t xml:space="preserve">In that case I'll just have a </t>
    </r>
    <r>
      <rPr>
        <sz val="10"/>
        <color rgb="FFEA4335"/>
        <rFont val="Arial"/>
        <family val="2"/>
      </rPr>
      <t>peppermint</t>
    </r>
    <r>
      <rPr>
        <sz val="10"/>
        <color theme="1"/>
        <rFont val="Arial"/>
        <family val="2"/>
      </rPr>
      <t xml:space="preserve"> tea.</t>
    </r>
  </si>
  <si>
    <t>Sorry about that, can I get you anything else?</t>
  </si>
  <si>
    <t>menta</t>
  </si>
  <si>
    <t>No, thank you.</t>
  </si>
  <si>
    <t>That'll be 2.40 please.</t>
  </si>
  <si>
    <r>
      <rPr>
        <sz val="10"/>
        <color theme="1"/>
        <rFont val="Arial"/>
        <family val="2"/>
      </rPr>
      <t xml:space="preserve">I have a </t>
    </r>
    <r>
      <rPr>
        <sz val="10"/>
        <color rgb="FFFF0000"/>
        <rFont val="Arial"/>
        <family val="2"/>
      </rPr>
      <t xml:space="preserve">subscription </t>
    </r>
    <r>
      <rPr>
        <sz val="10"/>
        <color theme="1"/>
        <rFont val="Arial"/>
        <family val="2"/>
      </rPr>
      <t>with you.</t>
    </r>
  </si>
  <si>
    <t>suscripción</t>
  </si>
  <si>
    <r>
      <rPr>
        <sz val="10"/>
        <color theme="1"/>
        <rFont val="Arial"/>
        <family val="2"/>
      </rPr>
      <t xml:space="preserve">Can you </t>
    </r>
    <r>
      <rPr>
        <sz val="10"/>
        <color rgb="FFFF0000"/>
        <rFont val="Arial"/>
        <family val="2"/>
      </rPr>
      <t>scan</t>
    </r>
    <r>
      <rPr>
        <sz val="10"/>
        <color theme="1"/>
        <rFont val="Arial"/>
        <family val="2"/>
      </rPr>
      <t xml:space="preserve"> the QR code for me?</t>
    </r>
  </si>
  <si>
    <t>escanear</t>
  </si>
  <si>
    <t xml:space="preserve">No problem. </t>
  </si>
  <si>
    <t>Thank you. Have a nice day.</t>
  </si>
  <si>
    <t>You too!</t>
  </si>
  <si>
    <t>Doctor</t>
  </si>
  <si>
    <t>Good Morning, I'd like to make an appointment with Dr Tiberal.</t>
  </si>
  <si>
    <t>What's your date of birth?</t>
  </si>
  <si>
    <t>27th of June 1989</t>
  </si>
  <si>
    <t>And your name?</t>
  </si>
  <si>
    <t>It's Jane Brown.</t>
  </si>
  <si>
    <t>Thank you. So, Ms Brown, what's the problem?</t>
  </si>
  <si>
    <r>
      <rPr>
        <sz val="10"/>
        <color theme="1"/>
        <rFont val="Arial"/>
        <family val="2"/>
      </rPr>
      <t>I have had an</t>
    </r>
    <r>
      <rPr>
        <sz val="10"/>
        <color rgb="FFFF0000"/>
        <rFont val="Arial"/>
        <family val="2"/>
      </rPr>
      <t xml:space="preserve"> earache</t>
    </r>
    <r>
      <rPr>
        <sz val="10"/>
        <color theme="1"/>
        <rFont val="Arial"/>
        <family val="2"/>
      </rPr>
      <t xml:space="preserve"> for the last two days and I would like to see the doctor.</t>
    </r>
  </si>
  <si>
    <t>dolor de oído</t>
  </si>
  <si>
    <t>Okay, we have nothing today. However, we have appointments tomorrow at 10:00 or 14:45.</t>
  </si>
  <si>
    <t>Can I have 14:45 please.</t>
  </si>
  <si>
    <r>
      <rPr>
        <sz val="10"/>
        <color theme="1"/>
        <rFont val="Arial"/>
        <family val="2"/>
      </rPr>
      <t>Of course, and I can also see from your record that you need a</t>
    </r>
    <r>
      <rPr>
        <sz val="10"/>
        <color rgb="FFFF0000"/>
        <rFont val="Arial"/>
        <family val="2"/>
      </rPr>
      <t xml:space="preserve"> flu jab</t>
    </r>
    <r>
      <rPr>
        <sz val="10"/>
        <color theme="1"/>
        <rFont val="Arial"/>
        <family val="2"/>
      </rPr>
      <t>. Can I book you in for that too?</t>
    </r>
  </si>
  <si>
    <t>vacuna de la gripe</t>
  </si>
  <si>
    <t>Actually, I would prefer to do it another time.</t>
  </si>
  <si>
    <t>That's fine, but please book for your flu jab soon.</t>
  </si>
  <si>
    <t>I will, goodbye.</t>
  </si>
  <si>
    <t>University life</t>
  </si>
  <si>
    <t>Study plans</t>
  </si>
  <si>
    <t>How are you?</t>
  </si>
  <si>
    <t>I'm doing okay, you?</t>
  </si>
  <si>
    <t>I'm stressed.</t>
  </si>
  <si>
    <t>Why are you stressed?</t>
  </si>
  <si>
    <r>
      <rPr>
        <sz val="11"/>
        <color theme="1"/>
        <rFont val="Arial"/>
        <family val="2"/>
      </rPr>
      <t xml:space="preserve">I have two </t>
    </r>
    <r>
      <rPr>
        <sz val="11"/>
        <color rgb="FFFF0000"/>
        <rFont val="Arial"/>
        <family val="2"/>
      </rPr>
      <t>assignments</t>
    </r>
    <r>
      <rPr>
        <sz val="11"/>
        <color theme="1"/>
        <rFont val="Arial"/>
        <family val="2"/>
      </rPr>
      <t xml:space="preserve"> and they are both </t>
    </r>
    <r>
      <rPr>
        <sz val="11"/>
        <color rgb="FFFF0000"/>
        <rFont val="Arial"/>
        <family val="2"/>
      </rPr>
      <t>due</t>
    </r>
    <r>
      <rPr>
        <sz val="11"/>
        <color theme="1"/>
        <rFont val="Arial"/>
        <family val="2"/>
      </rPr>
      <t xml:space="preserve"> next Monday. It's just too much!</t>
    </r>
  </si>
  <si>
    <t>trabajos / hay que entregarlos</t>
  </si>
  <si>
    <t>Well, I have the same assignments, why don't we meet in the library and study together?</t>
  </si>
  <si>
    <r>
      <rPr>
        <sz val="10"/>
        <color theme="1"/>
        <rFont val="Arial"/>
        <family val="2"/>
      </rPr>
      <t xml:space="preserve">It's hard for me to study with other people, because I get </t>
    </r>
    <r>
      <rPr>
        <sz val="10"/>
        <color rgb="FFFF0000"/>
        <rFont val="Arial"/>
        <family val="2"/>
      </rPr>
      <t>distracted</t>
    </r>
    <r>
      <rPr>
        <sz val="10"/>
        <color theme="1"/>
        <rFont val="Arial"/>
        <family val="2"/>
      </rPr>
      <t>.</t>
    </r>
  </si>
  <si>
    <t>me distraigo</t>
  </si>
  <si>
    <r>
      <rPr>
        <sz val="10"/>
        <color theme="1"/>
        <rFont val="Arial"/>
        <family val="2"/>
      </rPr>
      <t xml:space="preserve">Well, I don't get distracted. Look, we can talk about the </t>
    </r>
    <r>
      <rPr>
        <sz val="10"/>
        <color rgb="FFFF0000"/>
        <rFont val="Arial"/>
        <family val="2"/>
      </rPr>
      <t>structure</t>
    </r>
    <r>
      <rPr>
        <sz val="10"/>
        <color theme="1"/>
        <rFont val="Arial"/>
        <family val="2"/>
      </rPr>
      <t xml:space="preserve"> and share some ideas. </t>
    </r>
  </si>
  <si>
    <t>estructura</t>
  </si>
  <si>
    <t xml:space="preserve">That would be really helpful. But I know that I can't sit in the library for hours. </t>
  </si>
  <si>
    <r>
      <rPr>
        <sz val="10"/>
        <color theme="1"/>
        <rFont val="Arial"/>
        <family val="2"/>
      </rPr>
      <t>You're not meant to. We will take a short break every couple of hours - that's the way to</t>
    </r>
    <r>
      <rPr>
        <sz val="10"/>
        <color rgb="FFFF0000"/>
        <rFont val="Arial"/>
        <family val="2"/>
      </rPr>
      <t xml:space="preserve"> maintain</t>
    </r>
    <r>
      <rPr>
        <sz val="10"/>
        <color theme="1"/>
        <rFont val="Arial"/>
        <family val="2"/>
      </rPr>
      <t xml:space="preserve"> focus!</t>
    </r>
  </si>
  <si>
    <t>mantener</t>
  </si>
  <si>
    <t>That would be really helpful, thank you.</t>
  </si>
  <si>
    <t>Making travel arrangements</t>
  </si>
  <si>
    <t>Expired Ticket</t>
  </si>
  <si>
    <t xml:space="preserve">Good morning, tickets please. </t>
  </si>
  <si>
    <t xml:space="preserve">Good morning, here you go. </t>
  </si>
  <si>
    <r>
      <rPr>
        <sz val="10"/>
        <color theme="1"/>
        <rFont val="Arial"/>
        <family val="2"/>
      </rPr>
      <t xml:space="preserve">Your ticket isn't </t>
    </r>
    <r>
      <rPr>
        <sz val="10"/>
        <color rgb="FFFF0000"/>
        <rFont val="Arial"/>
        <family val="2"/>
      </rPr>
      <t>valid</t>
    </r>
    <r>
      <rPr>
        <sz val="10"/>
        <color theme="1"/>
        <rFont val="Arial"/>
        <family val="2"/>
      </rPr>
      <t xml:space="preserve"> for this part of the journey. You can pay the rest by card now. </t>
    </r>
  </si>
  <si>
    <t>válido</t>
  </si>
  <si>
    <t xml:space="preserve">But the lady at the ticket office told me it will be okay for the whole journey. </t>
  </si>
  <si>
    <r>
      <rPr>
        <sz val="10"/>
        <color theme="1"/>
        <rFont val="Arial"/>
        <family val="2"/>
      </rPr>
      <t>I'm sorry you must have</t>
    </r>
    <r>
      <rPr>
        <sz val="10"/>
        <color rgb="FFFF0000"/>
        <rFont val="Arial"/>
        <family val="2"/>
      </rPr>
      <t xml:space="preserve"> misunderstood</t>
    </r>
    <r>
      <rPr>
        <sz val="10"/>
        <color theme="1"/>
        <rFont val="Arial"/>
        <family val="2"/>
      </rPr>
      <t>. Your ticket expired 3 stops ago so you have to pay up or I'm going to have to ask you to get off at the next station.</t>
    </r>
  </si>
  <si>
    <t>malentendido</t>
  </si>
  <si>
    <r>
      <rPr>
        <sz val="10"/>
        <color theme="1"/>
        <rFont val="Arial"/>
        <family val="2"/>
      </rPr>
      <t xml:space="preserve">Fine. How much is the </t>
    </r>
    <r>
      <rPr>
        <sz val="10"/>
        <color rgb="FFFF0000"/>
        <rFont val="Arial"/>
        <family val="2"/>
      </rPr>
      <t>outstanding</t>
    </r>
    <r>
      <rPr>
        <sz val="10"/>
        <color theme="1"/>
        <rFont val="Arial"/>
        <family val="2"/>
      </rPr>
      <t xml:space="preserve"> amount?</t>
    </r>
  </si>
  <si>
    <t>pendiente</t>
  </si>
  <si>
    <t xml:space="preserve">£3.20 please. </t>
  </si>
  <si>
    <t>Here's my card.</t>
  </si>
  <si>
    <t xml:space="preserve">Thank you. Have a good day. </t>
  </si>
  <si>
    <t>E.ticket</t>
  </si>
  <si>
    <t>Good morning. Oh no..I think I forgot my ticket. Can you wait a moment?</t>
  </si>
  <si>
    <t xml:space="preserve">Would you like to buy one now? </t>
  </si>
  <si>
    <t xml:space="preserve">No, I'm sure I have it somewhere just give me a minute. I printed off a copy yesterday evening. </t>
  </si>
  <si>
    <t xml:space="preserve">if you can't find the paper copy, the ticket is also available on your phone sir. </t>
  </si>
  <si>
    <t xml:space="preserve">You're right, it's right here. What do I do now?  </t>
  </si>
  <si>
    <r>
      <rPr>
        <sz val="10"/>
        <color theme="1"/>
        <rFont val="Arial"/>
        <family val="2"/>
      </rPr>
      <t>Just show me the</t>
    </r>
    <r>
      <rPr>
        <sz val="10"/>
        <color rgb="FFFF0000"/>
        <rFont val="Arial"/>
        <family val="2"/>
      </rPr>
      <t xml:space="preserve"> QR code</t>
    </r>
    <r>
      <rPr>
        <sz val="10"/>
        <color theme="1"/>
        <rFont val="Arial"/>
        <family val="2"/>
      </rPr>
      <t xml:space="preserve">. Thank you. Now, I see you have a </t>
    </r>
    <r>
      <rPr>
        <sz val="10"/>
        <color rgb="FFFF0000"/>
        <rFont val="Arial"/>
        <family val="2"/>
      </rPr>
      <t>rail card.</t>
    </r>
    <r>
      <rPr>
        <sz val="10"/>
        <color theme="1"/>
        <rFont val="Arial"/>
        <family val="2"/>
      </rPr>
      <t xml:space="preserve"> Please may I see it? </t>
    </r>
  </si>
  <si>
    <t>código QR / tarjeta de tren</t>
  </si>
  <si>
    <t xml:space="preserve">Here it is. I know that this is stored on my phone. </t>
  </si>
  <si>
    <t>Thank you that is all done. Have a nice day!</t>
  </si>
  <si>
    <t>Have a good day!</t>
  </si>
  <si>
    <t>Exchaning personal information</t>
  </si>
  <si>
    <t>Age restricted</t>
  </si>
  <si>
    <t>Hi there, I have a package for Ms. Anna Smith?</t>
  </si>
  <si>
    <t xml:space="preserve">Hi, that's me, thanks. </t>
  </si>
  <si>
    <r>
      <rPr>
        <sz val="10"/>
        <color theme="1"/>
        <rFont val="Arial"/>
        <family val="2"/>
      </rPr>
      <t xml:space="preserve">Ms. Smith can I see some ID please as the item you have ordered is </t>
    </r>
    <r>
      <rPr>
        <sz val="10"/>
        <color rgb="FFFF0000"/>
        <rFont val="Arial"/>
        <family val="2"/>
      </rPr>
      <t>age restricted</t>
    </r>
    <r>
      <rPr>
        <sz val="10"/>
        <color theme="1"/>
        <rFont val="Arial"/>
        <family val="2"/>
      </rPr>
      <t xml:space="preserve">. </t>
    </r>
  </si>
  <si>
    <t>edad restringida</t>
  </si>
  <si>
    <t xml:space="preserve">Oh? I don't remember ordering anything dangerous. </t>
  </si>
  <si>
    <t xml:space="preserve">I believe the package contains a set of kitchen knives. </t>
  </si>
  <si>
    <t xml:space="preserve">Oh yes of course! Sorry, I will get my ID right away. </t>
  </si>
  <si>
    <t xml:space="preserve">Here you go. </t>
  </si>
  <si>
    <t>Can you confirm your birthday for me?</t>
  </si>
  <si>
    <t xml:space="preserve">17th of May 1989. </t>
  </si>
  <si>
    <t>Thank you, here's your item. Have a good day!</t>
  </si>
  <si>
    <t xml:space="preserve">Thank you, have a good day. </t>
  </si>
  <si>
    <t>neighbour's parcel</t>
  </si>
  <si>
    <t>Hello there, how can I help?</t>
  </si>
  <si>
    <r>
      <rPr>
        <sz val="10"/>
        <color theme="1"/>
        <rFont val="Arial"/>
        <family val="2"/>
      </rPr>
      <t xml:space="preserve">Hi I have a </t>
    </r>
    <r>
      <rPr>
        <sz val="10"/>
        <color rgb="FFFF0000"/>
        <rFont val="Arial"/>
        <family val="2"/>
      </rPr>
      <t>parcel</t>
    </r>
    <r>
      <rPr>
        <sz val="10"/>
        <color theme="1"/>
        <rFont val="Arial"/>
        <family val="2"/>
      </rPr>
      <t xml:space="preserve"> for your </t>
    </r>
    <r>
      <rPr>
        <sz val="10"/>
        <color rgb="FFEA4335"/>
        <rFont val="Arial"/>
        <family val="2"/>
      </rPr>
      <t>neighbour</t>
    </r>
    <r>
      <rPr>
        <sz val="10"/>
        <color theme="1"/>
        <rFont val="Arial"/>
        <family val="2"/>
      </rPr>
      <t>, but they're not home, can I leave it with you?</t>
    </r>
  </si>
  <si>
    <t>paquete / vecino</t>
  </si>
  <si>
    <t>Sure, no problem. Which neighbour?</t>
  </si>
  <si>
    <r>
      <rPr>
        <sz val="10"/>
        <color theme="1"/>
        <rFont val="Arial"/>
        <family val="2"/>
      </rPr>
      <t xml:space="preserve">Number 17, down the </t>
    </r>
    <r>
      <rPr>
        <sz val="10"/>
        <color theme="5"/>
        <rFont val="Arial"/>
        <family val="2"/>
      </rPr>
      <t>corridor</t>
    </r>
    <r>
      <rPr>
        <sz val="10"/>
        <color theme="1"/>
        <rFont val="Arial"/>
        <family val="2"/>
      </rPr>
      <t xml:space="preserve">, on the left. Would you mind </t>
    </r>
    <r>
      <rPr>
        <sz val="10"/>
        <color theme="5"/>
        <rFont val="Arial"/>
        <family val="2"/>
      </rPr>
      <t>signing</t>
    </r>
    <r>
      <rPr>
        <sz val="10"/>
        <color theme="1"/>
        <rFont val="Arial"/>
        <family val="2"/>
      </rPr>
      <t xml:space="preserve"> here?</t>
    </r>
  </si>
  <si>
    <t>pasillo / firmar</t>
  </si>
  <si>
    <t>All done.</t>
  </si>
  <si>
    <t>And just to confirm, what is your name?</t>
  </si>
  <si>
    <t xml:space="preserve">Sarah Smith. And that's S-A-R-A-H with a H at the end. </t>
  </si>
  <si>
    <t>Thanks Sarah. Have a good day!</t>
  </si>
  <si>
    <t xml:space="preserve">You too, bye. </t>
  </si>
  <si>
    <t>Ist day in job</t>
  </si>
  <si>
    <t>Hi, how's it going?</t>
  </si>
  <si>
    <t>Good thanks, how are you?</t>
  </si>
  <si>
    <t>I'm great. Is it your first day today?</t>
  </si>
  <si>
    <t xml:space="preserve">Yes it is. I am quite nervous. </t>
  </si>
  <si>
    <t xml:space="preserve">Don't be nervous we were all new once. I'm Claire by the way, it's nice to meet you. </t>
  </si>
  <si>
    <t>Nice to meet you too. I'm Lucy. How long have you worked for the company?</t>
  </si>
  <si>
    <t>Oh a long time. Over 5 years. How are you finding the job so far?</t>
  </si>
  <si>
    <t xml:space="preserve">Exhausting but rewarding. </t>
  </si>
  <si>
    <t>Agotador pero gratificante</t>
  </si>
  <si>
    <t xml:space="preserve">You will get used to it don't worry. </t>
  </si>
  <si>
    <t>Job offer</t>
  </si>
  <si>
    <t>Good morning, am I speaking to Lucy?</t>
  </si>
  <si>
    <t xml:space="preserve">Hi, yes that's me. </t>
  </si>
  <si>
    <r>
      <rPr>
        <sz val="10"/>
        <color theme="1"/>
        <rFont val="Arial"/>
        <family val="2"/>
      </rPr>
      <t>Hi Lucy. I'm calling from H&amp;M,</t>
    </r>
    <r>
      <rPr>
        <sz val="10"/>
        <color rgb="FFEA4335"/>
        <rFont val="Arial"/>
        <family val="2"/>
      </rPr>
      <t xml:space="preserve"> following </t>
    </r>
    <r>
      <rPr>
        <sz val="10"/>
        <color theme="1"/>
        <rFont val="Arial"/>
        <family val="2"/>
      </rPr>
      <t xml:space="preserve">your interview we are delighted to offer you a </t>
    </r>
    <r>
      <rPr>
        <sz val="10"/>
        <color rgb="FFFF0000"/>
        <rFont val="Arial"/>
        <family val="2"/>
      </rPr>
      <t>position.</t>
    </r>
    <r>
      <rPr>
        <sz val="10"/>
        <color theme="1"/>
        <rFont val="Arial"/>
        <family val="2"/>
      </rPr>
      <t xml:space="preserve"> When can you start?</t>
    </r>
  </si>
  <si>
    <t>después / posición</t>
  </si>
  <si>
    <t>That's brilliant news! I am busy this weekend but I can start as soon as Monday.</t>
  </si>
  <si>
    <r>
      <rPr>
        <sz val="10"/>
        <color theme="1"/>
        <rFont val="Arial"/>
        <family val="2"/>
      </rPr>
      <t>That's perfect. When you come in to the shop, just ask for me, my name is Tim Brown. Can you please bring your passport so we can get the necessary</t>
    </r>
    <r>
      <rPr>
        <sz val="10"/>
        <color rgb="FFFF0000"/>
        <rFont val="Arial"/>
        <family val="2"/>
      </rPr>
      <t xml:space="preserve"> paperwork</t>
    </r>
    <r>
      <rPr>
        <sz val="10"/>
        <color theme="1"/>
        <rFont val="Arial"/>
        <family val="2"/>
      </rPr>
      <t xml:space="preserve"> done.</t>
    </r>
  </si>
  <si>
    <t>papeleo</t>
  </si>
  <si>
    <t>Yes I will do. Thank you so much again. What time should we meet?</t>
  </si>
  <si>
    <t>How about 10am?</t>
  </si>
  <si>
    <t>That's perfect. See you then!</t>
  </si>
  <si>
    <t>Great I will see you Monday at 10 am. Bye now!</t>
  </si>
  <si>
    <t>Bye-bye!</t>
  </si>
  <si>
    <t>Hospital Visit</t>
  </si>
  <si>
    <t xml:space="preserve">Hi there I'm here too see Mr. Smith. </t>
  </si>
  <si>
    <r>
      <rPr>
        <sz val="10"/>
        <color theme="1"/>
        <rFont val="Arial"/>
        <family val="2"/>
      </rPr>
      <t>Good morning, I need the full name of the</t>
    </r>
    <r>
      <rPr>
        <sz val="10"/>
        <color rgb="FFFF0000"/>
        <rFont val="Arial"/>
        <family val="2"/>
      </rPr>
      <t xml:space="preserve"> patient </t>
    </r>
    <r>
      <rPr>
        <sz val="10"/>
        <color theme="1"/>
        <rFont val="Arial"/>
        <family val="2"/>
      </rPr>
      <t>and the time he was taken in.</t>
    </r>
  </si>
  <si>
    <t xml:space="preserve">paciente </t>
  </si>
  <si>
    <r>
      <rPr>
        <sz val="10"/>
        <color theme="1"/>
        <rFont val="Arial"/>
        <family val="2"/>
      </rPr>
      <t>David Smith, he was</t>
    </r>
    <r>
      <rPr>
        <sz val="10"/>
        <color rgb="FFFF0000"/>
        <rFont val="Arial"/>
        <family val="2"/>
      </rPr>
      <t xml:space="preserve"> admitted </t>
    </r>
    <r>
      <rPr>
        <sz val="10"/>
        <color theme="1"/>
        <rFont val="Arial"/>
        <family val="2"/>
      </rPr>
      <t>yesterday around 9pm.</t>
    </r>
  </si>
  <si>
    <t>ingresado</t>
  </si>
  <si>
    <t xml:space="preserve">We are only accepting close relatives of Mr. Smith for visits at the moment. What is your relation to the patient? </t>
  </si>
  <si>
    <t>I'm his wife.</t>
  </si>
  <si>
    <t>Great Mrs. Smith I just need to see some ID.</t>
  </si>
  <si>
    <r>
      <rPr>
        <sz val="10"/>
        <color theme="1"/>
        <rFont val="Arial"/>
        <family val="2"/>
      </rPr>
      <t xml:space="preserve">Thank you. His </t>
    </r>
    <r>
      <rPr>
        <sz val="10"/>
        <color rgb="FFFF0000"/>
        <rFont val="Arial"/>
        <family val="2"/>
      </rPr>
      <t>ward</t>
    </r>
    <r>
      <rPr>
        <sz val="10"/>
        <color theme="1"/>
        <rFont val="Arial"/>
        <family val="2"/>
      </rPr>
      <t xml:space="preserve"> is the second door on the left at the end of the corridor. </t>
    </r>
  </si>
  <si>
    <t>sala</t>
  </si>
  <si>
    <t>Thank you very much for your help. Have a good day!</t>
  </si>
  <si>
    <t xml:space="preserve">Thanks, you too. </t>
  </si>
  <si>
    <t>Cancel hair appointment</t>
  </si>
  <si>
    <t>Good morning, how can I help?</t>
  </si>
  <si>
    <t>Good morning, I'd like to cancel my appointment please.</t>
  </si>
  <si>
    <t>When is your appointment?</t>
  </si>
  <si>
    <t>Today at 4pm.</t>
  </si>
  <si>
    <r>
      <rPr>
        <sz val="10"/>
        <color theme="1"/>
        <rFont val="Arial"/>
        <family val="2"/>
      </rPr>
      <t xml:space="preserve">We require 24 hours </t>
    </r>
    <r>
      <rPr>
        <sz val="10"/>
        <color rgb="FFFF0000"/>
        <rFont val="Arial"/>
        <family val="2"/>
      </rPr>
      <t xml:space="preserve">notice </t>
    </r>
    <r>
      <rPr>
        <sz val="10"/>
        <color theme="1"/>
        <rFont val="Arial"/>
        <family val="2"/>
      </rPr>
      <t xml:space="preserve">to cancel appointments, otherwise there's a </t>
    </r>
    <r>
      <rPr>
        <sz val="10"/>
        <color rgb="FFFF0000"/>
        <rFont val="Arial"/>
        <family val="2"/>
      </rPr>
      <t>cancellation charge</t>
    </r>
    <r>
      <rPr>
        <sz val="10"/>
        <color theme="1"/>
        <rFont val="Arial"/>
        <family val="2"/>
      </rPr>
      <t xml:space="preserve"> of £20.</t>
    </r>
  </si>
  <si>
    <t>aviso / coste de cancelación</t>
  </si>
  <si>
    <t>Why do I have to pay to cancel my appointment?</t>
  </si>
  <si>
    <r>
      <rPr>
        <sz val="10"/>
        <color theme="1"/>
        <rFont val="Arial"/>
        <family val="2"/>
      </rPr>
      <t xml:space="preserve">Because our salon is very popular and we are often booked in advance and we don't do </t>
    </r>
    <r>
      <rPr>
        <sz val="10"/>
        <color rgb="FFFF0000"/>
        <rFont val="Arial"/>
        <family val="2"/>
      </rPr>
      <t>walk-ins</t>
    </r>
    <r>
      <rPr>
        <sz val="10"/>
        <color theme="1"/>
        <rFont val="Arial"/>
        <family val="2"/>
      </rPr>
      <t>. Next time, please book at time that you can make.</t>
    </r>
  </si>
  <si>
    <t>tratamientos sin cita previa</t>
  </si>
  <si>
    <r>
      <rPr>
        <sz val="10"/>
        <color theme="1"/>
        <rFont val="Arial"/>
        <family val="2"/>
      </rPr>
      <t xml:space="preserve">I have to work </t>
    </r>
    <r>
      <rPr>
        <sz val="10"/>
        <color rgb="FFFF0000"/>
        <rFont val="Arial"/>
        <family val="2"/>
      </rPr>
      <t>last minute</t>
    </r>
    <r>
      <rPr>
        <sz val="10"/>
        <color theme="1"/>
        <rFont val="Arial"/>
        <family val="2"/>
      </rPr>
      <t xml:space="preserve"> and can't make it at 4pm anymore, I can't afford to pay for a haircut that I didn't get.</t>
    </r>
  </si>
  <si>
    <t>hasta el último minuto</t>
  </si>
  <si>
    <t>Unfortunately, that's the agreement you made when making the appointment.</t>
  </si>
  <si>
    <t>Well, I will not be coming back here again.</t>
  </si>
  <si>
    <t>Cocktails</t>
  </si>
  <si>
    <t>Hi there we would like to order 2 cocktails please.</t>
  </si>
  <si>
    <r>
      <rPr>
        <sz val="10"/>
        <color theme="1"/>
        <rFont val="Arial"/>
        <family val="2"/>
      </rPr>
      <t>Coming right up. Would you like to</t>
    </r>
    <r>
      <rPr>
        <sz val="10"/>
        <color rgb="FFEA4335"/>
        <rFont val="Arial"/>
        <family val="2"/>
      </rPr>
      <t xml:space="preserve"> </t>
    </r>
    <r>
      <rPr>
        <sz val="10"/>
        <color theme="1"/>
        <rFont val="Arial"/>
        <family val="2"/>
      </rPr>
      <t>start</t>
    </r>
    <r>
      <rPr>
        <sz val="10"/>
        <color rgb="FFEA4335"/>
        <rFont val="Arial"/>
        <family val="2"/>
      </rPr>
      <t xml:space="preserve"> a tab</t>
    </r>
    <r>
      <rPr>
        <sz val="10"/>
        <color theme="1"/>
        <rFont val="Arial"/>
        <family val="2"/>
      </rPr>
      <t xml:space="preserve"> for your table or pay now?</t>
    </r>
  </si>
  <si>
    <t>una cuenta</t>
  </si>
  <si>
    <t>Pay now please.</t>
  </si>
  <si>
    <t>Okay your total is £22.50 please.</t>
  </si>
  <si>
    <r>
      <rPr>
        <sz val="10"/>
        <color theme="1"/>
        <rFont val="Arial"/>
        <family val="2"/>
      </rPr>
      <t xml:space="preserve">I thought cocktails were on a </t>
    </r>
    <r>
      <rPr>
        <sz val="10"/>
        <color rgb="FFFF0000"/>
        <rFont val="Arial"/>
        <family val="2"/>
      </rPr>
      <t>2 for 1 offer?</t>
    </r>
  </si>
  <si>
    <t>oferta de dos por uno</t>
  </si>
  <si>
    <r>
      <rPr>
        <sz val="10"/>
        <color theme="1"/>
        <rFont val="Arial"/>
        <family val="2"/>
      </rPr>
      <t xml:space="preserve">That deal is only </t>
    </r>
    <r>
      <rPr>
        <sz val="10"/>
        <color rgb="FFFF0000"/>
        <rFont val="Arial"/>
        <family val="2"/>
      </rPr>
      <t>valid</t>
    </r>
    <r>
      <rPr>
        <sz val="10"/>
        <color theme="1"/>
        <rFont val="Arial"/>
        <family val="2"/>
      </rPr>
      <t xml:space="preserve"> from Monday to Thursday I’m afraid.</t>
    </r>
  </si>
  <si>
    <t>Well it didn’t say that anywhere. We will leave it for now, thank you.</t>
  </si>
  <si>
    <t>I’m sorry to hear that. I hope you have a good night.</t>
  </si>
  <si>
    <t>Thanks, you too.</t>
  </si>
  <si>
    <t>Cocktails by card payment</t>
  </si>
  <si>
    <t>Good evening. Would you like to start a tab for your table or pay now?</t>
  </si>
  <si>
    <t>Start a tab please.</t>
  </si>
  <si>
    <t>Great I will just need your card details and table number please.</t>
  </si>
  <si>
    <t>Our table is number 17 and here are my details.</t>
  </si>
  <si>
    <r>
      <rPr>
        <sz val="10"/>
        <color theme="1"/>
        <rFont val="Arial"/>
        <family val="2"/>
      </rPr>
      <t xml:space="preserve">Thank you. Just to let you know we have a 2 for 1 offer on cocktails all night and </t>
    </r>
    <r>
      <rPr>
        <sz val="10"/>
        <color rgb="FFEA4335"/>
        <rFont val="Arial"/>
        <family val="2"/>
      </rPr>
      <t>free refills</t>
    </r>
    <r>
      <rPr>
        <sz val="10"/>
        <color theme="1"/>
        <rFont val="Arial"/>
        <family val="2"/>
      </rPr>
      <t xml:space="preserve"> on </t>
    </r>
    <r>
      <rPr>
        <sz val="10"/>
        <color rgb="FFEA4335"/>
        <rFont val="Arial"/>
        <family val="2"/>
      </rPr>
      <t>soft drinks.</t>
    </r>
  </si>
  <si>
    <t>recargas gratuitas / bebidas sin alcohol</t>
  </si>
  <si>
    <t>Great thanks!</t>
  </si>
  <si>
    <t>Thank you that is all done. Enjoy your night!</t>
  </si>
  <si>
    <t>Disneyland</t>
  </si>
  <si>
    <t>Hi John did you get my letter?</t>
  </si>
  <si>
    <t xml:space="preserve">About your son's birthday party next week? </t>
  </si>
  <si>
    <t xml:space="preserve">Yeah that one. </t>
  </si>
  <si>
    <t>Ah, unfortunately we won't be able to come. My wife planned a trip to Disneyland for the whole family and so we're going to be away all week.</t>
  </si>
  <si>
    <r>
      <rPr>
        <sz val="10"/>
        <color theme="1"/>
        <rFont val="Arial"/>
        <family val="2"/>
      </rPr>
      <t xml:space="preserve">A trip to Disneyland? Your kids are </t>
    </r>
    <r>
      <rPr>
        <sz val="10"/>
        <color rgb="FFEA4335"/>
        <rFont val="Arial"/>
        <family val="2"/>
      </rPr>
      <t>lucky</t>
    </r>
    <r>
      <rPr>
        <sz val="10"/>
        <color theme="1"/>
        <rFont val="Arial"/>
        <family val="2"/>
      </rPr>
      <t xml:space="preserve">. Have fun and take lots of pictures! </t>
    </r>
  </si>
  <si>
    <t>suerte</t>
  </si>
  <si>
    <t xml:space="preserve">Thanks I will. And sorry again for not being able to come. </t>
  </si>
  <si>
    <t>That's okay. Have a good one!</t>
  </si>
  <si>
    <t>Help with child's birthday party</t>
  </si>
  <si>
    <t>Hi Mary did you get my letter?</t>
  </si>
  <si>
    <t>Hi! About your son's birthday next week?</t>
  </si>
  <si>
    <t xml:space="preserve">Yes that one. </t>
  </si>
  <si>
    <t>Of course! Me and the kids would be delighted. What time does it start?</t>
  </si>
  <si>
    <t>The party starts at 14:00.</t>
  </si>
  <si>
    <r>
      <rPr>
        <sz val="10"/>
        <color theme="1"/>
        <rFont val="Arial"/>
        <family val="2"/>
      </rPr>
      <t xml:space="preserve">Do you need help </t>
    </r>
    <r>
      <rPr>
        <sz val="10"/>
        <color rgb="FFFF0000"/>
        <rFont val="Arial"/>
        <family val="2"/>
      </rPr>
      <t>setting up</t>
    </r>
    <r>
      <rPr>
        <sz val="10"/>
        <color theme="1"/>
        <rFont val="Arial"/>
        <family val="2"/>
      </rPr>
      <t>?</t>
    </r>
  </si>
  <si>
    <t>para colocar las cosas</t>
  </si>
  <si>
    <t xml:space="preserve">I actually do. It's not easy organising a party for 30 kids. </t>
  </si>
  <si>
    <t xml:space="preserve">I will come over at 12:00 then. </t>
  </si>
  <si>
    <t xml:space="preserve">That would be great.  See you then. </t>
  </si>
  <si>
    <t xml:space="preserve">See you then! </t>
  </si>
  <si>
    <t>Description of town</t>
  </si>
  <si>
    <t>Hi, my name is Claire.</t>
  </si>
  <si>
    <t>Nice to meet you, I'm Robert.</t>
  </si>
  <si>
    <t>Nice to meet you too, where are you from?</t>
  </si>
  <si>
    <t>I'm from London, how about you?</t>
  </si>
  <si>
    <t>I'm from Cardigan.</t>
  </si>
  <si>
    <t>Oh, where is that? I've never heard of it.</t>
  </si>
  <si>
    <t>It's a small town in the north of Wales.</t>
  </si>
  <si>
    <t>What is it like?</t>
  </si>
  <si>
    <r>
      <rPr>
        <sz val="10"/>
        <color theme="1"/>
        <rFont val="Arial"/>
        <family val="2"/>
      </rPr>
      <t xml:space="preserve">It is a town </t>
    </r>
    <r>
      <rPr>
        <sz val="10"/>
        <color rgb="FFEA4335"/>
        <rFont val="Arial"/>
        <family val="2"/>
      </rPr>
      <t>close to the beach</t>
    </r>
    <r>
      <rPr>
        <sz val="10"/>
        <color theme="1"/>
        <rFont val="Arial"/>
        <family val="2"/>
      </rPr>
      <t>. It's also got a lovely river. You should visit sometime.</t>
    </r>
  </si>
  <si>
    <t>cerca de la playa</t>
  </si>
  <si>
    <t>I don't like going to the beach because I don't like sand. Is there anything else there to see?</t>
  </si>
  <si>
    <r>
      <rPr>
        <sz val="10"/>
        <color theme="1"/>
        <rFont val="Arial"/>
        <family val="2"/>
      </rPr>
      <t xml:space="preserve">Hm, there's an </t>
    </r>
    <r>
      <rPr>
        <sz val="10"/>
        <color rgb="FFEA4335"/>
        <rFont val="Arial"/>
        <family val="2"/>
      </rPr>
      <t xml:space="preserve">ancient </t>
    </r>
    <r>
      <rPr>
        <sz val="10"/>
        <color theme="1"/>
        <rFont val="Arial"/>
        <family val="2"/>
      </rPr>
      <t xml:space="preserve">castle, they have </t>
    </r>
    <r>
      <rPr>
        <sz val="10"/>
        <color rgb="FFEA4335"/>
        <rFont val="Arial"/>
        <family val="2"/>
      </rPr>
      <t>festivals</t>
    </r>
    <r>
      <rPr>
        <sz val="10"/>
        <color theme="1"/>
        <rFont val="Arial"/>
        <family val="2"/>
      </rPr>
      <t xml:space="preserve"> there in the summertime. There is also a market, a museum and a theatre.</t>
    </r>
  </si>
  <si>
    <t>antiguo / festivales</t>
  </si>
  <si>
    <t>That does sound like a nice place, maybe I will visit sometime.</t>
  </si>
  <si>
    <t>Purchase of computer</t>
  </si>
  <si>
    <t>Hi, can I buy this laptop?</t>
  </si>
  <si>
    <r>
      <rPr>
        <sz val="10"/>
        <color theme="1"/>
        <rFont val="Arial"/>
        <family val="2"/>
      </rPr>
      <t>That one is quite popular, let me check if it's</t>
    </r>
    <r>
      <rPr>
        <sz val="10"/>
        <color theme="5"/>
        <rFont val="Arial"/>
        <family val="2"/>
      </rPr>
      <t xml:space="preserve"> in stock.</t>
    </r>
  </si>
  <si>
    <t>en stock</t>
  </si>
  <si>
    <t>Thank you.</t>
  </si>
  <si>
    <t>I've had a look and we don't have the black or grey in stock, however we do have the pink avaliable.</t>
  </si>
  <si>
    <t>I was hoping for a more neutral colour.</t>
  </si>
  <si>
    <t xml:space="preserve">Unfortunately this one is very popular, the black is avaliable in another store half an hour away. Would you like me to reserve it for you? </t>
  </si>
  <si>
    <r>
      <rPr>
        <sz val="10"/>
        <color theme="1"/>
        <rFont val="Arial"/>
        <family val="2"/>
      </rPr>
      <t xml:space="preserve">No thank you, I have already travelled 40 minutes to come here. Are there any other </t>
    </r>
    <r>
      <rPr>
        <sz val="10"/>
        <color theme="5"/>
        <rFont val="Arial"/>
        <family val="2"/>
      </rPr>
      <t>similar</t>
    </r>
    <r>
      <rPr>
        <sz val="10"/>
        <color theme="1"/>
        <rFont val="Arial"/>
        <family val="2"/>
      </rPr>
      <t xml:space="preserve"> laptops you can </t>
    </r>
    <r>
      <rPr>
        <sz val="10"/>
        <color theme="5"/>
        <rFont val="Arial"/>
        <family val="2"/>
      </rPr>
      <t>recommend</t>
    </r>
    <r>
      <rPr>
        <sz val="10"/>
        <color theme="1"/>
        <rFont val="Arial"/>
        <family val="2"/>
      </rPr>
      <t xml:space="preserve"> to me?</t>
    </r>
  </si>
  <si>
    <t>similares / recomendar</t>
  </si>
  <si>
    <r>
      <rPr>
        <sz val="10"/>
        <color theme="1"/>
        <rFont val="Arial"/>
        <family val="2"/>
      </rPr>
      <t xml:space="preserve">There is one here in grey, that has more </t>
    </r>
    <r>
      <rPr>
        <sz val="10"/>
        <color theme="5"/>
        <rFont val="Arial"/>
        <family val="2"/>
      </rPr>
      <t>memory</t>
    </r>
    <r>
      <rPr>
        <sz val="10"/>
        <color theme="1"/>
        <rFont val="Arial"/>
        <family val="2"/>
      </rPr>
      <t xml:space="preserve"> and a better </t>
    </r>
    <r>
      <rPr>
        <sz val="10"/>
        <color theme="5"/>
        <rFont val="Arial"/>
        <family val="2"/>
      </rPr>
      <t>processor</t>
    </r>
    <r>
      <rPr>
        <sz val="10"/>
        <color theme="1"/>
        <rFont val="Arial"/>
        <family val="2"/>
      </rPr>
      <t xml:space="preserve"> but it's more expensive.</t>
    </r>
  </si>
  <si>
    <t xml:space="preserve">memoria / procesador </t>
  </si>
  <si>
    <t>It's £50 outside of my price range.</t>
  </si>
  <si>
    <r>
      <rPr>
        <sz val="10"/>
        <color theme="1"/>
        <rFont val="Arial"/>
        <family val="2"/>
      </rPr>
      <t xml:space="preserve">Are you a student? Because we have a student </t>
    </r>
    <r>
      <rPr>
        <sz val="10"/>
        <color theme="5"/>
        <rFont val="Arial"/>
        <family val="2"/>
      </rPr>
      <t>discount</t>
    </r>
    <r>
      <rPr>
        <sz val="10"/>
        <color theme="1"/>
        <rFont val="Arial"/>
        <family val="2"/>
      </rPr>
      <t xml:space="preserve"> and that will make it £40 cheaper.</t>
    </r>
  </si>
  <si>
    <t>descuento</t>
  </si>
  <si>
    <t>That's perfect, can I buy this one?</t>
  </si>
  <si>
    <t>Of course, I'll put it behind the till for you.</t>
  </si>
  <si>
    <t>Study in cafe</t>
  </si>
  <si>
    <t>Hey, good to see you.</t>
  </si>
  <si>
    <t>Hey, how's things?</t>
  </si>
  <si>
    <t>Not good, I'm stressed.</t>
  </si>
  <si>
    <t>What's happening?</t>
  </si>
  <si>
    <r>
      <rPr>
        <sz val="10"/>
        <color theme="1"/>
        <rFont val="Arial"/>
        <family val="2"/>
      </rPr>
      <t xml:space="preserve">I have two </t>
    </r>
    <r>
      <rPr>
        <sz val="10"/>
        <color rgb="FFEA4335"/>
        <rFont val="Arial"/>
        <family val="2"/>
      </rPr>
      <t>assignments</t>
    </r>
    <r>
      <rPr>
        <sz val="10"/>
        <color theme="1"/>
        <rFont val="Arial"/>
        <family val="2"/>
      </rPr>
      <t xml:space="preserve"> on Monday. I can't do them both.</t>
    </r>
  </si>
  <si>
    <t xml:space="preserve">trabajos </t>
  </si>
  <si>
    <t>Well, I have the same assignments, let's study together in the library?</t>
  </si>
  <si>
    <t>I don't know. I don't like the library, it's too quiet.</t>
  </si>
  <si>
    <t xml:space="preserve">Let's study in a cafe then, we can drink coffee and study. </t>
  </si>
  <si>
    <t>Actually that would be nice, should we go today after class?</t>
  </si>
  <si>
    <r>
      <rPr>
        <sz val="10"/>
        <color theme="1"/>
        <rFont val="Arial"/>
        <family val="2"/>
      </rPr>
      <t xml:space="preserve">I'm free after class, let's meet at the cafe </t>
    </r>
    <r>
      <rPr>
        <sz val="10"/>
        <color rgb="FFEA4335"/>
        <rFont val="Arial"/>
        <family val="2"/>
      </rPr>
      <t>next door.</t>
    </r>
  </si>
  <si>
    <t>Okay, see you then!</t>
  </si>
  <si>
    <t>de al lado</t>
  </si>
  <si>
    <t>See you later!</t>
  </si>
  <si>
    <t>Socialising</t>
  </si>
  <si>
    <t>Hair cut</t>
  </si>
  <si>
    <t>Hiya, long time no see!</t>
  </si>
  <si>
    <t>Hi, yeah, it's been ages. How are you getting on?</t>
  </si>
  <si>
    <t>I've been good, yourself? You look great by the way, did you change your hair?</t>
  </si>
  <si>
    <t>Thanks for noticing, I found this excellent new hairdresser.</t>
  </si>
  <si>
    <t>Where is it?</t>
  </si>
  <si>
    <t>It's not far from my house? Maybe 20 minutes by bus. It's called Serenity Salon.</t>
  </si>
  <si>
    <t>Let me write that down, I might just check it out. How much was it?</t>
  </si>
  <si>
    <r>
      <rPr>
        <sz val="10"/>
        <color theme="1"/>
        <rFont val="Arial"/>
        <family val="2"/>
      </rPr>
      <t xml:space="preserve">I had a cut and </t>
    </r>
    <r>
      <rPr>
        <sz val="10"/>
        <color rgb="FFFF0000"/>
        <rFont val="Arial"/>
        <family val="2"/>
      </rPr>
      <t>blowdry</t>
    </r>
    <r>
      <rPr>
        <sz val="10"/>
        <color theme="1"/>
        <rFont val="Arial"/>
        <family val="2"/>
      </rPr>
      <t xml:space="preserve"> and a full head of colour so it was £200.</t>
    </r>
  </si>
  <si>
    <t>secado</t>
  </si>
  <si>
    <t>£200! That's too expensive.</t>
  </si>
  <si>
    <t>Well it is worth to have good colour. Your hair is lovely natural anyway, you don't need an expensive colour.</t>
  </si>
  <si>
    <t>Thank you for saying that, but I dye my hair at home on my own. It's about £10 at the drugstore.</t>
  </si>
  <si>
    <t>I couldn't even tell, it looks amazing. Anyway I've got to run. It was lovely seeing you.</t>
  </si>
  <si>
    <t>You as well, bye.</t>
  </si>
  <si>
    <t>Weather</t>
  </si>
  <si>
    <t>Rain in station</t>
  </si>
  <si>
    <t>Hey why weren't you at class this morning?</t>
  </si>
  <si>
    <r>
      <rPr>
        <sz val="10"/>
        <color theme="1"/>
        <rFont val="Arial"/>
        <family val="2"/>
      </rPr>
      <t xml:space="preserve">Hi! Well because of the rain my station was completely </t>
    </r>
    <r>
      <rPr>
        <sz val="10"/>
        <color rgb="FFFF0000"/>
        <rFont val="Arial"/>
        <family val="2"/>
      </rPr>
      <t>flooded</t>
    </r>
    <r>
      <rPr>
        <sz val="10"/>
        <color theme="1"/>
        <rFont val="Arial"/>
        <family val="2"/>
      </rPr>
      <t xml:space="preserve">. I had to get a </t>
    </r>
    <r>
      <rPr>
        <sz val="10"/>
        <color rgb="FFFF0000"/>
        <rFont val="Arial"/>
        <family val="2"/>
      </rPr>
      <t>replacement bus</t>
    </r>
    <r>
      <rPr>
        <sz val="10"/>
        <color theme="1"/>
        <rFont val="Arial"/>
        <family val="2"/>
      </rPr>
      <t xml:space="preserve"> which was 30 minutes late. </t>
    </r>
  </si>
  <si>
    <t>inundada / autobús de reemplazo</t>
  </si>
  <si>
    <r>
      <rPr>
        <sz val="10"/>
        <color theme="1"/>
        <rFont val="Arial"/>
        <family val="2"/>
      </rPr>
      <t xml:space="preserve">Tell me about it. It was meant to be sunny, so I didn't bring an umbrella and got completely </t>
    </r>
    <r>
      <rPr>
        <sz val="10"/>
        <color rgb="FFFF0000"/>
        <rFont val="Arial"/>
        <family val="2"/>
      </rPr>
      <t xml:space="preserve">soaked. </t>
    </r>
  </si>
  <si>
    <t>empapado</t>
  </si>
  <si>
    <t xml:space="preserve">This is why I always carry an umbrella. You never know. </t>
  </si>
  <si>
    <t>Anyway, do you want the notes from the class this morning?</t>
  </si>
  <si>
    <t xml:space="preserve">Yes please, that would be great. </t>
  </si>
  <si>
    <t>I will take a picture and send it to you later. I have to run now but it was nice talking you!</t>
  </si>
  <si>
    <t>Same here. See you later!</t>
  </si>
  <si>
    <t xml:space="preserve">Bye. And good luck for your journey home. </t>
  </si>
  <si>
    <t>Thanks, bye!</t>
  </si>
  <si>
    <t>Cross-cultural experiences</t>
  </si>
  <si>
    <t>International Food</t>
  </si>
  <si>
    <t>What is this?</t>
  </si>
  <si>
    <t>It's tea.</t>
  </si>
  <si>
    <t>What kind of tea?</t>
  </si>
  <si>
    <r>
      <rPr>
        <sz val="10"/>
        <color theme="1"/>
        <rFont val="Arial"/>
        <family val="2"/>
      </rPr>
      <t xml:space="preserve">Chai tea. It's made with black tea, milk and </t>
    </r>
    <r>
      <rPr>
        <sz val="10"/>
        <color rgb="FFEA4335"/>
        <rFont val="Arial"/>
        <family val="2"/>
      </rPr>
      <t>spices</t>
    </r>
    <r>
      <rPr>
        <sz val="10"/>
        <color theme="1"/>
        <rFont val="Arial"/>
        <family val="2"/>
      </rPr>
      <t>. Do you like it?</t>
    </r>
  </si>
  <si>
    <t>especias</t>
  </si>
  <si>
    <t xml:space="preserve">Yes, I like it. I want to make it at home. </t>
  </si>
  <si>
    <t>You can buy the spices at the supermarket.</t>
  </si>
  <si>
    <t>How do I make it?</t>
  </si>
  <si>
    <r>
      <rPr>
        <sz val="10"/>
        <color theme="1"/>
        <rFont val="Arial"/>
        <family val="2"/>
      </rPr>
      <t xml:space="preserve">First you </t>
    </r>
    <r>
      <rPr>
        <sz val="10"/>
        <color rgb="FFEA4335"/>
        <rFont val="Arial"/>
        <family val="2"/>
      </rPr>
      <t>boil</t>
    </r>
    <r>
      <rPr>
        <sz val="10"/>
        <color theme="1"/>
        <rFont val="Arial"/>
        <family val="2"/>
      </rPr>
      <t xml:space="preserve"> the milk, then you add the teabag and spices.</t>
    </r>
  </si>
  <si>
    <t>hierves</t>
  </si>
  <si>
    <r>
      <rPr>
        <sz val="10"/>
        <color theme="1"/>
        <rFont val="Arial"/>
        <family val="2"/>
      </rPr>
      <t xml:space="preserve">Can you </t>
    </r>
    <r>
      <rPr>
        <sz val="10"/>
        <color rgb="FFFF0000"/>
        <rFont val="Arial"/>
        <family val="2"/>
      </rPr>
      <t xml:space="preserve">text </t>
    </r>
    <r>
      <rPr>
        <sz val="10"/>
        <color theme="1"/>
        <rFont val="Arial"/>
        <family val="2"/>
      </rPr>
      <t>it to me so I don't forget.</t>
    </r>
  </si>
  <si>
    <t>enviarme un mensaje</t>
  </si>
  <si>
    <t>No problem, I'll do it now.</t>
  </si>
  <si>
    <t>Succulent</t>
  </si>
  <si>
    <t>Is this plant real?</t>
  </si>
  <si>
    <t>Yes, it's real.</t>
  </si>
  <si>
    <t>What kind of plant is it?</t>
  </si>
  <si>
    <r>
      <rPr>
        <sz val="10"/>
        <color theme="1"/>
        <rFont val="Arial"/>
        <family val="2"/>
      </rPr>
      <t xml:space="preserve">It's a </t>
    </r>
    <r>
      <rPr>
        <sz val="10"/>
        <color rgb="FFFF0000"/>
        <rFont val="Arial"/>
        <family val="2"/>
      </rPr>
      <t>succulent.</t>
    </r>
  </si>
  <si>
    <t>suculenta</t>
  </si>
  <si>
    <t>What is that?</t>
  </si>
  <si>
    <r>
      <rPr>
        <sz val="10"/>
        <color theme="1"/>
        <rFont val="Arial"/>
        <family val="2"/>
      </rPr>
      <t>It's a</t>
    </r>
    <r>
      <rPr>
        <sz val="10"/>
        <color theme="5"/>
        <rFont val="Arial"/>
        <family val="2"/>
      </rPr>
      <t xml:space="preserve"> tropical </t>
    </r>
    <r>
      <rPr>
        <sz val="10"/>
        <color theme="1"/>
        <rFont val="Arial"/>
        <family val="2"/>
      </rPr>
      <t xml:space="preserve">plant that doesn't need much water but needs a lot of </t>
    </r>
    <r>
      <rPr>
        <sz val="10"/>
        <color theme="5"/>
        <rFont val="Arial"/>
        <family val="2"/>
      </rPr>
      <t>sunlight.</t>
    </r>
  </si>
  <si>
    <t>tropical / luz del sol</t>
  </si>
  <si>
    <t>Do you have any other plants?</t>
  </si>
  <si>
    <t>Yes I have a lot of other plants, it's my hobby. Do you have a hobby?</t>
  </si>
  <si>
    <t>I have many hobbies. I like painting the most.</t>
  </si>
  <si>
    <t>Do you have any pictures? I want to see them.</t>
  </si>
  <si>
    <t>Yes, I have them on tiktok. Do you want to see?</t>
  </si>
  <si>
    <r>
      <rPr>
        <sz val="10"/>
        <color theme="1"/>
        <rFont val="Arial"/>
        <family val="2"/>
      </rPr>
      <t xml:space="preserve">Can I follow you? Send me the </t>
    </r>
    <r>
      <rPr>
        <sz val="10"/>
        <color theme="5"/>
        <rFont val="Arial"/>
        <family val="2"/>
      </rPr>
      <t>link.</t>
    </r>
  </si>
  <si>
    <t>enlace</t>
  </si>
  <si>
    <t>Children at wedding</t>
  </si>
  <si>
    <r>
      <rPr>
        <sz val="10"/>
        <color theme="1"/>
        <rFont val="Arial"/>
        <family val="2"/>
      </rPr>
      <t xml:space="preserve">Hey Bill, did you get my </t>
    </r>
    <r>
      <rPr>
        <sz val="10"/>
        <color rgb="FFEA4335"/>
        <rFont val="Arial"/>
        <family val="2"/>
      </rPr>
      <t>wedding</t>
    </r>
    <r>
      <rPr>
        <sz val="10"/>
        <color theme="1"/>
        <rFont val="Arial"/>
        <family val="2"/>
      </rPr>
      <t xml:space="preserve"> invitation?</t>
    </r>
  </si>
  <si>
    <t>boda</t>
  </si>
  <si>
    <t>I did, yes.</t>
  </si>
  <si>
    <r>
      <rPr>
        <sz val="10"/>
        <color theme="1"/>
        <rFont val="Arial"/>
        <family val="2"/>
      </rPr>
      <t xml:space="preserve">I didn't recieve your </t>
    </r>
    <r>
      <rPr>
        <sz val="10"/>
        <color rgb="FFFF0000"/>
        <rFont val="Arial"/>
        <family val="2"/>
      </rPr>
      <t>RSVP</t>
    </r>
    <r>
      <rPr>
        <sz val="10"/>
        <color theme="1"/>
        <rFont val="Arial"/>
        <family val="2"/>
      </rPr>
      <t xml:space="preserve"> yet.</t>
    </r>
  </si>
  <si>
    <t>confirmación</t>
  </si>
  <si>
    <t>Unfortunately, we won't be able to come, the invitation said that it's adults only but there won't be anyone to look after our daughter.</t>
  </si>
  <si>
    <t>So sorry to hear that, hopefully we can all get together another time.</t>
  </si>
  <si>
    <t>Congratulations and thank you for inviting us anyway.</t>
  </si>
  <si>
    <t>Wedding RSVP</t>
  </si>
  <si>
    <t>Hi Rachel, did you get my wedding invitation?</t>
  </si>
  <si>
    <t>I didn't recieve your RSVP yet.</t>
  </si>
  <si>
    <t>I don't know if I can make it yet, I have to travel a lot for work.</t>
  </si>
  <si>
    <r>
      <rPr>
        <sz val="10"/>
        <color theme="1"/>
        <rFont val="Arial"/>
        <family val="2"/>
      </rPr>
      <t xml:space="preserve">I'm booking the </t>
    </r>
    <r>
      <rPr>
        <sz val="10"/>
        <color rgb="FFFF0000"/>
        <rFont val="Arial"/>
        <family val="2"/>
      </rPr>
      <t xml:space="preserve">catering </t>
    </r>
    <r>
      <rPr>
        <sz val="10"/>
        <color theme="1"/>
        <rFont val="Arial"/>
        <family val="2"/>
      </rPr>
      <t>next week, so can you get back to me as soon as possible?</t>
    </r>
  </si>
  <si>
    <t xml:space="preserve">catering </t>
  </si>
  <si>
    <r>
      <rPr>
        <sz val="10"/>
        <color theme="1"/>
        <rFont val="Arial"/>
        <family val="2"/>
      </rPr>
      <t xml:space="preserve">Let me check my </t>
    </r>
    <r>
      <rPr>
        <sz val="10"/>
        <color rgb="FFFF0000"/>
        <rFont val="Arial"/>
        <family val="2"/>
      </rPr>
      <t>schedule</t>
    </r>
    <r>
      <rPr>
        <sz val="10"/>
        <color theme="1"/>
        <rFont val="Arial"/>
        <family val="2"/>
      </rPr>
      <t>, what was the date again?</t>
    </r>
  </si>
  <si>
    <t>March 18th.</t>
  </si>
  <si>
    <t>calendario</t>
  </si>
  <si>
    <t>That fits perfectly actually/ It may well be possible/ I have to check</t>
  </si>
  <si>
    <t>While I have you, which meal would you like?</t>
  </si>
  <si>
    <r>
      <rPr>
        <sz val="10"/>
        <color theme="1"/>
        <rFont val="Arial"/>
        <family val="2"/>
      </rPr>
      <t xml:space="preserve">I'll have the </t>
    </r>
    <r>
      <rPr>
        <sz val="10"/>
        <color rgb="FFEA4335"/>
        <rFont val="Arial"/>
        <family val="2"/>
      </rPr>
      <t>vegetarian</t>
    </r>
    <r>
      <rPr>
        <sz val="10"/>
        <color theme="1"/>
        <rFont val="Arial"/>
        <family val="2"/>
      </rPr>
      <t xml:space="preserve"> options please, if you don't mind.</t>
    </r>
  </si>
  <si>
    <t>vegetarianas</t>
  </si>
  <si>
    <t>Thanks so much, see you soon!</t>
  </si>
  <si>
    <t>Look forward to it!</t>
  </si>
  <si>
    <t>Omelette</t>
  </si>
  <si>
    <t>It's a Tortilla.</t>
  </si>
  <si>
    <r>
      <rPr>
        <sz val="10"/>
        <color theme="1"/>
        <rFont val="Arial"/>
        <family val="2"/>
      </rPr>
      <t xml:space="preserve">It looks like an </t>
    </r>
    <r>
      <rPr>
        <sz val="10"/>
        <color rgb="FFFF0000"/>
        <rFont val="Arial"/>
        <family val="2"/>
      </rPr>
      <t>omelette.</t>
    </r>
  </si>
  <si>
    <t>tortilla</t>
  </si>
  <si>
    <t>Yes, it's an egg and potato omelette. Do you like it?</t>
  </si>
  <si>
    <t>Yes I do. How do you make it?</t>
  </si>
  <si>
    <t>I didn't make it, my mum made it  for me. Would you like to take some home? I can put a piece in a container.</t>
  </si>
  <si>
    <t>Oh, that would be lovely. Remind me to return your container next time I come over.</t>
  </si>
  <si>
    <r>
      <rPr>
        <sz val="10"/>
        <color theme="1"/>
        <rFont val="Arial"/>
        <family val="2"/>
      </rPr>
      <t xml:space="preserve">Don't worry, it's just an old </t>
    </r>
    <r>
      <rPr>
        <sz val="10"/>
        <color rgb="FFFF0000"/>
        <rFont val="Arial"/>
        <family val="2"/>
      </rPr>
      <t>takeaway box</t>
    </r>
    <r>
      <rPr>
        <sz val="10"/>
        <color theme="1"/>
        <rFont val="Arial"/>
        <family val="2"/>
      </rPr>
      <t>. It's clean.</t>
    </r>
  </si>
  <si>
    <t>caja para llevar</t>
  </si>
  <si>
    <r>
      <rPr>
        <sz val="10"/>
        <color theme="1"/>
        <rFont val="Arial"/>
        <family val="2"/>
      </rPr>
      <t xml:space="preserve">Excellent, is it </t>
    </r>
    <r>
      <rPr>
        <sz val="10"/>
        <color rgb="FFFF0000"/>
        <rFont val="Arial"/>
        <family val="2"/>
      </rPr>
      <t>recycleable</t>
    </r>
    <r>
      <rPr>
        <sz val="10"/>
        <color theme="1"/>
        <rFont val="Arial"/>
        <family val="2"/>
      </rPr>
      <t>?</t>
    </r>
  </si>
  <si>
    <t>reciclable</t>
  </si>
  <si>
    <t xml:space="preserve">I think so, but you must check. </t>
  </si>
  <si>
    <t>Work life</t>
  </si>
  <si>
    <t>Meet for drinks</t>
  </si>
  <si>
    <t>Hi I haven't seen you around, are you new?</t>
  </si>
  <si>
    <t>Hi, yeah I am! Yesterday was my first day.</t>
  </si>
  <si>
    <r>
      <rPr>
        <sz val="10"/>
        <color rgb="FFFF0000"/>
        <rFont val="Arial"/>
        <family val="2"/>
      </rPr>
      <t>No kidding</t>
    </r>
    <r>
      <rPr>
        <sz val="10"/>
        <color theme="1"/>
        <rFont val="Arial"/>
        <family val="2"/>
      </rPr>
      <t>! How are you finding it so far?</t>
    </r>
  </si>
  <si>
    <t>En serio</t>
  </si>
  <si>
    <r>
      <rPr>
        <sz val="10"/>
        <color theme="1"/>
        <rFont val="Arial"/>
        <family val="2"/>
      </rPr>
      <t xml:space="preserve">Pretty good. Everyone is really nice and the </t>
    </r>
    <r>
      <rPr>
        <sz val="10"/>
        <color rgb="FFFF0000"/>
        <rFont val="Arial"/>
        <family val="2"/>
      </rPr>
      <t xml:space="preserve">workload </t>
    </r>
    <r>
      <rPr>
        <sz val="10"/>
        <color theme="1"/>
        <rFont val="Arial"/>
        <family val="2"/>
      </rPr>
      <t xml:space="preserve">is </t>
    </r>
    <r>
      <rPr>
        <sz val="10"/>
        <color rgb="FFFF0000"/>
        <rFont val="Arial"/>
        <family val="2"/>
      </rPr>
      <t>managable</t>
    </r>
    <r>
      <rPr>
        <sz val="10"/>
        <color theme="1"/>
        <rFont val="Arial"/>
        <family val="2"/>
      </rPr>
      <t xml:space="preserve">. </t>
    </r>
  </si>
  <si>
    <t>carga laboral / llevadera</t>
  </si>
  <si>
    <r>
      <rPr>
        <sz val="10"/>
        <color theme="1"/>
        <rFont val="Arial"/>
        <family val="2"/>
      </rPr>
      <t xml:space="preserve">Yeah, it's </t>
    </r>
    <r>
      <rPr>
        <sz val="10"/>
        <color rgb="FFFF0000"/>
        <rFont val="Arial"/>
        <family val="2"/>
      </rPr>
      <t>decent</t>
    </r>
    <r>
      <rPr>
        <sz val="10"/>
        <color theme="1"/>
        <rFont val="Arial"/>
        <family val="2"/>
      </rPr>
      <t xml:space="preserve"> for the money. I'm Clare by the way, nice to meet you. </t>
    </r>
  </si>
  <si>
    <t>decente</t>
  </si>
  <si>
    <t xml:space="preserve">Nice to meet you too. I'm Lucy. </t>
  </si>
  <si>
    <t xml:space="preserve">So hey, some of us are going for drinks on Friday, would you like to join us? </t>
  </si>
  <si>
    <t>Sure, what time?</t>
  </si>
  <si>
    <t xml:space="preserve">8pm at the bar down the road. They have 2 for 1 cocktails all night so we're going to have fun! </t>
  </si>
  <si>
    <t xml:space="preserve">Oh great! I will see you guys there. </t>
  </si>
  <si>
    <t xml:space="preserve">Awesome, see you there Lucy! </t>
  </si>
  <si>
    <t>Good evening. Here's the menu which one would you like?</t>
  </si>
  <si>
    <t>I will have an espresso martini and my friend will have the pina colada.</t>
  </si>
  <si>
    <t>Great, coming right up. Are you going to be paying card or cash?</t>
  </si>
  <si>
    <t xml:space="preserve">There, these are ready for you. </t>
  </si>
  <si>
    <t>We only ordered two, why are there 4 drinks?</t>
  </si>
  <si>
    <r>
      <rPr>
        <sz val="10"/>
        <color theme="1"/>
        <rFont val="Arial"/>
        <family val="2"/>
      </rPr>
      <t xml:space="preserve">Oh, it is </t>
    </r>
    <r>
      <rPr>
        <sz val="10"/>
        <color rgb="FFFF0000"/>
        <rFont val="Arial"/>
        <family val="2"/>
      </rPr>
      <t>happy hour</t>
    </r>
    <r>
      <rPr>
        <sz val="10"/>
        <color theme="1"/>
        <rFont val="Arial"/>
        <family val="2"/>
      </rPr>
      <t xml:space="preserve">, which means all are cocktails are on a 2 for 1 offer. </t>
    </r>
  </si>
  <si>
    <t>"happy hour" (the English expression is used)</t>
  </si>
  <si>
    <t xml:space="preserve">Wow, great thanks! </t>
  </si>
  <si>
    <t xml:space="preserve">You're welcome. Enjoy your night. </t>
  </si>
  <si>
    <t>Ordering cocktails by barcode</t>
  </si>
  <si>
    <t>Hi there, can we order some cocktails please?</t>
  </si>
  <si>
    <r>
      <rPr>
        <sz val="10"/>
        <color theme="1"/>
        <rFont val="Arial"/>
        <family val="2"/>
      </rPr>
      <t>Good evening, I'm sorry but we're only taking orders through our app at the moment. If you take a seat at your table you can</t>
    </r>
    <r>
      <rPr>
        <sz val="10"/>
        <color rgb="FFFF0000"/>
        <rFont val="Arial"/>
        <family val="2"/>
      </rPr>
      <t xml:space="preserve"> scan the barcode</t>
    </r>
    <r>
      <rPr>
        <sz val="10"/>
        <color theme="1"/>
        <rFont val="Arial"/>
        <family val="2"/>
      </rPr>
      <t xml:space="preserve"> and your drinks will be delivered right to your table. </t>
    </r>
  </si>
  <si>
    <t xml:space="preserve">escanee el código de barrras </t>
  </si>
  <si>
    <t>We have already waited half an hour for a table. Can't I just pay you and have my drinks?</t>
  </si>
  <si>
    <r>
      <rPr>
        <sz val="10"/>
        <color theme="1"/>
        <rFont val="Arial"/>
        <family val="2"/>
      </rPr>
      <t xml:space="preserve">Unfortunately, not. It is a Friday night, we're extremely busy and this </t>
    </r>
    <r>
      <rPr>
        <sz val="10"/>
        <color rgb="FFFF0000"/>
        <rFont val="Arial"/>
        <family val="2"/>
      </rPr>
      <t>system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 xml:space="preserve">ensures </t>
    </r>
    <r>
      <rPr>
        <sz val="10"/>
        <color theme="1"/>
        <rFont val="Arial"/>
        <family val="2"/>
      </rPr>
      <t xml:space="preserve">everyone gets their orders on time. </t>
    </r>
  </si>
  <si>
    <t>sistema asegura que</t>
  </si>
  <si>
    <t xml:space="preserve">I understand that but it will be another hour until we get our drinks and I'm not willing to wait that long. </t>
  </si>
  <si>
    <r>
      <rPr>
        <sz val="10"/>
        <color theme="1"/>
        <rFont val="Arial"/>
        <family val="2"/>
      </rPr>
      <t>You're welcome to go somewhere else, but I can</t>
    </r>
    <r>
      <rPr>
        <sz val="10"/>
        <color rgb="FFFF0000"/>
        <rFont val="Arial"/>
        <family val="2"/>
      </rPr>
      <t xml:space="preserve"> assure</t>
    </r>
    <r>
      <rPr>
        <sz val="10"/>
        <color theme="1"/>
        <rFont val="Arial"/>
        <family val="2"/>
      </rPr>
      <t xml:space="preserve"> you all bars operate under the same </t>
    </r>
    <r>
      <rPr>
        <sz val="10"/>
        <color rgb="FFFF0000"/>
        <rFont val="Arial"/>
        <family val="2"/>
      </rPr>
      <t>policy</t>
    </r>
    <r>
      <rPr>
        <sz val="10"/>
        <color theme="1"/>
        <rFont val="Arial"/>
        <family val="2"/>
      </rPr>
      <t xml:space="preserve"> at the moment. </t>
    </r>
  </si>
  <si>
    <t xml:space="preserve">asegurarle / política </t>
  </si>
  <si>
    <t xml:space="preserve">We will see about that. </t>
  </si>
  <si>
    <t>Ah, unfortunately we won't be able to come. My wife planned a trip to Disneyland for the whole family, so we're going to be away all week.</t>
  </si>
  <si>
    <t xml:space="preserve">A trip to Disneyland? In the middle of summer? You must have got a good deal. </t>
  </si>
  <si>
    <r>
      <rPr>
        <sz val="10"/>
        <color theme="1"/>
        <rFont val="Arial"/>
        <family val="2"/>
      </rPr>
      <t>We did!  Kids under the age of 8 get free entry and we're staying in an</t>
    </r>
    <r>
      <rPr>
        <sz val="10"/>
        <color rgb="FFFF0000"/>
        <rFont val="Arial"/>
        <family val="2"/>
      </rPr>
      <t xml:space="preserve"> Airbnb </t>
    </r>
    <r>
      <rPr>
        <sz val="10"/>
        <color theme="1"/>
        <rFont val="Arial"/>
        <family val="2"/>
      </rPr>
      <t xml:space="preserve">so we're saving a lot on food and </t>
    </r>
    <r>
      <rPr>
        <sz val="10"/>
        <color rgb="FFFF0000"/>
        <rFont val="Arial"/>
        <family val="2"/>
      </rPr>
      <t>accomodation</t>
    </r>
    <r>
      <rPr>
        <sz val="10"/>
        <color theme="1"/>
        <rFont val="Arial"/>
        <family val="2"/>
      </rPr>
      <t xml:space="preserve"> too. </t>
    </r>
  </si>
  <si>
    <t>Airnbnb / alojamiento</t>
  </si>
  <si>
    <r>
      <rPr>
        <sz val="10"/>
        <color theme="1"/>
        <rFont val="Arial"/>
        <family val="2"/>
      </rPr>
      <t xml:space="preserve">Ah, I've heard the parking can be </t>
    </r>
    <r>
      <rPr>
        <sz val="10"/>
        <color rgb="FFFF0000"/>
        <rFont val="Arial"/>
        <family val="2"/>
      </rPr>
      <t>tricky</t>
    </r>
    <r>
      <rPr>
        <sz val="10"/>
        <color theme="1"/>
        <rFont val="Arial"/>
        <family val="2"/>
      </rPr>
      <t xml:space="preserve"> if you're not staying inside the </t>
    </r>
    <r>
      <rPr>
        <sz val="10"/>
        <color rgb="FFFF0000"/>
        <rFont val="Arial"/>
        <family val="2"/>
      </rPr>
      <t>resort</t>
    </r>
    <r>
      <rPr>
        <sz val="10"/>
        <color theme="1"/>
        <rFont val="Arial"/>
        <family val="2"/>
      </rPr>
      <t xml:space="preserve"> though.</t>
    </r>
  </si>
  <si>
    <t>complicado / resorte</t>
  </si>
  <si>
    <t>No need for parking, the Airbnb is actually only a 15 minute walk from the park!</t>
  </si>
  <si>
    <t>Wow, you really thought about everything! Well, have a good time and I will see you when you're back.</t>
  </si>
  <si>
    <t xml:space="preserve">Thanks, we will. See you later! </t>
  </si>
  <si>
    <t>Offering help for Pink Unicorn Party</t>
  </si>
  <si>
    <t>Hi! About your daughter's birthday party next week?</t>
  </si>
  <si>
    <t>Of course! Me and the kids would be delighted to attend. What time does it start?</t>
  </si>
  <si>
    <t>Do you need help setting up?</t>
  </si>
  <si>
    <t xml:space="preserve">I actually do. It's not easy organising a party for 20 kids. </t>
  </si>
  <si>
    <t>Yeah I know, it's hard work. Do you need me to bring anything? Food, decorations?</t>
  </si>
  <si>
    <r>
      <rPr>
        <sz val="10"/>
        <color theme="1"/>
        <rFont val="Arial"/>
        <family val="2"/>
      </rPr>
      <t xml:space="preserve">My daughter wanted a </t>
    </r>
    <r>
      <rPr>
        <sz val="10"/>
        <color rgb="FFFF0000"/>
        <rFont val="Arial"/>
        <family val="2"/>
      </rPr>
      <t xml:space="preserve">pink, unicorn theme </t>
    </r>
    <r>
      <rPr>
        <sz val="10"/>
        <color theme="1"/>
        <rFont val="Arial"/>
        <family val="2"/>
      </rPr>
      <t xml:space="preserve">so if you have any pink decorations that would be great. </t>
    </r>
  </si>
  <si>
    <t>rosa / decoraciones de unicornio</t>
  </si>
  <si>
    <t>I will see what I can do. Shall I meet you at your place at 12?</t>
  </si>
  <si>
    <t xml:space="preserve">Yeah, that will give us enough time. Thank you so much for this. </t>
  </si>
  <si>
    <t xml:space="preserve">Oh, don't mention it! See you soon. </t>
  </si>
  <si>
    <t>Health</t>
  </si>
  <si>
    <t>Visiting patient</t>
  </si>
  <si>
    <t xml:space="preserve">Hi there I'm here to see Mr. Smith. </t>
  </si>
  <si>
    <t>Good morning, I need the full name of the patient and the time he was taken in.</t>
  </si>
  <si>
    <t>David Smith, he was admitted yesterday around 9pm.</t>
  </si>
  <si>
    <t xml:space="preserve">We are only accepting close relatives of Mr. Smith for visits at the moment. What is your relationship to the patient? </t>
  </si>
  <si>
    <t xml:space="preserve">Thank you. His room is the second door on the left at the end of the corridor. </t>
  </si>
  <si>
    <t xml:space="preserve">How is he doing? Is he eating normally? </t>
  </si>
  <si>
    <r>
      <rPr>
        <sz val="10"/>
        <color theme="1"/>
        <rFont val="Arial"/>
        <family val="2"/>
      </rPr>
      <t xml:space="preserve">Yes, he had his breakfast this morning everything seems good. The doctor is just </t>
    </r>
    <r>
      <rPr>
        <sz val="10"/>
        <color rgb="FFFF0000"/>
        <rFont val="Arial"/>
        <family val="2"/>
      </rPr>
      <t>making his rounds</t>
    </r>
    <r>
      <rPr>
        <sz val="10"/>
        <color theme="1"/>
        <rFont val="Arial"/>
        <family val="2"/>
      </rPr>
      <t xml:space="preserve"> so you will be able to talk to him about this in more detail. </t>
    </r>
  </si>
  <si>
    <t>haciendo la ronda</t>
  </si>
  <si>
    <t>Hi Lucy. I'm calling from H&amp;M head office, following your interview we are delighted to offer you a position. Would you be able to start on Monday?</t>
  </si>
  <si>
    <r>
      <rPr>
        <sz val="10"/>
        <color theme="1"/>
        <rFont val="Arial"/>
        <family val="2"/>
      </rPr>
      <t xml:space="preserve">That's brilliant news! I had to give 2 weeks </t>
    </r>
    <r>
      <rPr>
        <sz val="10"/>
        <color rgb="FFFF0000"/>
        <rFont val="Arial"/>
        <family val="2"/>
      </rPr>
      <t>notice</t>
    </r>
    <r>
      <rPr>
        <sz val="10"/>
        <color theme="1"/>
        <rFont val="Arial"/>
        <family val="2"/>
      </rPr>
      <t xml:space="preserve"> at work, so I can start on Monday in 2 weeks.</t>
    </r>
  </si>
  <si>
    <t>aviso</t>
  </si>
  <si>
    <r>
      <rPr>
        <sz val="10"/>
        <color theme="1"/>
        <rFont val="Arial"/>
        <family val="2"/>
      </rPr>
      <t>That's perfect. When you come in ask for me at</t>
    </r>
    <r>
      <rPr>
        <sz val="10"/>
        <color rgb="FFFF0000"/>
        <rFont val="Arial"/>
        <family val="2"/>
      </rPr>
      <t xml:space="preserve"> reception,</t>
    </r>
    <r>
      <rPr>
        <sz val="10"/>
        <color theme="1"/>
        <rFont val="Arial"/>
        <family val="2"/>
      </rPr>
      <t xml:space="preserve"> my name is Tim Brown. Can you please bring your passport so we can get the necessary paperwork done.</t>
    </r>
  </si>
  <si>
    <t>recepción</t>
  </si>
  <si>
    <t>How about 10 am?</t>
  </si>
  <si>
    <r>
      <rPr>
        <sz val="10"/>
        <color theme="1"/>
        <rFont val="Arial"/>
        <family val="2"/>
      </rPr>
      <t xml:space="preserve">That's perfect. Is there anything else I should bring? And is there a </t>
    </r>
    <r>
      <rPr>
        <sz val="10"/>
        <color rgb="FFFF0000"/>
        <rFont val="Arial"/>
        <family val="2"/>
      </rPr>
      <t xml:space="preserve">dress code </t>
    </r>
    <r>
      <rPr>
        <sz val="10"/>
        <color theme="1"/>
        <rFont val="Arial"/>
        <family val="2"/>
      </rPr>
      <t xml:space="preserve">or </t>
    </r>
    <r>
      <rPr>
        <sz val="10"/>
        <color rgb="FFFF0000"/>
        <rFont val="Arial"/>
        <family val="2"/>
      </rPr>
      <t>uniform</t>
    </r>
    <r>
      <rPr>
        <sz val="10"/>
        <color theme="1"/>
        <rFont val="Arial"/>
        <family val="2"/>
      </rPr>
      <t xml:space="preserve">? </t>
    </r>
  </si>
  <si>
    <t>código de vestir / uniforme</t>
  </si>
  <si>
    <r>
      <rPr>
        <sz val="10"/>
        <color theme="1"/>
        <rFont val="Arial"/>
        <family val="2"/>
      </rPr>
      <t xml:space="preserve">If you have an </t>
    </r>
    <r>
      <rPr>
        <sz val="10"/>
        <color rgb="FFFF0000"/>
        <rFont val="Arial"/>
        <family val="2"/>
      </rPr>
      <t>insurance card/ national insurance number</t>
    </r>
    <r>
      <rPr>
        <sz val="10"/>
        <color theme="1"/>
        <rFont val="Arial"/>
        <family val="2"/>
      </rPr>
      <t xml:space="preserve"> bring that along too. There's no uniform but dress smartly. Blazer, black trousers, basic office </t>
    </r>
    <r>
      <rPr>
        <sz val="10"/>
        <color rgb="FFFF0000"/>
        <rFont val="Arial"/>
        <family val="2"/>
      </rPr>
      <t>attire.</t>
    </r>
    <r>
      <rPr>
        <sz val="10"/>
        <color theme="1"/>
        <rFont val="Arial"/>
        <family val="2"/>
      </rPr>
      <t xml:space="preserve"> </t>
    </r>
  </si>
  <si>
    <t>tarjeta de seguro / número de la Seguridad Social/ indumentaria</t>
  </si>
  <si>
    <t>Okay, thank you so much. See you soon!</t>
  </si>
  <si>
    <t xml:space="preserve">My pleasure Lucy, welcome to the team. Bye! </t>
  </si>
  <si>
    <t>Hello? who is it?</t>
  </si>
  <si>
    <t>Housing conditions</t>
  </si>
  <si>
    <t>Delivery of packages</t>
  </si>
  <si>
    <t>Hi, it's your neighbour from number 5.</t>
  </si>
  <si>
    <t>Change category</t>
  </si>
  <si>
    <t>Oh right, is everything okay?</t>
  </si>
  <si>
    <t>Yeah, a few weeks ago my package was delivered here, do you have it?</t>
  </si>
  <si>
    <t>I don't have any packages for anyone at the moment, no.</t>
  </si>
  <si>
    <t>It says here on the delivery email that it was delivered here, and this picture shows it at your door.</t>
  </si>
  <si>
    <t>Those are my feet, but I don't have that package, when was it?</t>
  </si>
  <si>
    <t>About two weeks ago.</t>
  </si>
  <si>
    <t>I do remember that package, but number 8 came and collected it.</t>
  </si>
  <si>
    <t>Why would she collect my package?</t>
  </si>
  <si>
    <r>
      <rPr>
        <sz val="10"/>
        <color theme="1"/>
        <rFont val="Arial"/>
        <family val="2"/>
      </rPr>
      <t>Since I work from home, I collect the packages for the whole apartment block. I get</t>
    </r>
    <r>
      <rPr>
        <sz val="10"/>
        <color rgb="FFFF0000"/>
        <rFont val="Arial"/>
        <family val="2"/>
      </rPr>
      <t xml:space="preserve"> at least</t>
    </r>
    <r>
      <rPr>
        <sz val="10"/>
        <color theme="1"/>
        <rFont val="Arial"/>
        <family val="2"/>
      </rPr>
      <t xml:space="preserve"> two for her a week. I'm not sure why she didn't deliver it to you when she saw it wasn't hers. I'm really sorry about that.</t>
    </r>
  </si>
  <si>
    <t>por lo menos</t>
  </si>
  <si>
    <t>Okay, thank you for telling me. I'll go to her door and ask.</t>
  </si>
  <si>
    <r>
      <rPr>
        <sz val="10"/>
        <color theme="1"/>
        <rFont val="Arial"/>
        <family val="2"/>
      </rPr>
      <t xml:space="preserve">I hope you find it, I'll be more </t>
    </r>
    <r>
      <rPr>
        <sz val="10"/>
        <color rgb="FFFF0000"/>
        <rFont val="Arial"/>
        <family val="2"/>
      </rPr>
      <t>careful</t>
    </r>
    <r>
      <rPr>
        <sz val="10"/>
        <color theme="1"/>
        <rFont val="Arial"/>
        <family val="2"/>
      </rPr>
      <t xml:space="preserve"> next time.</t>
    </r>
  </si>
  <si>
    <t>cuidado</t>
  </si>
  <si>
    <t>Weather and weather conditions</t>
  </si>
  <si>
    <t>Clothing for weather</t>
  </si>
  <si>
    <t>Hello, I'm back.</t>
  </si>
  <si>
    <r>
      <rPr>
        <sz val="10"/>
        <color theme="1"/>
        <rFont val="Arial"/>
        <family val="2"/>
      </rPr>
      <t xml:space="preserve">Welcome home. </t>
    </r>
    <r>
      <rPr>
        <b/>
        <sz val="10"/>
        <color theme="5"/>
        <rFont val="Arial"/>
        <family val="2"/>
      </rPr>
      <t>Just in time</t>
    </r>
    <r>
      <rPr>
        <sz val="10"/>
        <color theme="1"/>
        <rFont val="Arial"/>
        <family val="2"/>
      </rPr>
      <t>, I'm about to leave now.</t>
    </r>
  </si>
  <si>
    <t>justo a tiempo</t>
  </si>
  <si>
    <t>You should wear a jacket, it's cold today.</t>
  </si>
  <si>
    <t>Is it? But it is sunny.</t>
  </si>
  <si>
    <t>The sky is clear but it's very windy.</t>
  </si>
  <si>
    <r>
      <rPr>
        <sz val="10"/>
        <color theme="1"/>
        <rFont val="Arial"/>
        <family val="2"/>
      </rPr>
      <t xml:space="preserve">I'll bring a </t>
    </r>
    <r>
      <rPr>
        <b/>
        <sz val="10"/>
        <color theme="5"/>
        <rFont val="Arial"/>
        <family val="2"/>
      </rPr>
      <t xml:space="preserve">scarf </t>
    </r>
    <r>
      <rPr>
        <sz val="10"/>
        <color theme="1"/>
        <rFont val="Arial"/>
        <family val="2"/>
      </rPr>
      <t>too.</t>
    </r>
  </si>
  <si>
    <t>bufanda</t>
  </si>
  <si>
    <t>Where are you going?</t>
  </si>
  <si>
    <t>I'm going to the supermarket, do you want anything?</t>
  </si>
  <si>
    <t>We don't have any milk, can you get some.</t>
  </si>
  <si>
    <t>Sure, see you in a bit.</t>
  </si>
  <si>
    <t>Bye.</t>
  </si>
  <si>
    <t>No show date</t>
  </si>
  <si>
    <t>Could have been better.</t>
  </si>
  <si>
    <t>What happened?</t>
  </si>
  <si>
    <r>
      <rPr>
        <sz val="10"/>
        <color theme="1"/>
        <rFont val="Arial"/>
        <family val="2"/>
      </rPr>
      <t xml:space="preserve">I was supposed to go on </t>
    </r>
    <r>
      <rPr>
        <b/>
        <sz val="10"/>
        <color rgb="FFEA4335"/>
        <rFont val="Arial"/>
        <family val="2"/>
      </rPr>
      <t>a date</t>
    </r>
    <r>
      <rPr>
        <sz val="10"/>
        <color theme="1"/>
        <rFont val="Arial"/>
        <family val="2"/>
      </rPr>
      <t xml:space="preserve"> but she </t>
    </r>
    <r>
      <rPr>
        <b/>
        <sz val="10"/>
        <color rgb="FFEA4335"/>
        <rFont val="Arial"/>
        <family val="2"/>
      </rPr>
      <t>ghosted</t>
    </r>
    <r>
      <rPr>
        <sz val="10"/>
        <color theme="1"/>
        <rFont val="Arial"/>
        <family val="2"/>
      </rPr>
      <t xml:space="preserve"> me.</t>
    </r>
  </si>
  <si>
    <t>una fecha / me desertó</t>
  </si>
  <si>
    <t>That's awful.</t>
  </si>
  <si>
    <r>
      <rPr>
        <sz val="10"/>
        <color theme="1"/>
        <rFont val="Arial"/>
        <family val="2"/>
      </rPr>
      <t xml:space="preserve">She seemed </t>
    </r>
    <r>
      <rPr>
        <b/>
        <sz val="10"/>
        <color rgb="FFEA4335"/>
        <rFont val="Arial"/>
        <family val="2"/>
      </rPr>
      <t xml:space="preserve">keen </t>
    </r>
    <r>
      <rPr>
        <sz val="10"/>
        <color theme="1"/>
        <rFont val="Arial"/>
        <family val="2"/>
      </rPr>
      <t xml:space="preserve">but then on the day I just didn't hear from her at all. </t>
    </r>
    <r>
      <rPr>
        <b/>
        <sz val="10"/>
        <color rgb="FFEA4335"/>
        <rFont val="Arial"/>
        <family val="2"/>
      </rPr>
      <t>Such a shame</t>
    </r>
    <r>
      <rPr>
        <sz val="10"/>
        <color theme="1"/>
        <rFont val="Arial"/>
        <family val="2"/>
      </rPr>
      <t xml:space="preserve"> because we really clicked, we like the same music and we had a lot to talk about. </t>
    </r>
  </si>
  <si>
    <t>entusiasta / Una pena</t>
  </si>
  <si>
    <t>Do you have a picture of her?</t>
  </si>
  <si>
    <t>Here</t>
  </si>
  <si>
    <t>Oh wow, she looks like a model. Are you sure she wasn't a catfish.</t>
  </si>
  <si>
    <t>I didn't think about it, I guessed she was real when she agreed to meet up. You could be right.</t>
  </si>
  <si>
    <r>
      <rPr>
        <sz val="10"/>
        <color theme="1"/>
        <rFont val="Arial"/>
        <family val="2"/>
      </rPr>
      <t xml:space="preserve">Best to just forget about it, </t>
    </r>
    <r>
      <rPr>
        <b/>
        <sz val="10"/>
        <color rgb="FFEA4335"/>
        <rFont val="Arial"/>
        <family val="2"/>
      </rPr>
      <t>there's plenty more fish in the sea</t>
    </r>
    <r>
      <rPr>
        <sz val="10"/>
        <color theme="1"/>
        <rFont val="Arial"/>
        <family val="2"/>
      </rPr>
      <t>.</t>
    </r>
  </si>
  <si>
    <t xml:space="preserve">hay muchos más peces en el mar </t>
  </si>
  <si>
    <t>Describing people</t>
  </si>
  <si>
    <t>Expressing likes and dislikes</t>
  </si>
  <si>
    <t>Describing places and accommodation</t>
  </si>
  <si>
    <t>Discussing daily routine and free time</t>
  </si>
  <si>
    <t>Personal biography</t>
  </si>
  <si>
    <t>Local geography</t>
  </si>
  <si>
    <t>Common place cultural activities</t>
  </si>
  <si>
    <t>Famous figures in society</t>
  </si>
  <si>
    <t>Giving Directions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</si>
</sst>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EA4335"/>
      <name val="Arial"/>
      <family val="2"/>
    </font>
    <font>
      <b/>
      <sz val="10"/>
      <color theme="5"/>
      <name val="Arial"/>
      <family val="2"/>
    </font>
    <font>
      <sz val="10"/>
      <color rgb="FF9900FF"/>
      <name val="Arial"/>
      <family val="2"/>
    </font>
    <font>
      <sz val="10"/>
      <color rgb="FFEA4335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0"/>
      <color theme="5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/>
    <xf numFmtId="0" fontId="3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2" borderId="0" xfId="0" applyFont="1" applyFill="1"/>
    <xf numFmtId="0" fontId="4" fillId="0" borderId="0" xfId="0" applyFont="1"/>
    <xf numFmtId="0" fontId="4" fillId="0" borderId="0" xfId="0" applyFont="1" applyAlignment="1">
      <alignment wrapText="1"/>
    </xf>
    <xf numFmtId="0" fontId="6" fillId="0" borderId="0" xfId="0" applyFont="1" applyAlignment="1"/>
    <xf numFmtId="0" fontId="7" fillId="3" borderId="0" xfId="0" applyFont="1" applyFill="1" applyAlignment="1">
      <alignment horizontal="left"/>
    </xf>
    <xf numFmtId="0" fontId="4" fillId="0" borderId="0" xfId="0" applyFont="1" applyAlignment="1">
      <alignment wrapText="1"/>
    </xf>
    <xf numFmtId="0" fontId="8" fillId="3" borderId="0" xfId="0" applyFont="1" applyFill="1" applyAlignment="1">
      <alignment horizontal="left"/>
    </xf>
    <xf numFmtId="0" fontId="9" fillId="3" borderId="0" xfId="0" applyFont="1" applyFill="1" applyAlignment="1">
      <alignment horizontal="left"/>
    </xf>
    <xf numFmtId="0" fontId="10" fillId="0" borderId="0" xfId="0" applyFont="1" applyAlignment="1"/>
    <xf numFmtId="0" fontId="4" fillId="0" borderId="0" xfId="0" applyFont="1"/>
    <xf numFmtId="0" fontId="11" fillId="0" borderId="0" xfId="0" applyFont="1" applyAlignment="1"/>
    <xf numFmtId="0" fontId="11" fillId="0" borderId="0" xfId="0" applyFont="1" applyAlignment="1">
      <alignment wrapText="1"/>
    </xf>
    <xf numFmtId="0" fontId="11" fillId="0" borderId="0" xfId="0" applyFont="1"/>
    <xf numFmtId="0" fontId="4" fillId="0" borderId="0" xfId="0" applyFont="1" applyAlignment="1"/>
    <xf numFmtId="0" fontId="1" fillId="0" borderId="0" xfId="0" applyFont="1" applyAlignment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2" xfId="0" applyFont="1" applyBorder="1"/>
    <xf numFmtId="0" fontId="4" fillId="0" borderId="2" xfId="0" applyFont="1" applyBorder="1" applyAlignment="1"/>
    <xf numFmtId="0" fontId="4" fillId="0" borderId="2" xfId="0" applyFont="1" applyBorder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/>
    <xf numFmtId="0" fontId="12" fillId="0" borderId="0" xfId="0" applyFont="1" applyAlignment="1"/>
    <xf numFmtId="0" fontId="13" fillId="0" borderId="0" xfId="0" applyFont="1" applyAlignment="1">
      <alignment wrapText="1"/>
    </xf>
    <xf numFmtId="0" fontId="4" fillId="0" borderId="1" xfId="0" applyFont="1" applyBorder="1" applyAlignment="1"/>
    <xf numFmtId="0" fontId="4" fillId="0" borderId="1" xfId="0" applyFont="1" applyBorder="1" applyAlignment="1">
      <alignment wrapText="1"/>
    </xf>
    <xf numFmtId="0" fontId="12" fillId="0" borderId="0" xfId="0" applyFont="1" applyAlignment="1">
      <alignment wrapText="1"/>
    </xf>
    <xf numFmtId="0" fontId="12" fillId="0" borderId="2" xfId="0" applyFont="1" applyBorder="1" applyAlignment="1"/>
    <xf numFmtId="0" fontId="12" fillId="0" borderId="2" xfId="0" applyFont="1" applyBorder="1" applyAlignment="1">
      <alignment wrapText="1"/>
    </xf>
    <xf numFmtId="0" fontId="12" fillId="0" borderId="2" xfId="0" applyFont="1" applyBorder="1" applyAlignment="1"/>
    <xf numFmtId="0" fontId="4" fillId="0" borderId="2" xfId="0" applyFont="1" applyBorder="1" applyAlignment="1">
      <alignment wrapText="1"/>
    </xf>
    <xf numFmtId="0" fontId="12" fillId="0" borderId="2" xfId="0" applyFont="1" applyBorder="1" applyAlignment="1">
      <alignment wrapText="1"/>
    </xf>
    <xf numFmtId="0" fontId="13" fillId="0" borderId="2" xfId="0" applyFont="1" applyBorder="1" applyAlignment="1">
      <alignment wrapText="1"/>
    </xf>
    <xf numFmtId="0" fontId="14" fillId="0" borderId="0" xfId="0" applyFont="1" applyAlignment="1">
      <alignment wrapText="1"/>
    </xf>
    <xf numFmtId="0" fontId="12" fillId="0" borderId="1" xfId="0" applyFont="1" applyBorder="1" applyAlignment="1"/>
    <xf numFmtId="0" fontId="12" fillId="0" borderId="1" xfId="0" applyFont="1" applyBorder="1" applyAlignment="1">
      <alignment wrapText="1"/>
    </xf>
    <xf numFmtId="0" fontId="12" fillId="0" borderId="3" xfId="0" applyFont="1" applyBorder="1" applyAlignment="1"/>
    <xf numFmtId="0" fontId="12" fillId="0" borderId="3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3" fillId="4" borderId="0" xfId="0" applyFont="1" applyFill="1" applyAlignment="1">
      <alignment wrapText="1"/>
    </xf>
    <xf numFmtId="0" fontId="4" fillId="4" borderId="0" xfId="0" applyFont="1" applyFill="1"/>
    <xf numFmtId="0" fontId="3" fillId="5" borderId="0" xfId="0" applyFont="1" applyFill="1" applyAlignment="1">
      <alignment wrapText="1"/>
    </xf>
    <xf numFmtId="0" fontId="4" fillId="5" borderId="0" xfId="0" applyFont="1" applyFill="1"/>
    <xf numFmtId="0" fontId="3" fillId="6" borderId="0" xfId="0" applyFont="1" applyFill="1" applyAlignment="1">
      <alignment wrapText="1"/>
    </xf>
    <xf numFmtId="0" fontId="4" fillId="6" borderId="0" xfId="0" applyFont="1" applyFill="1"/>
    <xf numFmtId="0" fontId="4" fillId="7" borderId="0" xfId="0" applyFont="1" applyFill="1"/>
    <xf numFmtId="0" fontId="4" fillId="8" borderId="0" xfId="0" applyFont="1" applyFill="1"/>
    <xf numFmtId="0" fontId="4" fillId="9" borderId="0" xfId="0" applyFont="1" applyFill="1"/>
    <xf numFmtId="0" fontId="4" fillId="10" borderId="0" xfId="0" applyFont="1" applyFill="1"/>
    <xf numFmtId="0" fontId="4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4" fillId="15" borderId="0" xfId="0" applyFont="1" applyFill="1"/>
    <xf numFmtId="0" fontId="4" fillId="16" borderId="0" xfId="0" applyFont="1" applyFill="1"/>
    <xf numFmtId="0" fontId="4" fillId="17" borderId="0" xfId="0" applyFont="1" applyFill="1"/>
    <xf numFmtId="0" fontId="4" fillId="18" borderId="0" xfId="0" applyFont="1" applyFill="1"/>
    <xf numFmtId="0" fontId="4" fillId="1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zoomScale="130" zoomScaleNormal="130" workbookViewId="0">
      <pane ySplit="1" topLeftCell="A33" activePane="bottomLeft" state="frozen"/>
      <selection pane="bottomLeft" activeCell="B60" sqref="B60"/>
    </sheetView>
  </sheetViews>
  <sheetFormatPr defaultColWidth="12.5703125" defaultRowHeight="15.75" customHeight="1" x14ac:dyDescent="0.2"/>
  <cols>
    <col min="2" max="2" width="40" customWidth="1"/>
    <col min="3" max="3" width="27.140625" customWidth="1"/>
    <col min="4" max="4" width="25.28515625" customWidth="1"/>
    <col min="5" max="5" width="31.5703125" customWidth="1"/>
  </cols>
  <sheetData>
    <row r="1" spans="1:26" x14ac:dyDescent="0.2">
      <c r="A1" s="1" t="str">
        <f ca="1">IFERROR(__xludf.DUMMYFUNCTION("QUERY(LCSC, ""SELECT * WHERE A IS NOT NULL AND B IS NOT NULL AND C IS NOT NULL"")"),"Level")</f>
        <v>Level</v>
      </c>
      <c r="B1" s="1" t="str">
        <f ca="1">IFERROR(__xludf.DUMMYFUNCTION("""COMPUTED_VALUE"""),"Context")</f>
        <v>Context</v>
      </c>
      <c r="C1" s="1" t="str">
        <f ca="1">IFERROR(__xludf.DUMMYFUNCTION("""COMPUTED_VALUE"""),"Sub-Context")</f>
        <v>Sub-Context</v>
      </c>
      <c r="D1" s="1" t="s">
        <v>0</v>
      </c>
      <c r="E1" s="1" t="s">
        <v>1</v>
      </c>
      <c r="F1" s="1" t="s">
        <v>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3" t="str">
        <f ca="1">IFERROR(__xludf.DUMMYFUNCTION("""COMPUTED_VALUE"""),"A1")</f>
        <v>A1</v>
      </c>
      <c r="B2" s="45" t="str">
        <f ca="1">IFERROR(__xludf.DUMMYFUNCTION("""COMPUTED_VALUE"""),"Ordering food and drink")</f>
        <v>Ordering food and drink</v>
      </c>
      <c r="C2" s="4" t="str">
        <f ca="1">IFERROR(__xludf.DUMMYFUNCTION("""COMPUTED_VALUE"""),"Takeaway")</f>
        <v>Takeaway</v>
      </c>
      <c r="D2" s="4" t="s">
        <v>3</v>
      </c>
      <c r="E2" s="4" t="s">
        <v>4</v>
      </c>
      <c r="F2" s="5" t="s">
        <v>5</v>
      </c>
    </row>
    <row r="3" spans="1:26" x14ac:dyDescent="0.2">
      <c r="A3" s="3" t="str">
        <f ca="1">IFERROR(__xludf.DUMMYFUNCTION("""COMPUTED_VALUE"""),"A1")</f>
        <v>A1</v>
      </c>
      <c r="B3" s="47" t="str">
        <f ca="1">IFERROR(__xludf.DUMMYFUNCTION("""COMPUTED_VALUE"""),"Exchanging personal information")</f>
        <v>Exchanging personal information</v>
      </c>
      <c r="C3" s="4" t="str">
        <f ca="1">IFERROR(__xludf.DUMMYFUNCTION("""COMPUTED_VALUE"""),"Social Media")</f>
        <v>Social Media</v>
      </c>
      <c r="D3" s="4" t="s">
        <v>6</v>
      </c>
      <c r="E3" s="4" t="s">
        <v>7</v>
      </c>
      <c r="F3" s="5" t="s">
        <v>5</v>
      </c>
    </row>
    <row r="4" spans="1:26" x14ac:dyDescent="0.2">
      <c r="A4" s="3" t="str">
        <f ca="1">IFERROR(__xludf.DUMMYFUNCTION("""COMPUTED_VALUE"""),"A1")</f>
        <v>A1</v>
      </c>
      <c r="B4" s="49" t="str">
        <f ca="1">IFERROR(__xludf.DUMMYFUNCTION("""COMPUTED_VALUE"""),"Going shopping and asking for prices")</f>
        <v>Going shopping and asking for prices</v>
      </c>
      <c r="C4" s="4" t="str">
        <f ca="1">IFERROR(__xludf.DUMMYFUNCTION("""COMPUTED_VALUE"""),"Payment")</f>
        <v>Payment</v>
      </c>
      <c r="D4" s="4" t="s">
        <v>8</v>
      </c>
      <c r="E4" s="4" t="s">
        <v>9</v>
      </c>
      <c r="F4" s="5" t="s">
        <v>5</v>
      </c>
    </row>
    <row r="5" spans="1:26" x14ac:dyDescent="0.2">
      <c r="A5" s="6" t="str">
        <f ca="1">IFERROR(__xludf.DUMMYFUNCTION("""COMPUTED_VALUE"""),"A1")</f>
        <v>A1</v>
      </c>
      <c r="B5" s="51" t="str">
        <f ca="1">IFERROR(__xludf.DUMMYFUNCTION("""COMPUTED_VALUE"""),"Making Appointments")</f>
        <v>Making Appointments</v>
      </c>
      <c r="C5" s="8" t="str">
        <f ca="1">IFERROR(__xludf.DUMMYFUNCTION("""COMPUTED_VALUE"""),"Booking")</f>
        <v>Booking</v>
      </c>
      <c r="D5" s="4" t="s">
        <v>10</v>
      </c>
      <c r="E5" s="4" t="s">
        <v>11</v>
      </c>
      <c r="F5" s="9" t="s">
        <v>5</v>
      </c>
    </row>
    <row r="6" spans="1:26" x14ac:dyDescent="0.2">
      <c r="A6" s="6" t="str">
        <f ca="1">IFERROR(__xludf.DUMMYFUNCTION("""COMPUTED_VALUE"""),"A1")</f>
        <v>A1</v>
      </c>
      <c r="B6" s="52" t="str">
        <f ca="1">IFERROR(__xludf.DUMMYFUNCTION("""COMPUTED_VALUE"""),"Introductions")</f>
        <v>Introductions</v>
      </c>
      <c r="C6" s="8" t="str">
        <f ca="1">IFERROR(__xludf.DUMMYFUNCTION("""COMPUTED_VALUE"""),"Repeat name")</f>
        <v>Repeat name</v>
      </c>
      <c r="D6" s="4" t="s">
        <v>10</v>
      </c>
      <c r="E6" s="4" t="s">
        <v>12</v>
      </c>
      <c r="F6" s="9" t="s">
        <v>5</v>
      </c>
    </row>
    <row r="7" spans="1:26" x14ac:dyDescent="0.2">
      <c r="A7" s="6" t="str">
        <f ca="1">IFERROR(__xludf.DUMMYFUNCTION("""COMPUTED_VALUE"""),"A1")</f>
        <v>A1</v>
      </c>
      <c r="B7" s="53" t="str">
        <f ca="1">IFERROR(__xludf.DUMMYFUNCTION("""COMPUTED_VALUE"""),"Basic employment issues")</f>
        <v>Basic employment issues</v>
      </c>
      <c r="C7" s="8" t="str">
        <f ca="1">IFERROR(__xludf.DUMMYFUNCTION("""COMPUTED_VALUE"""),"Cover")</f>
        <v>Cover</v>
      </c>
      <c r="D7" s="8"/>
      <c r="E7" s="4" t="s">
        <v>13</v>
      </c>
      <c r="F7" s="10" t="s">
        <v>5</v>
      </c>
    </row>
    <row r="8" spans="1:26" x14ac:dyDescent="0.2">
      <c r="A8" s="6" t="str">
        <f ca="1">IFERROR(__xludf.DUMMYFUNCTION("""COMPUTED_VALUE"""),"A1")</f>
        <v>A1</v>
      </c>
      <c r="B8" s="50" t="str">
        <f ca="1">IFERROR(__xludf.DUMMYFUNCTION("""COMPUTED_VALUE"""),"Going shopping and asking for prices")</f>
        <v>Going shopping and asking for prices</v>
      </c>
      <c r="C8" s="8" t="str">
        <f ca="1">IFERROR(__xludf.DUMMYFUNCTION("""COMPUTED_VALUE"""),"Refund")</f>
        <v>Refund</v>
      </c>
      <c r="D8" s="8"/>
      <c r="E8" s="4" t="s">
        <v>14</v>
      </c>
      <c r="F8" s="10" t="s">
        <v>5</v>
      </c>
    </row>
    <row r="9" spans="1:26" x14ac:dyDescent="0.2">
      <c r="A9" s="6" t="str">
        <f ca="1">IFERROR(__xludf.DUMMYFUNCTION("""COMPUTED_VALUE"""),"A2")</f>
        <v>A2</v>
      </c>
      <c r="B9" s="54" t="str">
        <f ca="1">IFERROR(__xludf.DUMMYFUNCTION("""COMPUTED_VALUE"""),"Asking and giving directions")</f>
        <v>Asking and giving directions</v>
      </c>
      <c r="C9" s="8" t="str">
        <f ca="1">IFERROR(__xludf.DUMMYFUNCTION("""COMPUTED_VALUE"""),"Delivery Driver")</f>
        <v>Delivery Driver</v>
      </c>
      <c r="D9" s="4" t="s">
        <v>15</v>
      </c>
      <c r="E9" s="4" t="s">
        <v>16</v>
      </c>
      <c r="F9" s="9" t="s">
        <v>5</v>
      </c>
    </row>
    <row r="10" spans="1:26" x14ac:dyDescent="0.2">
      <c r="A10" s="6" t="str">
        <f ca="1">IFERROR(__xludf.DUMMYFUNCTION("""COMPUTED_VALUE"""),"A2")</f>
        <v>A2</v>
      </c>
      <c r="B10" s="46" t="str">
        <f ca="1">IFERROR(__xludf.DUMMYFUNCTION("""COMPUTED_VALUE"""),"Ordering food and drink")</f>
        <v>Ordering food and drink</v>
      </c>
      <c r="C10" s="8" t="str">
        <f ca="1">IFERROR(__xludf.DUMMYFUNCTION("""COMPUTED_VALUE"""),"Vegan pizza")</f>
        <v>Vegan pizza</v>
      </c>
      <c r="D10" s="4" t="s">
        <v>17</v>
      </c>
      <c r="E10" s="4" t="s">
        <v>18</v>
      </c>
      <c r="F10" s="10" t="s">
        <v>5</v>
      </c>
    </row>
    <row r="11" spans="1:26" x14ac:dyDescent="0.2">
      <c r="A11" s="6" t="str">
        <f ca="1">IFERROR(__xludf.DUMMYFUNCTION("""COMPUTED_VALUE"""),"A1")</f>
        <v>A1</v>
      </c>
      <c r="B11" s="55" t="str">
        <f ca="1">IFERROR(__xludf.DUMMYFUNCTION("""COMPUTED_VALUE"""),"Socialising in the country")</f>
        <v>Socialising in the country</v>
      </c>
      <c r="C11" s="8" t="str">
        <f ca="1">IFERROR(__xludf.DUMMYFUNCTION("""COMPUTED_VALUE"""),"Interview arrangements")</f>
        <v>Interview arrangements</v>
      </c>
      <c r="D11" s="8"/>
      <c r="E11" s="4" t="s">
        <v>19</v>
      </c>
      <c r="F11" s="9" t="s">
        <v>5</v>
      </c>
    </row>
    <row r="12" spans="1:26" x14ac:dyDescent="0.2">
      <c r="A12" s="6" t="str">
        <f ca="1">IFERROR(__xludf.DUMMYFUNCTION("""COMPUTED_VALUE"""),"A2")</f>
        <v>A2</v>
      </c>
      <c r="B12" s="51" t="str">
        <f ca="1">IFERROR(__xludf.DUMMYFUNCTION("""COMPUTED_VALUE"""),"Making Appointments")</f>
        <v>Making Appointments</v>
      </c>
      <c r="C12" s="8" t="str">
        <f ca="1">IFERROR(__xludf.DUMMYFUNCTION("""COMPUTED_VALUE"""),"Dentist")</f>
        <v>Dentist</v>
      </c>
      <c r="D12" s="4" t="s">
        <v>20</v>
      </c>
      <c r="E12" s="4" t="s">
        <v>21</v>
      </c>
      <c r="F12" s="10" t="s">
        <v>5</v>
      </c>
    </row>
    <row r="13" spans="1:26" x14ac:dyDescent="0.2">
      <c r="A13" s="6" t="str">
        <f ca="1">IFERROR(__xludf.DUMMYFUNCTION("""COMPUTED_VALUE"""),"A1")</f>
        <v>A1</v>
      </c>
      <c r="B13" s="46" t="str">
        <f ca="1">IFERROR(__xludf.DUMMYFUNCTION("""COMPUTED_VALUE"""),"Ordering food and drink")</f>
        <v>Ordering food and drink</v>
      </c>
      <c r="C13" s="8" t="str">
        <f ca="1">IFERROR(__xludf.DUMMYFUNCTION("""COMPUTED_VALUE"""),"Coffee Order")</f>
        <v>Coffee Order</v>
      </c>
      <c r="D13" s="4" t="s">
        <v>22</v>
      </c>
      <c r="E13" s="4" t="s">
        <v>23</v>
      </c>
      <c r="F13" s="10" t="s">
        <v>5</v>
      </c>
    </row>
    <row r="14" spans="1:26" x14ac:dyDescent="0.2">
      <c r="A14" s="6" t="str">
        <f ca="1">IFERROR(__xludf.DUMMYFUNCTION("""COMPUTED_VALUE"""),"A1")</f>
        <v>A1</v>
      </c>
      <c r="B14" s="51" t="str">
        <f ca="1">IFERROR(__xludf.DUMMYFUNCTION("""COMPUTED_VALUE"""),"Making Appointments")</f>
        <v>Making Appointments</v>
      </c>
      <c r="C14" s="8" t="str">
        <f ca="1">IFERROR(__xludf.DUMMYFUNCTION("""COMPUTED_VALUE"""),"Spelling your name")</f>
        <v>Spelling your name</v>
      </c>
      <c r="D14" s="4"/>
      <c r="E14" s="4" t="s">
        <v>24</v>
      </c>
      <c r="F14" s="10" t="s">
        <v>5</v>
      </c>
    </row>
    <row r="15" spans="1:26" x14ac:dyDescent="0.2">
      <c r="A15" s="6" t="str">
        <f ca="1">IFERROR(__xludf.DUMMYFUNCTION("""COMPUTED_VALUE"""),"A1")</f>
        <v>A1</v>
      </c>
      <c r="B15" s="53" t="str">
        <f ca="1">IFERROR(__xludf.DUMMYFUNCTION("""COMPUTED_VALUE"""),"Basic employment issues")</f>
        <v>Basic employment issues</v>
      </c>
      <c r="C15" s="8" t="str">
        <f ca="1">IFERROR(__xludf.DUMMYFUNCTION("""COMPUTED_VALUE"""),"Inteview")</f>
        <v>Inteview</v>
      </c>
      <c r="D15" s="4" t="s">
        <v>25</v>
      </c>
      <c r="E15" s="4" t="s">
        <v>26</v>
      </c>
      <c r="F15" s="10" t="s">
        <v>5</v>
      </c>
    </row>
    <row r="16" spans="1:26" x14ac:dyDescent="0.2">
      <c r="A16" s="6" t="str">
        <f ca="1">IFERROR(__xludf.DUMMYFUNCTION("""COMPUTED_VALUE"""),"A1")</f>
        <v>A1</v>
      </c>
      <c r="B16" s="46" t="str">
        <f ca="1">IFERROR(__xludf.DUMMYFUNCTION("""COMPUTED_VALUE"""),"Ordering food and drink")</f>
        <v>Ordering food and drink</v>
      </c>
      <c r="C16" s="8" t="str">
        <f ca="1">IFERROR(__xludf.DUMMYFUNCTION("""COMPUTED_VALUE"""),"Water for table")</f>
        <v>Water for table</v>
      </c>
      <c r="D16" s="8"/>
      <c r="E16" s="8"/>
      <c r="F16" s="10" t="s">
        <v>5</v>
      </c>
    </row>
    <row r="17" spans="1:6" x14ac:dyDescent="0.2">
      <c r="A17" s="6" t="str">
        <f ca="1">IFERROR(__xludf.DUMMYFUNCTION("""COMPUTED_VALUE"""),"A2")</f>
        <v>A2</v>
      </c>
      <c r="B17" s="46" t="str">
        <f ca="1">IFERROR(__xludf.DUMMYFUNCTION("""COMPUTED_VALUE"""),"Ordering food and drink")</f>
        <v>Ordering food and drink</v>
      </c>
      <c r="C17" s="8" t="str">
        <f ca="1">IFERROR(__xludf.DUMMYFUNCTION("""COMPUTED_VALUE"""),"Reservation")</f>
        <v>Reservation</v>
      </c>
      <c r="D17" s="4" t="s">
        <v>27</v>
      </c>
      <c r="E17" s="4" t="s">
        <v>28</v>
      </c>
      <c r="F17" s="9" t="s">
        <v>5</v>
      </c>
    </row>
    <row r="18" spans="1:6" x14ac:dyDescent="0.2">
      <c r="A18" s="6" t="str">
        <f ca="1">IFERROR(__xludf.DUMMYFUNCTION("""COMPUTED_VALUE"""),"A2")</f>
        <v>A2</v>
      </c>
      <c r="B18" s="50" t="str">
        <f ca="1">IFERROR(__xludf.DUMMYFUNCTION("""COMPUTED_VALUE"""),"Going shopping and asking for prices")</f>
        <v>Going shopping and asking for prices</v>
      </c>
      <c r="C18" s="8" t="str">
        <f ca="1">IFERROR(__xludf.DUMMYFUNCTION("""COMPUTED_VALUE"""),"Payment")</f>
        <v>Payment</v>
      </c>
      <c r="D18" s="4" t="s">
        <v>8</v>
      </c>
      <c r="E18" s="11" t="s">
        <v>29</v>
      </c>
      <c r="F18" s="10" t="s">
        <v>5</v>
      </c>
    </row>
    <row r="19" spans="1:6" x14ac:dyDescent="0.2">
      <c r="A19" s="6" t="str">
        <f ca="1">IFERROR(__xludf.DUMMYFUNCTION("""COMPUTED_VALUE"""),"B1")</f>
        <v>B1</v>
      </c>
      <c r="B19" s="50" t="str">
        <f ca="1">IFERROR(__xludf.DUMMYFUNCTION("""COMPUTED_VALUE"""),"Going shopping and asking for prices")</f>
        <v>Going shopping and asking for prices</v>
      </c>
      <c r="C19" s="8" t="str">
        <f ca="1">IFERROR(__xludf.DUMMYFUNCTION("""COMPUTED_VALUE"""),"Payment")</f>
        <v>Payment</v>
      </c>
      <c r="D19" s="4" t="s">
        <v>30</v>
      </c>
      <c r="E19" s="11" t="s">
        <v>31</v>
      </c>
      <c r="F19" s="10" t="s">
        <v>5</v>
      </c>
    </row>
    <row r="20" spans="1:6" x14ac:dyDescent="0.2">
      <c r="A20" s="6" t="str">
        <f ca="1">IFERROR(__xludf.DUMMYFUNCTION("""COMPUTED_VALUE"""),"A1")</f>
        <v>A1</v>
      </c>
      <c r="B20" s="46" t="str">
        <f ca="1">IFERROR(__xludf.DUMMYFUNCTION("""COMPUTED_VALUE"""),"Ordering food and drink")</f>
        <v>Ordering food and drink</v>
      </c>
      <c r="C20" s="8" t="str">
        <f ca="1">IFERROR(__xludf.DUMMYFUNCTION("""COMPUTED_VALUE"""),"Reservation")</f>
        <v>Reservation</v>
      </c>
      <c r="D20" s="8"/>
      <c r="E20" s="11" t="s">
        <v>32</v>
      </c>
      <c r="F20" s="12" t="s">
        <v>5</v>
      </c>
    </row>
    <row r="21" spans="1:6" x14ac:dyDescent="0.2">
      <c r="A21" s="6" t="str">
        <f ca="1">IFERROR(__xludf.DUMMYFUNCTION("""COMPUTED_VALUE"""),"A1")</f>
        <v>A1</v>
      </c>
      <c r="B21" s="54" t="str">
        <f ca="1">IFERROR(__xludf.DUMMYFUNCTION("""COMPUTED_VALUE"""),"Asking and giving directions")</f>
        <v>Asking and giving directions</v>
      </c>
      <c r="C21" s="8" t="str">
        <f ca="1">IFERROR(__xludf.DUMMYFUNCTION("""COMPUTED_VALUE"""),"Delivery Driver")</f>
        <v>Delivery Driver</v>
      </c>
      <c r="D21" s="8"/>
      <c r="E21" s="13" t="s">
        <v>33</v>
      </c>
      <c r="F21" s="12" t="s">
        <v>5</v>
      </c>
    </row>
    <row r="22" spans="1:6" x14ac:dyDescent="0.2">
      <c r="A22" s="7" t="str">
        <f ca="1">IFERROR(__xludf.DUMMYFUNCTION("""COMPUTED_VALUE"""),"A2")</f>
        <v>A2</v>
      </c>
      <c r="B22" s="56" t="str">
        <f ca="1">IFERROR(__xludf.DUMMYFUNCTION("""COMPUTED_VALUE"""),"Health matters")</f>
        <v>Health matters</v>
      </c>
      <c r="C22" s="8" t="str">
        <f ca="1">IFERROR(__xludf.DUMMYFUNCTION("""COMPUTED_VALUE"""),"Sick relative")</f>
        <v>Sick relative</v>
      </c>
      <c r="D22" s="8"/>
      <c r="E22" s="8"/>
      <c r="F22" s="12" t="s">
        <v>5</v>
      </c>
    </row>
    <row r="23" spans="1:6" x14ac:dyDescent="0.2">
      <c r="A23" s="6" t="str">
        <f ca="1">IFERROR(__xludf.DUMMYFUNCTION("""COMPUTED_VALUE"""),"A2")</f>
        <v>A2</v>
      </c>
      <c r="B23" s="57" t="str">
        <f ca="1">IFERROR(__xludf.DUMMYFUNCTION("""COMPUTED_VALUE"""),"Making invitations")</f>
        <v>Making invitations</v>
      </c>
      <c r="C23" s="8" t="str">
        <f ca="1">IFERROR(__xludf.DUMMYFUNCTION("""COMPUTED_VALUE"""),"Charity")</f>
        <v>Charity</v>
      </c>
      <c r="D23" s="4" t="s">
        <v>34</v>
      </c>
      <c r="E23" s="4" t="s">
        <v>35</v>
      </c>
      <c r="F23" s="12" t="s">
        <v>5</v>
      </c>
    </row>
    <row r="24" spans="1:6" x14ac:dyDescent="0.2">
      <c r="A24" s="7" t="str">
        <f ca="1">IFERROR(__xludf.DUMMYFUNCTION("""COMPUTED_VALUE"""),"A2")</f>
        <v>A2</v>
      </c>
      <c r="B24" s="57" t="str">
        <f ca="1">IFERROR(__xludf.DUMMYFUNCTION("""COMPUTED_VALUE"""),"Making invitations")</f>
        <v>Making invitations</v>
      </c>
      <c r="C24" s="8" t="str">
        <f ca="1">IFERROR(__xludf.DUMMYFUNCTION("""COMPUTED_VALUE"""),"Lunch")</f>
        <v>Lunch</v>
      </c>
      <c r="D24" s="8"/>
      <c r="E24" s="4" t="s">
        <v>36</v>
      </c>
      <c r="F24" s="12" t="s">
        <v>5</v>
      </c>
    </row>
    <row r="25" spans="1:6" x14ac:dyDescent="0.2">
      <c r="A25" s="6" t="str">
        <f ca="1">IFERROR(__xludf.DUMMYFUNCTION("""COMPUTED_VALUE"""),"B2")</f>
        <v>B2</v>
      </c>
      <c r="B25" s="50" t="str">
        <f ca="1">IFERROR(__xludf.DUMMYFUNCTION("""COMPUTED_VALUE"""),"Going shopping and asking for prices")</f>
        <v>Going shopping and asking for prices</v>
      </c>
      <c r="C25" s="8" t="str">
        <f ca="1">IFERROR(__xludf.DUMMYFUNCTION("""COMPUTED_VALUE"""),"Phone purchase")</f>
        <v>Phone purchase</v>
      </c>
      <c r="D25" s="8"/>
      <c r="E25" s="4" t="s">
        <v>37</v>
      </c>
      <c r="F25" s="12" t="s">
        <v>5</v>
      </c>
    </row>
    <row r="26" spans="1:6" x14ac:dyDescent="0.2">
      <c r="A26" s="7" t="str">
        <f ca="1">IFERROR(__xludf.DUMMYFUNCTION("""COMPUTED_VALUE"""),"A2")</f>
        <v>A2</v>
      </c>
      <c r="B26" s="46" t="str">
        <f ca="1">IFERROR(__xludf.DUMMYFUNCTION("""COMPUTED_VALUE"""),"Ordering food and drink")</f>
        <v>Ordering food and drink</v>
      </c>
      <c r="C26" s="8" t="str">
        <f ca="1">IFERROR(__xludf.DUMMYFUNCTION("""COMPUTED_VALUE"""),"Delayed drinks order")</f>
        <v>Delayed drinks order</v>
      </c>
      <c r="D26" s="8"/>
      <c r="E26" s="4" t="s">
        <v>38</v>
      </c>
      <c r="F26" s="12" t="s">
        <v>5</v>
      </c>
    </row>
    <row r="27" spans="1:6" x14ac:dyDescent="0.2">
      <c r="A27" s="6" t="str">
        <f ca="1">IFERROR(__xludf.DUMMYFUNCTION("""COMPUTED_VALUE"""),"A1")</f>
        <v>A1</v>
      </c>
      <c r="B27" s="48" t="str">
        <f ca="1">IFERROR(__xludf.DUMMYFUNCTION("""COMPUTED_VALUE"""),"Exchanging personal information")</f>
        <v>Exchanging personal information</v>
      </c>
      <c r="C27" s="8" t="str">
        <f ca="1">IFERROR(__xludf.DUMMYFUNCTION("""COMPUTED_VALUE"""),"Instagram")</f>
        <v>Instagram</v>
      </c>
      <c r="D27" s="8"/>
      <c r="E27" s="4" t="s">
        <v>39</v>
      </c>
      <c r="F27" s="12" t="s">
        <v>5</v>
      </c>
    </row>
    <row r="28" spans="1:6" x14ac:dyDescent="0.2">
      <c r="A28" s="7" t="str">
        <f ca="1">IFERROR(__xludf.DUMMYFUNCTION("""COMPUTED_VALUE"""),"A2")</f>
        <v>A2</v>
      </c>
      <c r="B28" s="55" t="str">
        <f ca="1">IFERROR(__xludf.DUMMYFUNCTION("""COMPUTED_VALUE"""),"Socialising in the country")</f>
        <v>Socialising in the country</v>
      </c>
      <c r="C28" s="8" t="str">
        <f ca="1">IFERROR(__xludf.DUMMYFUNCTION("""COMPUTED_VALUE"""),"Family size")</f>
        <v>Family size</v>
      </c>
      <c r="D28" s="8"/>
      <c r="E28" s="4" t="s">
        <v>40</v>
      </c>
      <c r="F28" s="12" t="s">
        <v>5</v>
      </c>
    </row>
    <row r="29" spans="1:6" x14ac:dyDescent="0.2">
      <c r="A29" s="6" t="str">
        <f ca="1">IFERROR(__xludf.DUMMYFUNCTION("""COMPUTED_VALUE"""),"A2")</f>
        <v>A2</v>
      </c>
      <c r="B29" s="46" t="str">
        <f ca="1">IFERROR(__xludf.DUMMYFUNCTION("""COMPUTED_VALUE"""),"Ordering food and drink")</f>
        <v>Ordering food and drink</v>
      </c>
      <c r="C29" s="8" t="str">
        <f ca="1">IFERROR(__xludf.DUMMYFUNCTION("""COMPUTED_VALUE"""),"QR Code")</f>
        <v>QR Code</v>
      </c>
      <c r="D29" s="8"/>
      <c r="E29" s="4" t="s">
        <v>41</v>
      </c>
      <c r="F29" s="12" t="s">
        <v>5</v>
      </c>
    </row>
    <row r="30" spans="1:6" x14ac:dyDescent="0.2">
      <c r="A30" s="6" t="str">
        <f ca="1">IFERROR(__xludf.DUMMYFUNCTION("""COMPUTED_VALUE"""),"A2")</f>
        <v>A2</v>
      </c>
      <c r="B30" s="51" t="str">
        <f ca="1">IFERROR(__xludf.DUMMYFUNCTION("""COMPUTED_VALUE"""),"Making Appointments")</f>
        <v>Making Appointments</v>
      </c>
      <c r="C30" s="8" t="str">
        <f ca="1">IFERROR(__xludf.DUMMYFUNCTION("""COMPUTED_VALUE"""),"Doctor")</f>
        <v>Doctor</v>
      </c>
      <c r="D30" s="4" t="s">
        <v>42</v>
      </c>
      <c r="E30" s="4" t="s">
        <v>43</v>
      </c>
      <c r="F30" s="12" t="s">
        <v>5</v>
      </c>
    </row>
    <row r="31" spans="1:6" x14ac:dyDescent="0.2">
      <c r="A31" s="6" t="str">
        <f ca="1">IFERROR(__xludf.DUMMYFUNCTION("""COMPUTED_VALUE"""),"B1")</f>
        <v>B1</v>
      </c>
      <c r="B31" s="58" t="str">
        <f ca="1">IFERROR(__xludf.DUMMYFUNCTION("""COMPUTED_VALUE"""),"University life")</f>
        <v>University life</v>
      </c>
      <c r="C31" s="8" t="str">
        <f ca="1">IFERROR(__xludf.DUMMYFUNCTION("""COMPUTED_VALUE"""),"Study plans")</f>
        <v>Study plans</v>
      </c>
      <c r="D31" s="8"/>
      <c r="E31" s="4" t="s">
        <v>44</v>
      </c>
      <c r="F31" s="12" t="s">
        <v>5</v>
      </c>
    </row>
    <row r="32" spans="1:6" x14ac:dyDescent="0.2">
      <c r="A32" s="7" t="str">
        <f ca="1">IFERROR(__xludf.DUMMYFUNCTION("""COMPUTED_VALUE"""),"A2")</f>
        <v>A2</v>
      </c>
      <c r="B32" s="59" t="str">
        <f ca="1">IFERROR(__xludf.DUMMYFUNCTION("""COMPUTED_VALUE"""),"Making travel arrangements")</f>
        <v>Making travel arrangements</v>
      </c>
      <c r="C32" s="8" t="str">
        <f ca="1">IFERROR(__xludf.DUMMYFUNCTION("""COMPUTED_VALUE"""),"Expired Ticket")</f>
        <v>Expired Ticket</v>
      </c>
      <c r="D32" s="8"/>
      <c r="E32" s="4" t="s">
        <v>45</v>
      </c>
      <c r="F32" s="12" t="s">
        <v>5</v>
      </c>
    </row>
    <row r="33" spans="1:6" x14ac:dyDescent="0.2">
      <c r="A33" s="6" t="str">
        <f ca="1">IFERROR(__xludf.DUMMYFUNCTION("""COMPUTED_VALUE"""),"B1")</f>
        <v>B1</v>
      </c>
      <c r="B33" s="59" t="str">
        <f ca="1">IFERROR(__xludf.DUMMYFUNCTION("""COMPUTED_VALUE"""),"Making travel arrangements")</f>
        <v>Making travel arrangements</v>
      </c>
      <c r="C33" s="8" t="str">
        <f ca="1">IFERROR(__xludf.DUMMYFUNCTION("""COMPUTED_VALUE"""),"E.ticket")</f>
        <v>E.ticket</v>
      </c>
      <c r="D33" s="8"/>
      <c r="E33" s="4" t="s">
        <v>46</v>
      </c>
      <c r="F33" s="12" t="s">
        <v>5</v>
      </c>
    </row>
    <row r="34" spans="1:6" x14ac:dyDescent="0.2">
      <c r="A34" s="7" t="str">
        <f ca="1">IFERROR(__xludf.DUMMYFUNCTION("""COMPUTED_VALUE"""),"A2")</f>
        <v>A2</v>
      </c>
      <c r="B34" s="48" t="str">
        <f ca="1">IFERROR(__xludf.DUMMYFUNCTION("""COMPUTED_VALUE"""),"Exchaning personal information")</f>
        <v>Exchaning personal information</v>
      </c>
      <c r="C34" s="8" t="str">
        <f ca="1">IFERROR(__xludf.DUMMYFUNCTION("""COMPUTED_VALUE"""),"Age restricted")</f>
        <v>Age restricted</v>
      </c>
      <c r="D34" s="8"/>
      <c r="E34" s="4" t="s">
        <v>47</v>
      </c>
      <c r="F34" s="12" t="s">
        <v>5</v>
      </c>
    </row>
    <row r="35" spans="1:6" x14ac:dyDescent="0.2">
      <c r="A35" s="6" t="str">
        <f ca="1">IFERROR(__xludf.DUMMYFUNCTION("""COMPUTED_VALUE"""),"A1")</f>
        <v>A1</v>
      </c>
      <c r="B35" s="48" t="str">
        <f ca="1">IFERROR(__xludf.DUMMYFUNCTION("""COMPUTED_VALUE"""),"Exchaning personal information")</f>
        <v>Exchaning personal information</v>
      </c>
      <c r="C35" s="8" t="str">
        <f ca="1">IFERROR(__xludf.DUMMYFUNCTION("""COMPUTED_VALUE"""),"neighbour's parcel")</f>
        <v>neighbour's parcel</v>
      </c>
      <c r="D35" s="8"/>
      <c r="E35" s="4" t="s">
        <v>48</v>
      </c>
      <c r="F35" s="12" t="s">
        <v>5</v>
      </c>
    </row>
    <row r="36" spans="1:6" x14ac:dyDescent="0.2">
      <c r="A36" s="6" t="str">
        <f ca="1">IFERROR(__xludf.DUMMYFUNCTION("""COMPUTED_VALUE"""),"A2")</f>
        <v>A2</v>
      </c>
      <c r="B36" s="52" t="str">
        <f ca="1">IFERROR(__xludf.DUMMYFUNCTION("""COMPUTED_VALUE"""),"Introductions")</f>
        <v>Introductions</v>
      </c>
      <c r="C36" s="8" t="str">
        <f ca="1">IFERROR(__xludf.DUMMYFUNCTION("""COMPUTED_VALUE"""),"Ist day in job")</f>
        <v>Ist day in job</v>
      </c>
      <c r="D36" s="8"/>
      <c r="E36" s="4" t="s">
        <v>49</v>
      </c>
      <c r="F36" s="12" t="s">
        <v>5</v>
      </c>
    </row>
    <row r="37" spans="1:6" x14ac:dyDescent="0.2">
      <c r="A37" s="6" t="str">
        <f ca="1">IFERROR(__xludf.DUMMYFUNCTION("""COMPUTED_VALUE"""),"A2")</f>
        <v>A2</v>
      </c>
      <c r="B37" s="52" t="str">
        <f ca="1">IFERROR(__xludf.DUMMYFUNCTION("""COMPUTED_VALUE"""),"Introductions")</f>
        <v>Introductions</v>
      </c>
      <c r="C37" s="8" t="str">
        <f ca="1">IFERROR(__xludf.DUMMYFUNCTION("""COMPUTED_VALUE"""),"Job offer")</f>
        <v>Job offer</v>
      </c>
      <c r="D37" s="4" t="s">
        <v>15</v>
      </c>
      <c r="E37" s="4" t="s">
        <v>50</v>
      </c>
      <c r="F37" s="12" t="s">
        <v>5</v>
      </c>
    </row>
    <row r="38" spans="1:6" x14ac:dyDescent="0.2">
      <c r="A38" s="6" t="str">
        <f ca="1">IFERROR(__xludf.DUMMYFUNCTION("""COMPUTED_VALUE"""),"A2")</f>
        <v>A2</v>
      </c>
      <c r="B38" s="54" t="str">
        <f ca="1">IFERROR(__xludf.DUMMYFUNCTION("""COMPUTED_VALUE"""),"Asking and giving directions")</f>
        <v>Asking and giving directions</v>
      </c>
      <c r="C38" s="8" t="str">
        <f ca="1">IFERROR(__xludf.DUMMYFUNCTION("""COMPUTED_VALUE"""),"Hospital Visit")</f>
        <v>Hospital Visit</v>
      </c>
      <c r="D38" s="8"/>
      <c r="E38" s="4" t="s">
        <v>51</v>
      </c>
      <c r="F38" s="12" t="s">
        <v>5</v>
      </c>
    </row>
    <row r="39" spans="1:6" x14ac:dyDescent="0.2">
      <c r="A39" s="6" t="str">
        <f ca="1">IFERROR(__xludf.DUMMYFUNCTION("""COMPUTED_VALUE"""),"B1")</f>
        <v>B1</v>
      </c>
      <c r="B39" s="50" t="str">
        <f ca="1">IFERROR(__xludf.DUMMYFUNCTION("""COMPUTED_VALUE"""),"Going shopping and asking for prices")</f>
        <v>Going shopping and asking for prices</v>
      </c>
      <c r="C39" s="8" t="str">
        <f ca="1">IFERROR(__xludf.DUMMYFUNCTION("""COMPUTED_VALUE"""),"Cancel hair appointment")</f>
        <v>Cancel hair appointment</v>
      </c>
      <c r="D39" s="4" t="s">
        <v>52</v>
      </c>
      <c r="E39" s="4" t="s">
        <v>53</v>
      </c>
      <c r="F39" s="12" t="s">
        <v>5</v>
      </c>
    </row>
    <row r="40" spans="1:6" x14ac:dyDescent="0.2">
      <c r="A40" s="6" t="str">
        <f ca="1">IFERROR(__xludf.DUMMYFUNCTION("""COMPUTED_VALUE"""),"A2")</f>
        <v>A2</v>
      </c>
      <c r="B40" s="46" t="str">
        <f ca="1">IFERROR(__xludf.DUMMYFUNCTION("""COMPUTED_VALUE"""),"Ordering food and drink")</f>
        <v>Ordering food and drink</v>
      </c>
      <c r="C40" s="8" t="str">
        <f ca="1">IFERROR(__xludf.DUMMYFUNCTION("""COMPUTED_VALUE"""),"Cocktails")</f>
        <v>Cocktails</v>
      </c>
      <c r="D40" s="8"/>
      <c r="E40" s="4" t="s">
        <v>54</v>
      </c>
      <c r="F40" s="12" t="s">
        <v>5</v>
      </c>
    </row>
    <row r="41" spans="1:6" x14ac:dyDescent="0.2">
      <c r="A41" s="6" t="str">
        <f ca="1">IFERROR(__xludf.DUMMYFUNCTION("""COMPUTED_VALUE"""),"A1")</f>
        <v>A1</v>
      </c>
      <c r="B41" s="46" t="str">
        <f ca="1">IFERROR(__xludf.DUMMYFUNCTION("""COMPUTED_VALUE"""),"Ordering food and drink")</f>
        <v>Ordering food and drink</v>
      </c>
      <c r="C41" s="8" t="str">
        <f ca="1">IFERROR(__xludf.DUMMYFUNCTION("""COMPUTED_VALUE"""),"Cocktails by card payment")</f>
        <v>Cocktails by card payment</v>
      </c>
      <c r="D41" s="8"/>
      <c r="E41" s="4" t="s">
        <v>55</v>
      </c>
      <c r="F41" s="12" t="s">
        <v>5</v>
      </c>
    </row>
    <row r="42" spans="1:6" x14ac:dyDescent="0.2">
      <c r="A42" s="6" t="str">
        <f ca="1">IFERROR(__xludf.DUMMYFUNCTION("""COMPUTED_VALUE"""),"A1")</f>
        <v>A1</v>
      </c>
      <c r="B42" s="57" t="str">
        <f ca="1">IFERROR(__xludf.DUMMYFUNCTION("""COMPUTED_VALUE"""),"Making invitations")</f>
        <v>Making invitations</v>
      </c>
      <c r="C42" s="8" t="str">
        <f ca="1">IFERROR(__xludf.DUMMYFUNCTION("""COMPUTED_VALUE"""),"Disneyland")</f>
        <v>Disneyland</v>
      </c>
      <c r="D42" s="8"/>
      <c r="E42" s="4" t="s">
        <v>56</v>
      </c>
      <c r="F42" s="12" t="s">
        <v>5</v>
      </c>
    </row>
    <row r="43" spans="1:6" x14ac:dyDescent="0.2">
      <c r="A43" s="6" t="str">
        <f ca="1">IFERROR(__xludf.DUMMYFUNCTION("""COMPUTED_VALUE"""),"A1")</f>
        <v>A1</v>
      </c>
      <c r="B43" s="57" t="str">
        <f ca="1">IFERROR(__xludf.DUMMYFUNCTION("""COMPUTED_VALUE"""),"Making invitations")</f>
        <v>Making invitations</v>
      </c>
      <c r="C43" s="8" t="str">
        <f ca="1">IFERROR(__xludf.DUMMYFUNCTION("""COMPUTED_VALUE"""),"Help with child's birthday party")</f>
        <v>Help with child's birthday party</v>
      </c>
      <c r="D43" s="8"/>
      <c r="E43" s="4" t="s">
        <v>57</v>
      </c>
      <c r="F43" s="12" t="s">
        <v>5</v>
      </c>
    </row>
    <row r="44" spans="1:6" x14ac:dyDescent="0.2">
      <c r="A44" s="6" t="str">
        <f ca="1">IFERROR(__xludf.DUMMYFUNCTION("""COMPUTED_VALUE"""),"A1")</f>
        <v>A1</v>
      </c>
      <c r="B44" s="48" t="str">
        <f ca="1">IFERROR(__xludf.DUMMYFUNCTION("""COMPUTED_VALUE"""),"Exchaning personal information")</f>
        <v>Exchaning personal information</v>
      </c>
      <c r="C44" s="8" t="str">
        <f ca="1">IFERROR(__xludf.DUMMYFUNCTION("""COMPUTED_VALUE"""),"Description of town")</f>
        <v>Description of town</v>
      </c>
      <c r="D44" s="8"/>
      <c r="E44" s="4" t="s">
        <v>58</v>
      </c>
      <c r="F44" s="12" t="s">
        <v>5</v>
      </c>
    </row>
    <row r="45" spans="1:6" x14ac:dyDescent="0.2">
      <c r="A45" s="7" t="str">
        <f ca="1">IFERROR(__xludf.DUMMYFUNCTION("""COMPUTED_VALUE"""),"B1")</f>
        <v>B1</v>
      </c>
      <c r="B45" s="50" t="str">
        <f ca="1">IFERROR(__xludf.DUMMYFUNCTION("""COMPUTED_VALUE"""),"Going shopping and asking for prices")</f>
        <v>Going shopping and asking for prices</v>
      </c>
      <c r="C45" s="8" t="str">
        <f ca="1">IFERROR(__xludf.DUMMYFUNCTION("""COMPUTED_VALUE"""),"Purchase of computer")</f>
        <v>Purchase of computer</v>
      </c>
      <c r="D45" s="4" t="s">
        <v>59</v>
      </c>
      <c r="E45" s="4" t="s">
        <v>60</v>
      </c>
      <c r="F45" s="12" t="s">
        <v>5</v>
      </c>
    </row>
    <row r="46" spans="1:6" x14ac:dyDescent="0.2">
      <c r="A46" s="6" t="str">
        <f ca="1">IFERROR(__xludf.DUMMYFUNCTION("""COMPUTED_VALUE"""),"A1")</f>
        <v>A1</v>
      </c>
      <c r="B46" s="58" t="str">
        <f ca="1">IFERROR(__xludf.DUMMYFUNCTION("""COMPUTED_VALUE"""),"University life")</f>
        <v>University life</v>
      </c>
      <c r="C46" s="8" t="str">
        <f ca="1">IFERROR(__xludf.DUMMYFUNCTION("""COMPUTED_VALUE"""),"Study in cafe")</f>
        <v>Study in cafe</v>
      </c>
      <c r="D46" s="8"/>
      <c r="E46" s="4" t="s">
        <v>61</v>
      </c>
      <c r="F46" s="12" t="s">
        <v>5</v>
      </c>
    </row>
    <row r="47" spans="1:6" x14ac:dyDescent="0.2">
      <c r="A47" s="7" t="str">
        <f ca="1">IFERROR(__xludf.DUMMYFUNCTION("""COMPUTED_VALUE"""),"B1")</f>
        <v>B1</v>
      </c>
      <c r="B47" s="60" t="str">
        <f ca="1">IFERROR(__xludf.DUMMYFUNCTION("""COMPUTED_VALUE"""),"Socialising")</f>
        <v>Socialising</v>
      </c>
      <c r="C47" s="8" t="str">
        <f ca="1">IFERROR(__xludf.DUMMYFUNCTION("""COMPUTED_VALUE"""),"Hair cut")</f>
        <v>Hair cut</v>
      </c>
      <c r="D47" s="8"/>
      <c r="E47" s="4" t="s">
        <v>62</v>
      </c>
      <c r="F47" s="12" t="s">
        <v>5</v>
      </c>
    </row>
    <row r="48" spans="1:6" x14ac:dyDescent="0.2">
      <c r="A48" s="7" t="str">
        <f ca="1">IFERROR(__xludf.DUMMYFUNCTION("""COMPUTED_VALUE"""),"B1")</f>
        <v>B1</v>
      </c>
      <c r="B48" s="61" t="str">
        <f ca="1">IFERROR(__xludf.DUMMYFUNCTION("""COMPUTED_VALUE"""),"Weather")</f>
        <v>Weather</v>
      </c>
      <c r="C48" s="8" t="str">
        <f ca="1">IFERROR(__xludf.DUMMYFUNCTION("""COMPUTED_VALUE"""),"Rain in station")</f>
        <v>Rain in station</v>
      </c>
      <c r="D48" s="8"/>
      <c r="E48" s="4" t="s">
        <v>63</v>
      </c>
      <c r="F48" s="12" t="s">
        <v>5</v>
      </c>
    </row>
    <row r="49" spans="1:6" x14ac:dyDescent="0.2">
      <c r="A49" s="6" t="str">
        <f ca="1">IFERROR(__xludf.DUMMYFUNCTION("""COMPUTED_VALUE"""),"A1")</f>
        <v>A1</v>
      </c>
      <c r="B49" s="62" t="str">
        <f ca="1">IFERROR(__xludf.DUMMYFUNCTION("""COMPUTED_VALUE"""),"Cross-cultural experiences")</f>
        <v>Cross-cultural experiences</v>
      </c>
      <c r="C49" s="8" t="str">
        <f ca="1">IFERROR(__xludf.DUMMYFUNCTION("""COMPUTED_VALUE"""),"International Food")</f>
        <v>International Food</v>
      </c>
      <c r="D49" s="8"/>
      <c r="E49" s="4" t="s">
        <v>64</v>
      </c>
      <c r="F49" s="12" t="s">
        <v>5</v>
      </c>
    </row>
    <row r="50" spans="1:6" x14ac:dyDescent="0.2">
      <c r="A50" s="7" t="str">
        <f ca="1">IFERROR(__xludf.DUMMYFUNCTION("""COMPUTED_VALUE"""),"A2")</f>
        <v>A2</v>
      </c>
      <c r="B50" s="60" t="str">
        <f ca="1">IFERROR(__xludf.DUMMYFUNCTION("""COMPUTED_VALUE"""),"Socialising")</f>
        <v>Socialising</v>
      </c>
      <c r="C50" s="8" t="str">
        <f ca="1">IFERROR(__xludf.DUMMYFUNCTION("""COMPUTED_VALUE"""),"Succulent")</f>
        <v>Succulent</v>
      </c>
      <c r="D50" s="4" t="s">
        <v>65</v>
      </c>
      <c r="E50" s="4" t="s">
        <v>66</v>
      </c>
      <c r="F50" s="12" t="s">
        <v>5</v>
      </c>
    </row>
    <row r="51" spans="1:6" x14ac:dyDescent="0.2">
      <c r="A51" s="6" t="str">
        <f ca="1">IFERROR(__xludf.DUMMYFUNCTION("""COMPUTED_VALUE"""),"A2")</f>
        <v>A2</v>
      </c>
      <c r="B51" s="57" t="str">
        <f ca="1">IFERROR(__xludf.DUMMYFUNCTION("""COMPUTED_VALUE"""),"Making invitations")</f>
        <v>Making invitations</v>
      </c>
      <c r="C51" s="8" t="str">
        <f ca="1">IFERROR(__xludf.DUMMYFUNCTION("""COMPUTED_VALUE"""),"Children at wedding")</f>
        <v>Children at wedding</v>
      </c>
      <c r="D51" s="4" t="s">
        <v>67</v>
      </c>
      <c r="E51" s="4" t="s">
        <v>68</v>
      </c>
      <c r="F51" s="12" t="s">
        <v>5</v>
      </c>
    </row>
    <row r="52" spans="1:6" x14ac:dyDescent="0.2">
      <c r="A52" s="6" t="str">
        <f ca="1">IFERROR(__xludf.DUMMYFUNCTION("""COMPUTED_VALUE"""),"A2")</f>
        <v>A2</v>
      </c>
      <c r="B52" s="57" t="str">
        <f ca="1">IFERROR(__xludf.DUMMYFUNCTION("""COMPUTED_VALUE"""),"Making invitations")</f>
        <v>Making invitations</v>
      </c>
      <c r="C52" s="8" t="str">
        <f ca="1">IFERROR(__xludf.DUMMYFUNCTION("""COMPUTED_VALUE"""),"Wedding RSVP")</f>
        <v>Wedding RSVP</v>
      </c>
      <c r="D52" s="8"/>
      <c r="E52" s="4" t="s">
        <v>69</v>
      </c>
      <c r="F52" s="12" t="s">
        <v>5</v>
      </c>
    </row>
    <row r="53" spans="1:6" x14ac:dyDescent="0.2">
      <c r="A53" s="7" t="str">
        <f ca="1">IFERROR(__xludf.DUMMYFUNCTION("""COMPUTED_VALUE"""),"A2")</f>
        <v>A2</v>
      </c>
      <c r="B53" s="62" t="str">
        <f ca="1">IFERROR(__xludf.DUMMYFUNCTION("""COMPUTED_VALUE"""),"Cross-cultural experiences")</f>
        <v>Cross-cultural experiences</v>
      </c>
      <c r="C53" s="8" t="str">
        <f ca="1">IFERROR(__xludf.DUMMYFUNCTION("""COMPUTED_VALUE"""),"Omelette")</f>
        <v>Omelette</v>
      </c>
      <c r="D53" s="8"/>
      <c r="E53" s="4" t="s">
        <v>70</v>
      </c>
      <c r="F53" s="12" t="s">
        <v>5</v>
      </c>
    </row>
    <row r="54" spans="1:6" x14ac:dyDescent="0.2">
      <c r="A54" s="6" t="str">
        <f ca="1">IFERROR(__xludf.DUMMYFUNCTION("""COMPUTED_VALUE"""),"B2")</f>
        <v>B2</v>
      </c>
      <c r="B54" s="63" t="str">
        <f ca="1">IFERROR(__xludf.DUMMYFUNCTION("""COMPUTED_VALUE"""),"Work life")</f>
        <v>Work life</v>
      </c>
      <c r="C54" s="8" t="str">
        <f ca="1">IFERROR(__xludf.DUMMYFUNCTION("""COMPUTED_VALUE"""),"Meet for drinks")</f>
        <v>Meet for drinks</v>
      </c>
      <c r="D54" s="8"/>
      <c r="E54" s="4" t="s">
        <v>71</v>
      </c>
      <c r="F54" s="12" t="s">
        <v>5</v>
      </c>
    </row>
    <row r="55" spans="1:6" x14ac:dyDescent="0.2">
      <c r="A55" s="6" t="str">
        <f ca="1">IFERROR(__xludf.DUMMYFUNCTION("""COMPUTED_VALUE"""),"A2")</f>
        <v>A2</v>
      </c>
      <c r="B55" s="46" t="str">
        <f ca="1">IFERROR(__xludf.DUMMYFUNCTION("""COMPUTED_VALUE"""),"Ordering food and drink")</f>
        <v>Ordering food and drink</v>
      </c>
      <c r="C55" s="8" t="str">
        <f ca="1">IFERROR(__xludf.DUMMYFUNCTION("""COMPUTED_VALUE"""),"Cocktails")</f>
        <v>Cocktails</v>
      </c>
      <c r="D55" s="8"/>
      <c r="E55" s="4" t="s">
        <v>72</v>
      </c>
      <c r="F55" s="12" t="s">
        <v>5</v>
      </c>
    </row>
    <row r="56" spans="1:6" x14ac:dyDescent="0.2">
      <c r="A56" s="7" t="str">
        <f ca="1">IFERROR(__xludf.DUMMYFUNCTION("""COMPUTED_VALUE"""),"B1")</f>
        <v>B1</v>
      </c>
      <c r="B56" s="46" t="str">
        <f ca="1">IFERROR(__xludf.DUMMYFUNCTION("""COMPUTED_VALUE"""),"Ordering food and drink")</f>
        <v>Ordering food and drink</v>
      </c>
      <c r="C56" s="8" t="str">
        <f ca="1">IFERROR(__xludf.DUMMYFUNCTION("""COMPUTED_VALUE"""),"Ordering cocktails by barcode")</f>
        <v>Ordering cocktails by barcode</v>
      </c>
      <c r="D56" s="4" t="s">
        <v>73</v>
      </c>
      <c r="E56" s="4" t="s">
        <v>74</v>
      </c>
      <c r="F56" s="12" t="s">
        <v>5</v>
      </c>
    </row>
    <row r="57" spans="1:6" x14ac:dyDescent="0.2">
      <c r="A57" s="6" t="str">
        <f ca="1">IFERROR(__xludf.DUMMYFUNCTION("""COMPUTED_VALUE"""),"B2")</f>
        <v>B2</v>
      </c>
      <c r="B57" s="59" t="str">
        <f ca="1">IFERROR(__xludf.DUMMYFUNCTION("""COMPUTED_VALUE"""),"Making travel arrangements")</f>
        <v>Making travel arrangements</v>
      </c>
      <c r="C57" s="8" t="str">
        <f ca="1">IFERROR(__xludf.DUMMYFUNCTION("""COMPUTED_VALUE"""),"Disneyland")</f>
        <v>Disneyland</v>
      </c>
      <c r="D57" s="4" t="s">
        <v>75</v>
      </c>
      <c r="E57" s="4" t="s">
        <v>76</v>
      </c>
      <c r="F57" s="12" t="s">
        <v>5</v>
      </c>
    </row>
    <row r="58" spans="1:6" x14ac:dyDescent="0.2">
      <c r="A58" s="7" t="str">
        <f ca="1">IFERROR(__xludf.DUMMYFUNCTION("""COMPUTED_VALUE"""),"B1")</f>
        <v>B1</v>
      </c>
      <c r="B58" s="57" t="str">
        <f ca="1">IFERROR(__xludf.DUMMYFUNCTION("""COMPUTED_VALUE"""),"Making invitations")</f>
        <v>Making invitations</v>
      </c>
      <c r="C58" s="8" t="str">
        <f ca="1">IFERROR(__xludf.DUMMYFUNCTION("""COMPUTED_VALUE"""),"Offering help for Pink Unicorn Party")</f>
        <v>Offering help for Pink Unicorn Party</v>
      </c>
      <c r="D58" s="4" t="s">
        <v>77</v>
      </c>
      <c r="E58" s="4" t="s">
        <v>78</v>
      </c>
      <c r="F58" s="12" t="s">
        <v>5</v>
      </c>
    </row>
    <row r="59" spans="1:6" x14ac:dyDescent="0.2">
      <c r="A59" s="6" t="str">
        <f ca="1">IFERROR(__xludf.DUMMYFUNCTION("""COMPUTED_VALUE"""),"A2")</f>
        <v>A2</v>
      </c>
      <c r="B59" s="56" t="str">
        <f ca="1">IFERROR(__xludf.DUMMYFUNCTION("""COMPUTED_VALUE"""),"Health")</f>
        <v>Health</v>
      </c>
      <c r="C59" s="8" t="str">
        <f ca="1">IFERROR(__xludf.DUMMYFUNCTION("""COMPUTED_VALUE"""),"Visiting patient")</f>
        <v>Visiting patient</v>
      </c>
      <c r="D59" s="4"/>
      <c r="E59" s="4" t="s">
        <v>79</v>
      </c>
      <c r="F59" s="12" t="s">
        <v>5</v>
      </c>
    </row>
    <row r="60" spans="1:6" x14ac:dyDescent="0.2">
      <c r="A60" s="7" t="str">
        <f ca="1">IFERROR(__xludf.DUMMYFUNCTION("""COMPUTED_VALUE"""),"B1")</f>
        <v>B1</v>
      </c>
      <c r="B60" s="63" t="str">
        <f ca="1">IFERROR(__xludf.DUMMYFUNCTION("""COMPUTED_VALUE"""),"Work life")</f>
        <v>Work life</v>
      </c>
      <c r="C60" s="8" t="str">
        <f ca="1">IFERROR(__xludf.DUMMYFUNCTION("""COMPUTED_VALUE"""),"Job offer")</f>
        <v>Job offer</v>
      </c>
      <c r="D60" s="4" t="s">
        <v>80</v>
      </c>
      <c r="E60" s="4" t="s">
        <v>81</v>
      </c>
      <c r="F60" s="14" t="s">
        <v>5</v>
      </c>
    </row>
    <row r="61" spans="1:6" x14ac:dyDescent="0.2">
      <c r="A61" s="7" t="str">
        <f ca="1">IFERROR(__xludf.DUMMYFUNCTION("""COMPUTED_VALUE"""),"B1")</f>
        <v>B1</v>
      </c>
      <c r="B61" s="7" t="str">
        <f ca="1">IFERROR(__xludf.DUMMYFUNCTION("""COMPUTED_VALUE"""),"Housing conditions")</f>
        <v>Housing conditions</v>
      </c>
      <c r="C61" s="8" t="str">
        <f ca="1">IFERROR(__xludf.DUMMYFUNCTION("""COMPUTED_VALUE"""),"Delivery of packages")</f>
        <v>Delivery of packages</v>
      </c>
      <c r="D61" s="4" t="s">
        <v>82</v>
      </c>
      <c r="E61" s="8"/>
      <c r="F61" s="14" t="s">
        <v>5</v>
      </c>
    </row>
    <row r="62" spans="1:6" x14ac:dyDescent="0.2">
      <c r="A62" s="7" t="str">
        <f ca="1">IFERROR(__xludf.DUMMYFUNCTION("""COMPUTED_VALUE"""),"A2")</f>
        <v>A2</v>
      </c>
      <c r="B62" s="61" t="str">
        <f ca="1">IFERROR(__xludf.DUMMYFUNCTION("""COMPUTED_VALUE"""),"Weather and weather conditions")</f>
        <v>Weather and weather conditions</v>
      </c>
      <c r="C62" s="8" t="str">
        <f ca="1">IFERROR(__xludf.DUMMYFUNCTION("""COMPUTED_VALUE"""),"Clothing for weather")</f>
        <v>Clothing for weather</v>
      </c>
      <c r="D62" s="4" t="s">
        <v>83</v>
      </c>
      <c r="E62" s="4" t="s">
        <v>84</v>
      </c>
      <c r="F62" s="14" t="s">
        <v>5</v>
      </c>
    </row>
    <row r="63" spans="1:6" x14ac:dyDescent="0.2">
      <c r="A63" s="6" t="str">
        <f ca="1">IFERROR(__xludf.DUMMYFUNCTION("""COMPUTED_VALUE"""),"B2")</f>
        <v>B2</v>
      </c>
      <c r="B63" s="55" t="str">
        <f ca="1">IFERROR(__xludf.DUMMYFUNCTION("""COMPUTED_VALUE"""),"Socialising in the country")</f>
        <v>Socialising in the country</v>
      </c>
      <c r="C63" s="8" t="str">
        <f ca="1">IFERROR(__xludf.DUMMYFUNCTION("""COMPUTED_VALUE"""),"No show date")</f>
        <v>No show date</v>
      </c>
      <c r="D63" s="4" t="s">
        <v>17</v>
      </c>
      <c r="E63" s="4" t="s">
        <v>85</v>
      </c>
      <c r="F63" s="14" t="s">
        <v>5</v>
      </c>
    </row>
    <row r="64" spans="1:6" x14ac:dyDescent="0.2">
      <c r="C64" s="8"/>
      <c r="D64" s="8"/>
      <c r="E64" s="8"/>
      <c r="F64" s="15"/>
    </row>
    <row r="65" spans="3:6" x14ac:dyDescent="0.2">
      <c r="C65" s="8"/>
      <c r="D65" s="8"/>
      <c r="E65" s="8"/>
      <c r="F65" s="15"/>
    </row>
    <row r="66" spans="3:6" x14ac:dyDescent="0.2">
      <c r="C66" s="8"/>
      <c r="D66" s="8"/>
      <c r="E66" s="8"/>
      <c r="F66" s="15"/>
    </row>
    <row r="67" spans="3:6" x14ac:dyDescent="0.2">
      <c r="C67" s="8"/>
      <c r="D67" s="8"/>
      <c r="E67" s="8"/>
      <c r="F67" s="15"/>
    </row>
    <row r="68" spans="3:6" x14ac:dyDescent="0.2">
      <c r="C68" s="8"/>
      <c r="D68" s="8"/>
      <c r="E68" s="8"/>
      <c r="F68" s="15"/>
    </row>
    <row r="69" spans="3:6" x14ac:dyDescent="0.2">
      <c r="C69" s="8"/>
      <c r="D69" s="8"/>
      <c r="E69" s="8"/>
      <c r="F69" s="15"/>
    </row>
    <row r="70" spans="3:6" x14ac:dyDescent="0.2">
      <c r="C70" s="8"/>
      <c r="D70" s="8"/>
      <c r="E70" s="8"/>
      <c r="F70" s="15"/>
    </row>
    <row r="71" spans="3:6" x14ac:dyDescent="0.2">
      <c r="C71" s="8"/>
      <c r="D71" s="8"/>
      <c r="E71" s="8"/>
      <c r="F71" s="15"/>
    </row>
    <row r="72" spans="3:6" x14ac:dyDescent="0.2">
      <c r="C72" s="8"/>
      <c r="D72" s="8"/>
      <c r="E72" s="8"/>
      <c r="F72" s="15"/>
    </row>
    <row r="73" spans="3:6" x14ac:dyDescent="0.2">
      <c r="C73" s="8"/>
      <c r="D73" s="8"/>
      <c r="E73" s="8"/>
      <c r="F73" s="15"/>
    </row>
    <row r="74" spans="3:6" x14ac:dyDescent="0.2">
      <c r="C74" s="8"/>
      <c r="D74" s="8"/>
      <c r="E74" s="8"/>
      <c r="F74" s="15"/>
    </row>
    <row r="75" spans="3:6" x14ac:dyDescent="0.2">
      <c r="C75" s="8"/>
      <c r="D75" s="8"/>
      <c r="E75" s="8"/>
      <c r="F75" s="15"/>
    </row>
    <row r="76" spans="3:6" x14ac:dyDescent="0.2">
      <c r="C76" s="8"/>
      <c r="D76" s="8"/>
      <c r="E76" s="8"/>
      <c r="F76" s="15"/>
    </row>
    <row r="77" spans="3:6" x14ac:dyDescent="0.2">
      <c r="C77" s="8"/>
      <c r="D77" s="8"/>
      <c r="E77" s="8"/>
      <c r="F77" s="15"/>
    </row>
    <row r="78" spans="3:6" x14ac:dyDescent="0.2">
      <c r="C78" s="8"/>
      <c r="D78" s="8"/>
      <c r="E78" s="8"/>
      <c r="F78" s="15"/>
    </row>
    <row r="79" spans="3:6" x14ac:dyDescent="0.2">
      <c r="C79" s="8"/>
      <c r="D79" s="8"/>
      <c r="E79" s="8"/>
      <c r="F79" s="15"/>
    </row>
    <row r="80" spans="3:6" x14ac:dyDescent="0.2">
      <c r="C80" s="8"/>
      <c r="D80" s="8"/>
      <c r="E80" s="8"/>
      <c r="F80" s="15"/>
    </row>
    <row r="81" spans="3:6" x14ac:dyDescent="0.2">
      <c r="C81" s="8"/>
      <c r="D81" s="8"/>
      <c r="E81" s="8"/>
      <c r="F81" s="15"/>
    </row>
    <row r="82" spans="3:6" x14ac:dyDescent="0.2">
      <c r="C82" s="8"/>
      <c r="D82" s="8"/>
      <c r="E82" s="8"/>
      <c r="F82" s="15"/>
    </row>
    <row r="83" spans="3:6" x14ac:dyDescent="0.2">
      <c r="C83" s="8"/>
      <c r="D83" s="8"/>
      <c r="E83" s="8"/>
      <c r="F83" s="15"/>
    </row>
    <row r="84" spans="3:6" x14ac:dyDescent="0.2">
      <c r="C84" s="8"/>
      <c r="D84" s="8"/>
      <c r="E84" s="8"/>
      <c r="F84" s="15"/>
    </row>
    <row r="85" spans="3:6" x14ac:dyDescent="0.2">
      <c r="C85" s="8"/>
      <c r="D85" s="8"/>
      <c r="E85" s="8"/>
      <c r="F85" s="15"/>
    </row>
    <row r="86" spans="3:6" x14ac:dyDescent="0.2">
      <c r="C86" s="8"/>
      <c r="D86" s="8"/>
      <c r="E86" s="8"/>
      <c r="F86" s="15"/>
    </row>
    <row r="87" spans="3:6" x14ac:dyDescent="0.2">
      <c r="C87" s="8"/>
      <c r="D87" s="8"/>
      <c r="E87" s="8"/>
    </row>
    <row r="88" spans="3:6" x14ac:dyDescent="0.2">
      <c r="C88" s="8"/>
      <c r="D88" s="8"/>
      <c r="E88" s="8"/>
    </row>
    <row r="89" spans="3:6" x14ac:dyDescent="0.2">
      <c r="C89" s="8"/>
      <c r="D89" s="8"/>
      <c r="E89" s="8"/>
    </row>
    <row r="90" spans="3:6" x14ac:dyDescent="0.2">
      <c r="C90" s="8"/>
      <c r="D90" s="8"/>
      <c r="E90" s="8"/>
    </row>
    <row r="91" spans="3:6" x14ac:dyDescent="0.2">
      <c r="C91" s="8"/>
      <c r="D91" s="8"/>
      <c r="E91" s="8"/>
    </row>
    <row r="92" spans="3:6" x14ac:dyDescent="0.2">
      <c r="C92" s="8"/>
      <c r="D92" s="8"/>
      <c r="E92" s="8"/>
    </row>
    <row r="93" spans="3:6" x14ac:dyDescent="0.2">
      <c r="C93" s="8"/>
      <c r="D93" s="8"/>
      <c r="E93" s="8"/>
    </row>
    <row r="94" spans="3:6" x14ac:dyDescent="0.2">
      <c r="C94" s="8"/>
      <c r="D94" s="8"/>
      <c r="E94" s="8"/>
    </row>
    <row r="95" spans="3:6" x14ac:dyDescent="0.2">
      <c r="C95" s="8"/>
      <c r="D95" s="8"/>
      <c r="E95" s="8"/>
    </row>
    <row r="96" spans="3:6" x14ac:dyDescent="0.2">
      <c r="C96" s="8"/>
      <c r="D96" s="8"/>
      <c r="E96" s="8"/>
    </row>
    <row r="97" spans="3:5" x14ac:dyDescent="0.2">
      <c r="C97" s="8"/>
      <c r="D97" s="8"/>
      <c r="E97" s="8"/>
    </row>
    <row r="98" spans="3:5" x14ac:dyDescent="0.2">
      <c r="C98" s="8"/>
      <c r="D98" s="8"/>
      <c r="E98" s="8"/>
    </row>
    <row r="99" spans="3:5" x14ac:dyDescent="0.2">
      <c r="C99" s="8"/>
      <c r="D99" s="8"/>
      <c r="E99" s="8"/>
    </row>
    <row r="100" spans="3:5" x14ac:dyDescent="0.2">
      <c r="C100" s="8"/>
      <c r="D100" s="8"/>
      <c r="E100" s="8"/>
    </row>
    <row r="101" spans="3:5" x14ac:dyDescent="0.2">
      <c r="C101" s="8"/>
      <c r="D101" s="8"/>
      <c r="E101" s="8"/>
    </row>
    <row r="102" spans="3:5" x14ac:dyDescent="0.2">
      <c r="C102" s="8"/>
      <c r="D102" s="8"/>
      <c r="E102" s="8"/>
    </row>
    <row r="103" spans="3:5" x14ac:dyDescent="0.2">
      <c r="C103" s="8"/>
      <c r="D103" s="8"/>
      <c r="E103" s="8"/>
    </row>
    <row r="104" spans="3:5" x14ac:dyDescent="0.2">
      <c r="C104" s="8"/>
      <c r="D104" s="8"/>
      <c r="E104" s="8"/>
    </row>
    <row r="105" spans="3:5" x14ac:dyDescent="0.2">
      <c r="C105" s="8"/>
      <c r="D105" s="8"/>
      <c r="E105" s="8"/>
    </row>
    <row r="106" spans="3:5" x14ac:dyDescent="0.2">
      <c r="C106" s="8"/>
      <c r="D106" s="8"/>
      <c r="E106" s="8"/>
    </row>
    <row r="107" spans="3:5" x14ac:dyDescent="0.2">
      <c r="C107" s="8"/>
      <c r="D107" s="8"/>
      <c r="E107" s="8"/>
    </row>
    <row r="108" spans="3:5" x14ac:dyDescent="0.2">
      <c r="C108" s="8"/>
      <c r="D108" s="8"/>
      <c r="E108" s="8"/>
    </row>
    <row r="109" spans="3:5" x14ac:dyDescent="0.2">
      <c r="C109" s="8"/>
      <c r="D109" s="8"/>
      <c r="E109" s="8"/>
    </row>
    <row r="110" spans="3:5" x14ac:dyDescent="0.2">
      <c r="C110" s="8"/>
      <c r="D110" s="8"/>
      <c r="E110" s="8"/>
    </row>
    <row r="111" spans="3:5" x14ac:dyDescent="0.2">
      <c r="C111" s="8"/>
      <c r="D111" s="8"/>
      <c r="E111" s="8"/>
    </row>
    <row r="112" spans="3:5" x14ac:dyDescent="0.2">
      <c r="C112" s="8"/>
      <c r="D112" s="8"/>
      <c r="E112" s="8"/>
    </row>
    <row r="113" spans="3:5" x14ac:dyDescent="0.2">
      <c r="C113" s="8"/>
      <c r="D113" s="8"/>
      <c r="E113" s="8"/>
    </row>
    <row r="114" spans="3:5" x14ac:dyDescent="0.2">
      <c r="C114" s="8"/>
      <c r="D114" s="8"/>
      <c r="E114" s="8"/>
    </row>
    <row r="115" spans="3:5" x14ac:dyDescent="0.2">
      <c r="C115" s="8"/>
      <c r="D115" s="8"/>
      <c r="E115" s="8"/>
    </row>
    <row r="116" spans="3:5" x14ac:dyDescent="0.2">
      <c r="C116" s="8"/>
      <c r="D116" s="8"/>
      <c r="E116" s="8"/>
    </row>
    <row r="117" spans="3:5" x14ac:dyDescent="0.2">
      <c r="C117" s="8"/>
      <c r="D117" s="8"/>
      <c r="E117" s="8"/>
    </row>
    <row r="118" spans="3:5" x14ac:dyDescent="0.2">
      <c r="C118" s="8"/>
      <c r="D118" s="8"/>
      <c r="E118" s="8"/>
    </row>
    <row r="119" spans="3:5" x14ac:dyDescent="0.2">
      <c r="C119" s="8"/>
      <c r="D119" s="8"/>
      <c r="E119" s="8"/>
    </row>
    <row r="120" spans="3:5" x14ac:dyDescent="0.2">
      <c r="C120" s="8"/>
      <c r="D120" s="8"/>
      <c r="E120" s="8"/>
    </row>
    <row r="121" spans="3:5" x14ac:dyDescent="0.2">
      <c r="C121" s="8"/>
      <c r="D121" s="8"/>
      <c r="E121" s="8"/>
    </row>
    <row r="122" spans="3:5" x14ac:dyDescent="0.2">
      <c r="C122" s="8"/>
      <c r="D122" s="8"/>
      <c r="E122" s="8"/>
    </row>
    <row r="123" spans="3:5" x14ac:dyDescent="0.2">
      <c r="C123" s="8"/>
      <c r="D123" s="8"/>
      <c r="E123" s="8"/>
    </row>
    <row r="124" spans="3:5" x14ac:dyDescent="0.2">
      <c r="C124" s="8"/>
      <c r="D124" s="8"/>
      <c r="E124" s="8"/>
    </row>
    <row r="125" spans="3:5" x14ac:dyDescent="0.2">
      <c r="C125" s="8"/>
      <c r="D125" s="8"/>
      <c r="E125" s="8"/>
    </row>
    <row r="126" spans="3:5" x14ac:dyDescent="0.2">
      <c r="C126" s="8"/>
      <c r="D126" s="8"/>
      <c r="E126" s="8"/>
    </row>
    <row r="127" spans="3:5" x14ac:dyDescent="0.2">
      <c r="C127" s="8"/>
      <c r="D127" s="8"/>
      <c r="E127" s="8"/>
    </row>
    <row r="128" spans="3:5" x14ac:dyDescent="0.2">
      <c r="C128" s="8"/>
      <c r="D128" s="8"/>
      <c r="E128" s="8"/>
    </row>
    <row r="129" spans="3:5" x14ac:dyDescent="0.2">
      <c r="C129" s="8"/>
      <c r="D129" s="8"/>
      <c r="E129" s="8"/>
    </row>
    <row r="130" spans="3:5" x14ac:dyDescent="0.2">
      <c r="C130" s="8"/>
      <c r="D130" s="8"/>
      <c r="E130" s="8"/>
    </row>
    <row r="131" spans="3:5" x14ac:dyDescent="0.2">
      <c r="C131" s="8"/>
      <c r="D131" s="8"/>
      <c r="E131" s="8"/>
    </row>
    <row r="132" spans="3:5" x14ac:dyDescent="0.2">
      <c r="C132" s="8"/>
      <c r="D132" s="8"/>
      <c r="E132" s="8"/>
    </row>
    <row r="133" spans="3:5" x14ac:dyDescent="0.2">
      <c r="C133" s="8"/>
      <c r="D133" s="8"/>
      <c r="E133" s="8"/>
    </row>
    <row r="134" spans="3:5" x14ac:dyDescent="0.2">
      <c r="C134" s="8"/>
      <c r="D134" s="8"/>
      <c r="E134" s="8"/>
    </row>
    <row r="135" spans="3:5" x14ac:dyDescent="0.2">
      <c r="C135" s="8"/>
      <c r="D135" s="8"/>
      <c r="E135" s="8"/>
    </row>
    <row r="136" spans="3:5" x14ac:dyDescent="0.2">
      <c r="C136" s="8"/>
      <c r="D136" s="8"/>
      <c r="E136" s="8"/>
    </row>
    <row r="137" spans="3:5" x14ac:dyDescent="0.2">
      <c r="C137" s="8"/>
      <c r="D137" s="8"/>
      <c r="E137" s="8"/>
    </row>
    <row r="138" spans="3:5" x14ac:dyDescent="0.2">
      <c r="C138" s="8"/>
      <c r="D138" s="8"/>
      <c r="E138" s="8"/>
    </row>
    <row r="139" spans="3:5" x14ac:dyDescent="0.2">
      <c r="C139" s="8"/>
      <c r="D139" s="8"/>
      <c r="E139" s="8"/>
    </row>
    <row r="140" spans="3:5" x14ac:dyDescent="0.2">
      <c r="C140" s="8"/>
      <c r="D140" s="8"/>
      <c r="E140" s="8"/>
    </row>
    <row r="141" spans="3:5" x14ac:dyDescent="0.2">
      <c r="C141" s="8"/>
      <c r="D141" s="8"/>
      <c r="E141" s="8"/>
    </row>
    <row r="142" spans="3:5" x14ac:dyDescent="0.2">
      <c r="C142" s="8"/>
      <c r="D142" s="8"/>
      <c r="E142" s="8"/>
    </row>
    <row r="143" spans="3:5" x14ac:dyDescent="0.2">
      <c r="C143" s="8"/>
      <c r="D143" s="8"/>
      <c r="E143" s="8"/>
    </row>
    <row r="144" spans="3:5" x14ac:dyDescent="0.2">
      <c r="C144" s="8"/>
      <c r="D144" s="8"/>
      <c r="E144" s="8"/>
    </row>
    <row r="145" spans="3:5" x14ac:dyDescent="0.2">
      <c r="C145" s="8"/>
      <c r="D145" s="8"/>
      <c r="E145" s="8"/>
    </row>
    <row r="146" spans="3:5" x14ac:dyDescent="0.2">
      <c r="C146" s="8"/>
      <c r="D146" s="8"/>
      <c r="E146" s="8"/>
    </row>
    <row r="147" spans="3:5" x14ac:dyDescent="0.2">
      <c r="C147" s="8"/>
      <c r="D147" s="8"/>
      <c r="E147" s="8"/>
    </row>
    <row r="148" spans="3:5" x14ac:dyDescent="0.2">
      <c r="C148" s="8"/>
      <c r="D148" s="8"/>
      <c r="E148" s="8"/>
    </row>
    <row r="149" spans="3:5" x14ac:dyDescent="0.2">
      <c r="C149" s="8"/>
      <c r="D149" s="8"/>
      <c r="E149" s="8"/>
    </row>
    <row r="150" spans="3:5" x14ac:dyDescent="0.2">
      <c r="C150" s="8"/>
      <c r="D150" s="8"/>
      <c r="E150" s="8"/>
    </row>
    <row r="151" spans="3:5" x14ac:dyDescent="0.2">
      <c r="C151" s="8"/>
      <c r="D151" s="8"/>
      <c r="E151" s="8"/>
    </row>
    <row r="152" spans="3:5" x14ac:dyDescent="0.2">
      <c r="C152" s="8"/>
      <c r="D152" s="8"/>
      <c r="E152" s="8"/>
    </row>
    <row r="153" spans="3:5" x14ac:dyDescent="0.2">
      <c r="C153" s="8"/>
      <c r="D153" s="8"/>
      <c r="E153" s="8"/>
    </row>
    <row r="154" spans="3:5" x14ac:dyDescent="0.2">
      <c r="C154" s="8"/>
      <c r="D154" s="8"/>
      <c r="E154" s="8"/>
    </row>
    <row r="155" spans="3:5" x14ac:dyDescent="0.2">
      <c r="C155" s="8"/>
      <c r="D155" s="8"/>
      <c r="E155" s="8"/>
    </row>
    <row r="156" spans="3:5" x14ac:dyDescent="0.2">
      <c r="C156" s="8"/>
      <c r="D156" s="8"/>
      <c r="E156" s="8"/>
    </row>
    <row r="157" spans="3:5" x14ac:dyDescent="0.2">
      <c r="C157" s="8"/>
      <c r="D157" s="8"/>
      <c r="E157" s="8"/>
    </row>
    <row r="158" spans="3:5" x14ac:dyDescent="0.2">
      <c r="C158" s="8"/>
      <c r="D158" s="8"/>
      <c r="E158" s="8"/>
    </row>
    <row r="159" spans="3:5" x14ac:dyDescent="0.2">
      <c r="C159" s="8"/>
      <c r="D159" s="8"/>
      <c r="E159" s="8"/>
    </row>
    <row r="160" spans="3:5" x14ac:dyDescent="0.2">
      <c r="C160" s="8"/>
      <c r="D160" s="8"/>
      <c r="E160" s="8"/>
    </row>
    <row r="161" spans="3:5" x14ac:dyDescent="0.2">
      <c r="C161" s="8"/>
      <c r="D161" s="8"/>
      <c r="E161" s="8"/>
    </row>
    <row r="162" spans="3:5" x14ac:dyDescent="0.2">
      <c r="C162" s="8"/>
      <c r="D162" s="8"/>
      <c r="E162" s="8"/>
    </row>
    <row r="163" spans="3:5" x14ac:dyDescent="0.2">
      <c r="C163" s="8"/>
      <c r="D163" s="8"/>
      <c r="E163" s="8"/>
    </row>
    <row r="164" spans="3:5" x14ac:dyDescent="0.2">
      <c r="C164" s="8"/>
      <c r="D164" s="8"/>
      <c r="E164" s="8"/>
    </row>
    <row r="165" spans="3:5" x14ac:dyDescent="0.2">
      <c r="C165" s="8"/>
      <c r="D165" s="8"/>
      <c r="E165" s="8"/>
    </row>
    <row r="166" spans="3:5" x14ac:dyDescent="0.2">
      <c r="C166" s="8"/>
      <c r="D166" s="8"/>
      <c r="E166" s="8"/>
    </row>
    <row r="167" spans="3:5" x14ac:dyDescent="0.2">
      <c r="C167" s="8"/>
      <c r="D167" s="8"/>
      <c r="E167" s="8"/>
    </row>
    <row r="168" spans="3:5" x14ac:dyDescent="0.2">
      <c r="C168" s="8"/>
      <c r="D168" s="8"/>
      <c r="E168" s="8"/>
    </row>
    <row r="169" spans="3:5" x14ac:dyDescent="0.2">
      <c r="C169" s="8"/>
      <c r="D169" s="8"/>
      <c r="E169" s="8"/>
    </row>
    <row r="170" spans="3:5" x14ac:dyDescent="0.2">
      <c r="C170" s="8"/>
      <c r="D170" s="8"/>
      <c r="E170" s="8"/>
    </row>
    <row r="171" spans="3:5" x14ac:dyDescent="0.2">
      <c r="C171" s="8"/>
      <c r="D171" s="8"/>
      <c r="E171" s="8"/>
    </row>
    <row r="172" spans="3:5" x14ac:dyDescent="0.2">
      <c r="C172" s="8"/>
      <c r="D172" s="8"/>
      <c r="E172" s="8"/>
    </row>
    <row r="173" spans="3:5" x14ac:dyDescent="0.2">
      <c r="C173" s="8"/>
      <c r="D173" s="8"/>
      <c r="E173" s="8"/>
    </row>
    <row r="174" spans="3:5" x14ac:dyDescent="0.2">
      <c r="C174" s="8"/>
      <c r="D174" s="8"/>
      <c r="E174" s="8"/>
    </row>
    <row r="175" spans="3:5" x14ac:dyDescent="0.2">
      <c r="C175" s="8"/>
      <c r="D175" s="8"/>
      <c r="E175" s="8"/>
    </row>
    <row r="176" spans="3:5" x14ac:dyDescent="0.2">
      <c r="C176" s="8"/>
      <c r="D176" s="8"/>
      <c r="E176" s="8"/>
    </row>
    <row r="177" spans="3:5" x14ac:dyDescent="0.2">
      <c r="C177" s="8"/>
      <c r="D177" s="8"/>
      <c r="E177" s="8"/>
    </row>
    <row r="178" spans="3:5" x14ac:dyDescent="0.2">
      <c r="C178" s="8"/>
      <c r="D178" s="8"/>
      <c r="E178" s="8"/>
    </row>
    <row r="179" spans="3:5" x14ac:dyDescent="0.2">
      <c r="C179" s="8"/>
      <c r="D179" s="8"/>
      <c r="E179" s="8"/>
    </row>
    <row r="180" spans="3:5" x14ac:dyDescent="0.2">
      <c r="C180" s="8"/>
      <c r="D180" s="8"/>
      <c r="E180" s="8"/>
    </row>
    <row r="181" spans="3:5" x14ac:dyDescent="0.2">
      <c r="C181" s="8"/>
      <c r="D181" s="8"/>
      <c r="E181" s="8"/>
    </row>
    <row r="182" spans="3:5" x14ac:dyDescent="0.2">
      <c r="C182" s="8"/>
      <c r="D182" s="8"/>
      <c r="E182" s="8"/>
    </row>
    <row r="183" spans="3:5" x14ac:dyDescent="0.2">
      <c r="C183" s="8"/>
      <c r="D183" s="8"/>
      <c r="E183" s="8"/>
    </row>
    <row r="184" spans="3:5" x14ac:dyDescent="0.2">
      <c r="C184" s="8"/>
      <c r="D184" s="8"/>
      <c r="E184" s="8"/>
    </row>
    <row r="185" spans="3:5" x14ac:dyDescent="0.2">
      <c r="C185" s="8"/>
      <c r="D185" s="8"/>
      <c r="E185" s="8"/>
    </row>
    <row r="186" spans="3:5" x14ac:dyDescent="0.2">
      <c r="C186" s="8"/>
      <c r="D186" s="8"/>
      <c r="E186" s="8"/>
    </row>
    <row r="187" spans="3:5" x14ac:dyDescent="0.2">
      <c r="C187" s="8"/>
      <c r="D187" s="8"/>
      <c r="E187" s="8"/>
    </row>
    <row r="188" spans="3:5" x14ac:dyDescent="0.2">
      <c r="C188" s="8"/>
      <c r="D188" s="8"/>
      <c r="E188" s="8"/>
    </row>
    <row r="189" spans="3:5" x14ac:dyDescent="0.2">
      <c r="C189" s="8"/>
      <c r="D189" s="8"/>
      <c r="E189" s="8"/>
    </row>
    <row r="190" spans="3:5" x14ac:dyDescent="0.2">
      <c r="C190" s="8"/>
      <c r="D190" s="8"/>
      <c r="E190" s="8"/>
    </row>
    <row r="191" spans="3:5" x14ac:dyDescent="0.2">
      <c r="C191" s="8"/>
      <c r="D191" s="8"/>
      <c r="E191" s="8"/>
    </row>
    <row r="192" spans="3:5" x14ac:dyDescent="0.2">
      <c r="C192" s="8"/>
      <c r="D192" s="8"/>
      <c r="E192" s="8"/>
    </row>
    <row r="193" spans="3:5" x14ac:dyDescent="0.2">
      <c r="C193" s="8"/>
      <c r="D193" s="8"/>
      <c r="E193" s="8"/>
    </row>
    <row r="194" spans="3:5" x14ac:dyDescent="0.2">
      <c r="C194" s="8"/>
      <c r="D194" s="8"/>
      <c r="E194" s="8"/>
    </row>
    <row r="195" spans="3:5" x14ac:dyDescent="0.2">
      <c r="C195" s="8"/>
      <c r="D195" s="8"/>
      <c r="E195" s="8"/>
    </row>
    <row r="196" spans="3:5" x14ac:dyDescent="0.2">
      <c r="C196" s="8"/>
      <c r="D196" s="8"/>
      <c r="E196" s="8"/>
    </row>
    <row r="197" spans="3:5" x14ac:dyDescent="0.2">
      <c r="C197" s="8"/>
      <c r="D197" s="8"/>
      <c r="E197" s="8"/>
    </row>
    <row r="198" spans="3:5" x14ac:dyDescent="0.2">
      <c r="C198" s="8"/>
      <c r="D198" s="8"/>
      <c r="E198" s="8"/>
    </row>
    <row r="199" spans="3:5" x14ac:dyDescent="0.2">
      <c r="C199" s="8"/>
      <c r="D199" s="8"/>
      <c r="E199" s="8"/>
    </row>
    <row r="200" spans="3:5" x14ac:dyDescent="0.2">
      <c r="C200" s="8"/>
      <c r="D200" s="8"/>
      <c r="E200" s="8"/>
    </row>
    <row r="201" spans="3:5" x14ac:dyDescent="0.2">
      <c r="C201" s="8"/>
      <c r="D201" s="8"/>
      <c r="E201" s="8"/>
    </row>
    <row r="202" spans="3:5" x14ac:dyDescent="0.2">
      <c r="C202" s="8"/>
      <c r="D202" s="8"/>
      <c r="E202" s="8"/>
    </row>
    <row r="203" spans="3:5" x14ac:dyDescent="0.2">
      <c r="C203" s="8"/>
      <c r="D203" s="8"/>
      <c r="E203" s="8"/>
    </row>
    <row r="204" spans="3:5" x14ac:dyDescent="0.2">
      <c r="C204" s="8"/>
      <c r="D204" s="8"/>
      <c r="E204" s="8"/>
    </row>
    <row r="205" spans="3:5" x14ac:dyDescent="0.2">
      <c r="C205" s="8"/>
      <c r="D205" s="8"/>
      <c r="E205" s="8"/>
    </row>
    <row r="206" spans="3:5" x14ac:dyDescent="0.2">
      <c r="C206" s="8"/>
      <c r="D206" s="8"/>
      <c r="E206" s="8"/>
    </row>
    <row r="207" spans="3:5" x14ac:dyDescent="0.2">
      <c r="C207" s="8"/>
      <c r="D207" s="8"/>
      <c r="E207" s="8"/>
    </row>
    <row r="208" spans="3:5" x14ac:dyDescent="0.2">
      <c r="C208" s="8"/>
      <c r="D208" s="8"/>
      <c r="E208" s="8"/>
    </row>
    <row r="209" spans="3:5" x14ac:dyDescent="0.2">
      <c r="C209" s="8"/>
      <c r="D209" s="8"/>
      <c r="E209" s="8"/>
    </row>
    <row r="210" spans="3:5" x14ac:dyDescent="0.2">
      <c r="C210" s="8"/>
      <c r="D210" s="8"/>
      <c r="E210" s="8"/>
    </row>
    <row r="211" spans="3:5" x14ac:dyDescent="0.2">
      <c r="C211" s="8"/>
      <c r="D211" s="8"/>
      <c r="E211" s="8"/>
    </row>
    <row r="212" spans="3:5" x14ac:dyDescent="0.2">
      <c r="C212" s="8"/>
      <c r="D212" s="8"/>
      <c r="E212" s="8"/>
    </row>
    <row r="213" spans="3:5" x14ac:dyDescent="0.2">
      <c r="C213" s="8"/>
      <c r="D213" s="8"/>
      <c r="E213" s="8"/>
    </row>
    <row r="214" spans="3:5" x14ac:dyDescent="0.2">
      <c r="C214" s="8"/>
      <c r="D214" s="8"/>
      <c r="E214" s="8"/>
    </row>
    <row r="215" spans="3:5" x14ac:dyDescent="0.2">
      <c r="C215" s="8"/>
      <c r="D215" s="8"/>
      <c r="E215" s="8"/>
    </row>
    <row r="216" spans="3:5" x14ac:dyDescent="0.2">
      <c r="C216" s="8"/>
      <c r="D216" s="8"/>
      <c r="E216" s="8"/>
    </row>
    <row r="217" spans="3:5" x14ac:dyDescent="0.2">
      <c r="C217" s="8"/>
      <c r="D217" s="8"/>
      <c r="E217" s="8"/>
    </row>
    <row r="218" spans="3:5" x14ac:dyDescent="0.2">
      <c r="C218" s="8"/>
      <c r="D218" s="8"/>
      <c r="E218" s="8"/>
    </row>
    <row r="219" spans="3:5" x14ac:dyDescent="0.2">
      <c r="C219" s="8"/>
      <c r="D219" s="8"/>
      <c r="E219" s="8"/>
    </row>
    <row r="220" spans="3:5" x14ac:dyDescent="0.2">
      <c r="C220" s="8"/>
      <c r="D220" s="8"/>
      <c r="E220" s="8"/>
    </row>
    <row r="221" spans="3:5" x14ac:dyDescent="0.2">
      <c r="C221" s="8"/>
      <c r="D221" s="8"/>
      <c r="E221" s="8"/>
    </row>
    <row r="222" spans="3:5" x14ac:dyDescent="0.2">
      <c r="C222" s="8"/>
      <c r="D222" s="8"/>
      <c r="E222" s="8"/>
    </row>
    <row r="223" spans="3:5" x14ac:dyDescent="0.2">
      <c r="C223" s="8"/>
      <c r="D223" s="8"/>
      <c r="E223" s="8"/>
    </row>
    <row r="224" spans="3:5" x14ac:dyDescent="0.2">
      <c r="C224" s="8"/>
      <c r="D224" s="8"/>
      <c r="E224" s="8"/>
    </row>
    <row r="225" spans="3:5" x14ac:dyDescent="0.2">
      <c r="C225" s="8"/>
      <c r="D225" s="8"/>
      <c r="E225" s="8"/>
    </row>
    <row r="226" spans="3:5" x14ac:dyDescent="0.2">
      <c r="C226" s="8"/>
      <c r="D226" s="8"/>
      <c r="E226" s="8"/>
    </row>
    <row r="227" spans="3:5" x14ac:dyDescent="0.2">
      <c r="C227" s="8"/>
      <c r="D227" s="8"/>
      <c r="E227" s="8"/>
    </row>
    <row r="228" spans="3:5" x14ac:dyDescent="0.2">
      <c r="C228" s="8"/>
      <c r="D228" s="8"/>
      <c r="E228" s="8"/>
    </row>
    <row r="229" spans="3:5" x14ac:dyDescent="0.2">
      <c r="C229" s="8"/>
      <c r="D229" s="8"/>
      <c r="E229" s="8"/>
    </row>
    <row r="230" spans="3:5" x14ac:dyDescent="0.2">
      <c r="C230" s="8"/>
      <c r="D230" s="8"/>
      <c r="E230" s="8"/>
    </row>
    <row r="231" spans="3:5" x14ac:dyDescent="0.2">
      <c r="C231" s="8"/>
      <c r="D231" s="8"/>
      <c r="E231" s="8"/>
    </row>
    <row r="232" spans="3:5" x14ac:dyDescent="0.2">
      <c r="C232" s="8"/>
      <c r="D232" s="8"/>
      <c r="E232" s="8"/>
    </row>
    <row r="233" spans="3:5" x14ac:dyDescent="0.2">
      <c r="C233" s="8"/>
      <c r="D233" s="8"/>
      <c r="E233" s="8"/>
    </row>
    <row r="234" spans="3:5" x14ac:dyDescent="0.2">
      <c r="C234" s="8"/>
      <c r="D234" s="8"/>
      <c r="E234" s="8"/>
    </row>
    <row r="235" spans="3:5" x14ac:dyDescent="0.2">
      <c r="C235" s="8"/>
      <c r="D235" s="8"/>
      <c r="E235" s="8"/>
    </row>
    <row r="236" spans="3:5" x14ac:dyDescent="0.2">
      <c r="C236" s="8"/>
      <c r="D236" s="8"/>
      <c r="E236" s="8"/>
    </row>
    <row r="237" spans="3:5" x14ac:dyDescent="0.2">
      <c r="C237" s="8"/>
      <c r="D237" s="8"/>
      <c r="E237" s="8"/>
    </row>
    <row r="238" spans="3:5" x14ac:dyDescent="0.2">
      <c r="C238" s="8"/>
      <c r="D238" s="8"/>
      <c r="E238" s="8"/>
    </row>
    <row r="239" spans="3:5" x14ac:dyDescent="0.2">
      <c r="C239" s="8"/>
      <c r="D239" s="8"/>
      <c r="E239" s="8"/>
    </row>
    <row r="240" spans="3:5" x14ac:dyDescent="0.2">
      <c r="C240" s="8"/>
      <c r="D240" s="8"/>
      <c r="E240" s="8"/>
    </row>
    <row r="241" spans="3:5" x14ac:dyDescent="0.2">
      <c r="C241" s="8"/>
      <c r="D241" s="8"/>
      <c r="E241" s="8"/>
    </row>
    <row r="242" spans="3:5" x14ac:dyDescent="0.2">
      <c r="C242" s="8"/>
      <c r="D242" s="8"/>
      <c r="E242" s="8"/>
    </row>
    <row r="243" spans="3:5" x14ac:dyDescent="0.2">
      <c r="C243" s="8"/>
      <c r="D243" s="8"/>
      <c r="E243" s="8"/>
    </row>
    <row r="244" spans="3:5" x14ac:dyDescent="0.2">
      <c r="C244" s="8"/>
      <c r="D244" s="8"/>
      <c r="E244" s="8"/>
    </row>
    <row r="245" spans="3:5" x14ac:dyDescent="0.2">
      <c r="C245" s="8"/>
      <c r="D245" s="8"/>
      <c r="E245" s="8"/>
    </row>
    <row r="246" spans="3:5" x14ac:dyDescent="0.2">
      <c r="C246" s="8"/>
      <c r="D246" s="8"/>
      <c r="E246" s="8"/>
    </row>
    <row r="247" spans="3:5" x14ac:dyDescent="0.2">
      <c r="C247" s="8"/>
      <c r="D247" s="8"/>
      <c r="E247" s="8"/>
    </row>
    <row r="248" spans="3:5" x14ac:dyDescent="0.2">
      <c r="C248" s="8"/>
      <c r="D248" s="8"/>
      <c r="E248" s="8"/>
    </row>
    <row r="249" spans="3:5" x14ac:dyDescent="0.2">
      <c r="C249" s="8"/>
      <c r="D249" s="8"/>
      <c r="E249" s="8"/>
    </row>
    <row r="250" spans="3:5" x14ac:dyDescent="0.2">
      <c r="C250" s="8"/>
      <c r="D250" s="8"/>
      <c r="E250" s="8"/>
    </row>
    <row r="251" spans="3:5" x14ac:dyDescent="0.2">
      <c r="C251" s="8"/>
      <c r="D251" s="8"/>
      <c r="E251" s="8"/>
    </row>
    <row r="252" spans="3:5" x14ac:dyDescent="0.2">
      <c r="C252" s="8"/>
      <c r="D252" s="8"/>
      <c r="E252" s="8"/>
    </row>
    <row r="253" spans="3:5" x14ac:dyDescent="0.2">
      <c r="C253" s="8"/>
      <c r="D253" s="8"/>
      <c r="E253" s="8"/>
    </row>
    <row r="254" spans="3:5" x14ac:dyDescent="0.2">
      <c r="C254" s="8"/>
      <c r="D254" s="8"/>
      <c r="E254" s="8"/>
    </row>
    <row r="255" spans="3:5" x14ac:dyDescent="0.2">
      <c r="C255" s="8"/>
      <c r="D255" s="8"/>
      <c r="E255" s="8"/>
    </row>
    <row r="256" spans="3:5" x14ac:dyDescent="0.2">
      <c r="C256" s="8"/>
      <c r="D256" s="8"/>
      <c r="E256" s="8"/>
    </row>
    <row r="257" spans="3:5" x14ac:dyDescent="0.2">
      <c r="C257" s="8"/>
      <c r="D257" s="8"/>
      <c r="E257" s="8"/>
    </row>
    <row r="258" spans="3:5" x14ac:dyDescent="0.2">
      <c r="C258" s="8"/>
      <c r="D258" s="8"/>
      <c r="E258" s="8"/>
    </row>
    <row r="259" spans="3:5" x14ac:dyDescent="0.2">
      <c r="C259" s="8"/>
      <c r="D259" s="8"/>
      <c r="E259" s="8"/>
    </row>
    <row r="260" spans="3:5" x14ac:dyDescent="0.2">
      <c r="C260" s="8"/>
      <c r="D260" s="8"/>
      <c r="E260" s="8"/>
    </row>
    <row r="261" spans="3:5" x14ac:dyDescent="0.2">
      <c r="C261" s="8"/>
      <c r="D261" s="8"/>
      <c r="E261" s="8"/>
    </row>
    <row r="262" spans="3:5" x14ac:dyDescent="0.2">
      <c r="C262" s="8"/>
      <c r="D262" s="8"/>
      <c r="E262" s="8"/>
    </row>
    <row r="263" spans="3:5" x14ac:dyDescent="0.2">
      <c r="C263" s="8"/>
      <c r="D263" s="8"/>
      <c r="E263" s="8"/>
    </row>
    <row r="264" spans="3:5" x14ac:dyDescent="0.2">
      <c r="C264" s="8"/>
      <c r="D264" s="8"/>
      <c r="E264" s="8"/>
    </row>
    <row r="265" spans="3:5" x14ac:dyDescent="0.2">
      <c r="C265" s="8"/>
      <c r="D265" s="8"/>
      <c r="E265" s="8"/>
    </row>
    <row r="266" spans="3:5" x14ac:dyDescent="0.2">
      <c r="C266" s="8"/>
      <c r="D266" s="8"/>
      <c r="E266" s="8"/>
    </row>
    <row r="267" spans="3:5" x14ac:dyDescent="0.2">
      <c r="C267" s="8"/>
      <c r="D267" s="8"/>
      <c r="E267" s="8"/>
    </row>
    <row r="268" spans="3:5" x14ac:dyDescent="0.2">
      <c r="C268" s="8"/>
      <c r="D268" s="8"/>
      <c r="E268" s="8"/>
    </row>
    <row r="269" spans="3:5" x14ac:dyDescent="0.2">
      <c r="C269" s="8"/>
      <c r="D269" s="8"/>
      <c r="E269" s="8"/>
    </row>
    <row r="270" spans="3:5" x14ac:dyDescent="0.2">
      <c r="C270" s="8"/>
      <c r="D270" s="8"/>
      <c r="E270" s="8"/>
    </row>
    <row r="271" spans="3:5" x14ac:dyDescent="0.2">
      <c r="C271" s="8"/>
      <c r="D271" s="8"/>
      <c r="E271" s="8"/>
    </row>
    <row r="272" spans="3:5" x14ac:dyDescent="0.2">
      <c r="C272" s="8"/>
      <c r="D272" s="8"/>
      <c r="E272" s="8"/>
    </row>
    <row r="273" spans="3:5" x14ac:dyDescent="0.2">
      <c r="C273" s="8"/>
      <c r="D273" s="8"/>
      <c r="E273" s="8"/>
    </row>
    <row r="274" spans="3:5" x14ac:dyDescent="0.2">
      <c r="C274" s="8"/>
      <c r="D274" s="8"/>
      <c r="E274" s="8"/>
    </row>
    <row r="275" spans="3:5" x14ac:dyDescent="0.2">
      <c r="C275" s="8"/>
      <c r="D275" s="8"/>
      <c r="E275" s="8"/>
    </row>
    <row r="276" spans="3:5" x14ac:dyDescent="0.2">
      <c r="C276" s="8"/>
      <c r="D276" s="8"/>
      <c r="E276" s="8"/>
    </row>
    <row r="277" spans="3:5" x14ac:dyDescent="0.2">
      <c r="C277" s="8"/>
      <c r="D277" s="8"/>
      <c r="E277" s="8"/>
    </row>
    <row r="278" spans="3:5" x14ac:dyDescent="0.2">
      <c r="C278" s="8"/>
      <c r="D278" s="8"/>
      <c r="E278" s="8"/>
    </row>
    <row r="279" spans="3:5" x14ac:dyDescent="0.2">
      <c r="C279" s="8"/>
      <c r="D279" s="8"/>
      <c r="E279" s="8"/>
    </row>
    <row r="280" spans="3:5" x14ac:dyDescent="0.2">
      <c r="C280" s="8"/>
      <c r="D280" s="8"/>
      <c r="E280" s="8"/>
    </row>
    <row r="281" spans="3:5" x14ac:dyDescent="0.2">
      <c r="C281" s="8"/>
      <c r="D281" s="8"/>
      <c r="E281" s="8"/>
    </row>
    <row r="282" spans="3:5" x14ac:dyDescent="0.2">
      <c r="C282" s="8"/>
      <c r="D282" s="8"/>
      <c r="E282" s="8"/>
    </row>
    <row r="283" spans="3:5" x14ac:dyDescent="0.2">
      <c r="C283" s="8"/>
      <c r="D283" s="8"/>
      <c r="E283" s="8"/>
    </row>
    <row r="284" spans="3:5" x14ac:dyDescent="0.2">
      <c r="C284" s="8"/>
      <c r="D284" s="8"/>
      <c r="E284" s="8"/>
    </row>
    <row r="285" spans="3:5" x14ac:dyDescent="0.2">
      <c r="C285" s="8"/>
      <c r="D285" s="8"/>
      <c r="E285" s="8"/>
    </row>
    <row r="286" spans="3:5" x14ac:dyDescent="0.2">
      <c r="C286" s="8"/>
      <c r="D286" s="8"/>
      <c r="E286" s="8"/>
    </row>
    <row r="287" spans="3:5" x14ac:dyDescent="0.2">
      <c r="C287" s="8"/>
      <c r="D287" s="8"/>
      <c r="E287" s="8"/>
    </row>
    <row r="288" spans="3:5" x14ac:dyDescent="0.2">
      <c r="C288" s="8"/>
      <c r="D288" s="8"/>
      <c r="E288" s="8"/>
    </row>
    <row r="289" spans="3:5" x14ac:dyDescent="0.2">
      <c r="C289" s="8"/>
      <c r="D289" s="8"/>
      <c r="E289" s="8"/>
    </row>
    <row r="290" spans="3:5" x14ac:dyDescent="0.2">
      <c r="C290" s="8"/>
      <c r="D290" s="8"/>
      <c r="E290" s="8"/>
    </row>
    <row r="291" spans="3:5" x14ac:dyDescent="0.2">
      <c r="C291" s="8"/>
      <c r="D291" s="8"/>
      <c r="E291" s="8"/>
    </row>
    <row r="292" spans="3:5" x14ac:dyDescent="0.2">
      <c r="C292" s="8"/>
      <c r="D292" s="8"/>
      <c r="E292" s="8"/>
    </row>
    <row r="293" spans="3:5" x14ac:dyDescent="0.2">
      <c r="C293" s="8"/>
      <c r="D293" s="8"/>
      <c r="E293" s="8"/>
    </row>
    <row r="294" spans="3:5" x14ac:dyDescent="0.2">
      <c r="C294" s="8"/>
      <c r="D294" s="8"/>
      <c r="E294" s="8"/>
    </row>
    <row r="295" spans="3:5" x14ac:dyDescent="0.2">
      <c r="C295" s="8"/>
      <c r="D295" s="8"/>
      <c r="E295" s="8"/>
    </row>
    <row r="296" spans="3:5" x14ac:dyDescent="0.2">
      <c r="C296" s="8"/>
      <c r="D296" s="8"/>
      <c r="E296" s="8"/>
    </row>
    <row r="297" spans="3:5" x14ac:dyDescent="0.2">
      <c r="C297" s="8"/>
      <c r="D297" s="8"/>
      <c r="E297" s="8"/>
    </row>
    <row r="298" spans="3:5" x14ac:dyDescent="0.2">
      <c r="C298" s="8"/>
      <c r="D298" s="8"/>
      <c r="E298" s="8"/>
    </row>
    <row r="299" spans="3:5" x14ac:dyDescent="0.2">
      <c r="C299" s="8"/>
      <c r="D299" s="8"/>
      <c r="E299" s="8"/>
    </row>
    <row r="300" spans="3:5" x14ac:dyDescent="0.2">
      <c r="C300" s="8"/>
      <c r="D300" s="8"/>
      <c r="E300" s="8"/>
    </row>
    <row r="301" spans="3:5" x14ac:dyDescent="0.2">
      <c r="C301" s="8"/>
      <c r="D301" s="8"/>
      <c r="E301" s="8"/>
    </row>
    <row r="302" spans="3:5" x14ac:dyDescent="0.2">
      <c r="C302" s="8"/>
      <c r="D302" s="8"/>
      <c r="E302" s="8"/>
    </row>
    <row r="303" spans="3:5" x14ac:dyDescent="0.2">
      <c r="C303" s="8"/>
      <c r="D303" s="8"/>
      <c r="E303" s="8"/>
    </row>
    <row r="304" spans="3:5" x14ac:dyDescent="0.2">
      <c r="C304" s="8"/>
      <c r="D304" s="8"/>
      <c r="E304" s="8"/>
    </row>
    <row r="305" spans="3:5" x14ac:dyDescent="0.2">
      <c r="C305" s="8"/>
      <c r="D305" s="8"/>
      <c r="E305" s="8"/>
    </row>
    <row r="306" spans="3:5" x14ac:dyDescent="0.2">
      <c r="C306" s="8"/>
      <c r="D306" s="8"/>
      <c r="E306" s="8"/>
    </row>
    <row r="307" spans="3:5" x14ac:dyDescent="0.2">
      <c r="C307" s="8"/>
      <c r="D307" s="8"/>
      <c r="E307" s="8"/>
    </row>
    <row r="308" spans="3:5" x14ac:dyDescent="0.2">
      <c r="C308" s="8"/>
      <c r="D308" s="8"/>
      <c r="E308" s="8"/>
    </row>
    <row r="309" spans="3:5" x14ac:dyDescent="0.2">
      <c r="C309" s="8"/>
      <c r="D309" s="8"/>
      <c r="E309" s="8"/>
    </row>
    <row r="310" spans="3:5" x14ac:dyDescent="0.2">
      <c r="C310" s="8"/>
      <c r="D310" s="8"/>
      <c r="E310" s="8"/>
    </row>
    <row r="311" spans="3:5" x14ac:dyDescent="0.2">
      <c r="C311" s="8"/>
      <c r="D311" s="8"/>
      <c r="E311" s="8"/>
    </row>
    <row r="312" spans="3:5" x14ac:dyDescent="0.2">
      <c r="C312" s="8"/>
      <c r="D312" s="8"/>
      <c r="E312" s="8"/>
    </row>
    <row r="313" spans="3:5" x14ac:dyDescent="0.2">
      <c r="C313" s="8"/>
      <c r="D313" s="8"/>
      <c r="E313" s="8"/>
    </row>
    <row r="314" spans="3:5" x14ac:dyDescent="0.2">
      <c r="C314" s="8"/>
      <c r="D314" s="8"/>
      <c r="E314" s="8"/>
    </row>
    <row r="315" spans="3:5" x14ac:dyDescent="0.2">
      <c r="C315" s="8"/>
      <c r="D315" s="8"/>
      <c r="E315" s="8"/>
    </row>
    <row r="316" spans="3:5" x14ac:dyDescent="0.2">
      <c r="C316" s="8"/>
      <c r="D316" s="8"/>
      <c r="E316" s="8"/>
    </row>
    <row r="317" spans="3:5" x14ac:dyDescent="0.2">
      <c r="C317" s="8"/>
      <c r="D317" s="8"/>
      <c r="E317" s="8"/>
    </row>
    <row r="318" spans="3:5" x14ac:dyDescent="0.2">
      <c r="C318" s="8"/>
      <c r="D318" s="8"/>
      <c r="E318" s="8"/>
    </row>
    <row r="319" spans="3:5" x14ac:dyDescent="0.2">
      <c r="C319" s="8"/>
      <c r="D319" s="8"/>
      <c r="E319" s="8"/>
    </row>
    <row r="320" spans="3:5" x14ac:dyDescent="0.2">
      <c r="C320" s="8"/>
      <c r="D320" s="8"/>
      <c r="E320" s="8"/>
    </row>
    <row r="321" spans="3:5" x14ac:dyDescent="0.2">
      <c r="C321" s="8"/>
      <c r="D321" s="8"/>
      <c r="E321" s="8"/>
    </row>
    <row r="322" spans="3:5" x14ac:dyDescent="0.2">
      <c r="C322" s="8"/>
      <c r="D322" s="8"/>
      <c r="E322" s="8"/>
    </row>
    <row r="323" spans="3:5" x14ac:dyDescent="0.2">
      <c r="C323" s="8"/>
      <c r="D323" s="8"/>
      <c r="E323" s="8"/>
    </row>
    <row r="324" spans="3:5" x14ac:dyDescent="0.2">
      <c r="C324" s="8"/>
      <c r="D324" s="8"/>
      <c r="E324" s="8"/>
    </row>
    <row r="325" spans="3:5" x14ac:dyDescent="0.2">
      <c r="C325" s="8"/>
      <c r="D325" s="8"/>
      <c r="E325" s="8"/>
    </row>
    <row r="326" spans="3:5" x14ac:dyDescent="0.2">
      <c r="C326" s="8"/>
      <c r="D326" s="8"/>
      <c r="E326" s="8"/>
    </row>
    <row r="327" spans="3:5" x14ac:dyDescent="0.2">
      <c r="C327" s="8"/>
      <c r="D327" s="8"/>
      <c r="E327" s="8"/>
    </row>
    <row r="328" spans="3:5" x14ac:dyDescent="0.2">
      <c r="C328" s="8"/>
      <c r="D328" s="8"/>
      <c r="E328" s="8"/>
    </row>
    <row r="329" spans="3:5" x14ac:dyDescent="0.2">
      <c r="C329" s="8"/>
      <c r="D329" s="8"/>
      <c r="E329" s="8"/>
    </row>
    <row r="330" spans="3:5" x14ac:dyDescent="0.2">
      <c r="C330" s="8"/>
      <c r="D330" s="8"/>
      <c r="E330" s="8"/>
    </row>
    <row r="331" spans="3:5" x14ac:dyDescent="0.2">
      <c r="C331" s="8"/>
      <c r="D331" s="8"/>
      <c r="E331" s="8"/>
    </row>
    <row r="332" spans="3:5" x14ac:dyDescent="0.2">
      <c r="C332" s="8"/>
      <c r="D332" s="8"/>
      <c r="E332" s="8"/>
    </row>
    <row r="333" spans="3:5" x14ac:dyDescent="0.2">
      <c r="C333" s="8"/>
      <c r="D333" s="8"/>
      <c r="E333" s="8"/>
    </row>
    <row r="334" spans="3:5" x14ac:dyDescent="0.2">
      <c r="C334" s="8"/>
      <c r="D334" s="8"/>
      <c r="E334" s="8"/>
    </row>
    <row r="335" spans="3:5" x14ac:dyDescent="0.2">
      <c r="C335" s="8"/>
      <c r="D335" s="8"/>
      <c r="E335" s="8"/>
    </row>
    <row r="336" spans="3:5" x14ac:dyDescent="0.2">
      <c r="C336" s="8"/>
      <c r="D336" s="8"/>
      <c r="E336" s="8"/>
    </row>
    <row r="337" spans="3:5" x14ac:dyDescent="0.2">
      <c r="C337" s="8"/>
      <c r="D337" s="8"/>
      <c r="E337" s="8"/>
    </row>
    <row r="338" spans="3:5" x14ac:dyDescent="0.2">
      <c r="C338" s="8"/>
      <c r="D338" s="8"/>
      <c r="E338" s="8"/>
    </row>
    <row r="339" spans="3:5" x14ac:dyDescent="0.2">
      <c r="C339" s="8"/>
      <c r="D339" s="8"/>
      <c r="E339" s="8"/>
    </row>
    <row r="340" spans="3:5" x14ac:dyDescent="0.2">
      <c r="C340" s="8"/>
      <c r="D340" s="8"/>
      <c r="E340" s="8"/>
    </row>
    <row r="341" spans="3:5" x14ac:dyDescent="0.2">
      <c r="C341" s="8"/>
      <c r="D341" s="8"/>
      <c r="E341" s="8"/>
    </row>
    <row r="342" spans="3:5" x14ac:dyDescent="0.2">
      <c r="C342" s="8"/>
      <c r="D342" s="8"/>
      <c r="E342" s="8"/>
    </row>
    <row r="343" spans="3:5" x14ac:dyDescent="0.2">
      <c r="C343" s="8"/>
      <c r="D343" s="8"/>
      <c r="E343" s="8"/>
    </row>
    <row r="344" spans="3:5" x14ac:dyDescent="0.2">
      <c r="C344" s="8"/>
      <c r="D344" s="8"/>
      <c r="E344" s="8"/>
    </row>
    <row r="345" spans="3:5" x14ac:dyDescent="0.2">
      <c r="C345" s="8"/>
      <c r="D345" s="8"/>
      <c r="E345" s="8"/>
    </row>
    <row r="346" spans="3:5" x14ac:dyDescent="0.2">
      <c r="C346" s="8"/>
      <c r="D346" s="8"/>
      <c r="E346" s="8"/>
    </row>
    <row r="347" spans="3:5" x14ac:dyDescent="0.2">
      <c r="C347" s="8"/>
      <c r="D347" s="8"/>
      <c r="E347" s="8"/>
    </row>
    <row r="348" spans="3:5" x14ac:dyDescent="0.2">
      <c r="C348" s="8"/>
      <c r="D348" s="8"/>
      <c r="E348" s="8"/>
    </row>
    <row r="349" spans="3:5" x14ac:dyDescent="0.2">
      <c r="C349" s="8"/>
      <c r="D349" s="8"/>
      <c r="E349" s="8"/>
    </row>
    <row r="350" spans="3:5" x14ac:dyDescent="0.2">
      <c r="C350" s="8"/>
      <c r="D350" s="8"/>
      <c r="E350" s="8"/>
    </row>
    <row r="351" spans="3:5" x14ac:dyDescent="0.2">
      <c r="C351" s="8"/>
      <c r="D351" s="8"/>
      <c r="E351" s="8"/>
    </row>
    <row r="352" spans="3:5" x14ac:dyDescent="0.2">
      <c r="C352" s="8"/>
      <c r="D352" s="8"/>
      <c r="E352" s="8"/>
    </row>
    <row r="353" spans="3:5" x14ac:dyDescent="0.2">
      <c r="C353" s="8"/>
      <c r="D353" s="8"/>
      <c r="E353" s="8"/>
    </row>
    <row r="354" spans="3:5" x14ac:dyDescent="0.2">
      <c r="C354" s="8"/>
      <c r="D354" s="8"/>
      <c r="E354" s="8"/>
    </row>
    <row r="355" spans="3:5" x14ac:dyDescent="0.2">
      <c r="C355" s="8"/>
      <c r="D355" s="8"/>
      <c r="E355" s="8"/>
    </row>
    <row r="356" spans="3:5" x14ac:dyDescent="0.2">
      <c r="C356" s="8"/>
      <c r="D356" s="8"/>
      <c r="E356" s="8"/>
    </row>
    <row r="357" spans="3:5" x14ac:dyDescent="0.2">
      <c r="C357" s="8"/>
      <c r="D357" s="8"/>
      <c r="E357" s="8"/>
    </row>
    <row r="358" spans="3:5" x14ac:dyDescent="0.2">
      <c r="C358" s="8"/>
      <c r="D358" s="8"/>
      <c r="E358" s="8"/>
    </row>
    <row r="359" spans="3:5" x14ac:dyDescent="0.2">
      <c r="C359" s="8"/>
      <c r="D359" s="8"/>
      <c r="E359" s="8"/>
    </row>
    <row r="360" spans="3:5" x14ac:dyDescent="0.2">
      <c r="C360" s="8"/>
      <c r="D360" s="8"/>
      <c r="E360" s="8"/>
    </row>
    <row r="361" spans="3:5" x14ac:dyDescent="0.2">
      <c r="C361" s="8"/>
      <c r="D361" s="8"/>
      <c r="E361" s="8"/>
    </row>
    <row r="362" spans="3:5" x14ac:dyDescent="0.2">
      <c r="C362" s="8"/>
      <c r="D362" s="8"/>
      <c r="E362" s="8"/>
    </row>
    <row r="363" spans="3:5" x14ac:dyDescent="0.2">
      <c r="C363" s="8"/>
      <c r="D363" s="8"/>
      <c r="E363" s="8"/>
    </row>
    <row r="364" spans="3:5" x14ac:dyDescent="0.2">
      <c r="C364" s="8"/>
      <c r="D364" s="8"/>
      <c r="E364" s="8"/>
    </row>
    <row r="365" spans="3:5" x14ac:dyDescent="0.2">
      <c r="C365" s="8"/>
      <c r="D365" s="8"/>
      <c r="E365" s="8"/>
    </row>
    <row r="366" spans="3:5" x14ac:dyDescent="0.2">
      <c r="C366" s="8"/>
      <c r="D366" s="8"/>
      <c r="E366" s="8"/>
    </row>
    <row r="367" spans="3:5" x14ac:dyDescent="0.2">
      <c r="C367" s="8"/>
      <c r="D367" s="8"/>
      <c r="E367" s="8"/>
    </row>
    <row r="368" spans="3:5" x14ac:dyDescent="0.2">
      <c r="C368" s="8"/>
      <c r="D368" s="8"/>
      <c r="E368" s="8"/>
    </row>
    <row r="369" spans="3:5" x14ac:dyDescent="0.2">
      <c r="C369" s="8"/>
      <c r="D369" s="8"/>
      <c r="E369" s="8"/>
    </row>
    <row r="370" spans="3:5" x14ac:dyDescent="0.2">
      <c r="C370" s="8"/>
      <c r="D370" s="8"/>
      <c r="E370" s="8"/>
    </row>
    <row r="371" spans="3:5" x14ac:dyDescent="0.2">
      <c r="C371" s="8"/>
      <c r="D371" s="8"/>
      <c r="E371" s="8"/>
    </row>
    <row r="372" spans="3:5" x14ac:dyDescent="0.2">
      <c r="C372" s="8"/>
      <c r="D372" s="8"/>
      <c r="E372" s="8"/>
    </row>
    <row r="373" spans="3:5" x14ac:dyDescent="0.2">
      <c r="C373" s="8"/>
      <c r="D373" s="8"/>
      <c r="E373" s="8"/>
    </row>
    <row r="374" spans="3:5" x14ac:dyDescent="0.2">
      <c r="C374" s="8"/>
      <c r="D374" s="8"/>
      <c r="E374" s="8"/>
    </row>
    <row r="375" spans="3:5" x14ac:dyDescent="0.2">
      <c r="C375" s="8"/>
      <c r="D375" s="8"/>
      <c r="E375" s="8"/>
    </row>
    <row r="376" spans="3:5" x14ac:dyDescent="0.2">
      <c r="C376" s="8"/>
      <c r="D376" s="8"/>
      <c r="E376" s="8"/>
    </row>
    <row r="377" spans="3:5" x14ac:dyDescent="0.2">
      <c r="C377" s="8"/>
      <c r="D377" s="8"/>
      <c r="E377" s="8"/>
    </row>
    <row r="378" spans="3:5" x14ac:dyDescent="0.2">
      <c r="C378" s="8"/>
      <c r="D378" s="8"/>
      <c r="E378" s="8"/>
    </row>
    <row r="379" spans="3:5" x14ac:dyDescent="0.2">
      <c r="C379" s="8"/>
      <c r="D379" s="8"/>
      <c r="E379" s="8"/>
    </row>
    <row r="380" spans="3:5" x14ac:dyDescent="0.2">
      <c r="C380" s="8"/>
      <c r="D380" s="8"/>
      <c r="E380" s="8"/>
    </row>
    <row r="381" spans="3:5" x14ac:dyDescent="0.2">
      <c r="C381" s="8"/>
      <c r="D381" s="8"/>
      <c r="E381" s="8"/>
    </row>
    <row r="382" spans="3:5" x14ac:dyDescent="0.2">
      <c r="C382" s="8"/>
      <c r="D382" s="8"/>
      <c r="E382" s="8"/>
    </row>
    <row r="383" spans="3:5" x14ac:dyDescent="0.2">
      <c r="C383" s="8"/>
      <c r="D383" s="8"/>
      <c r="E383" s="8"/>
    </row>
    <row r="384" spans="3:5" x14ac:dyDescent="0.2">
      <c r="C384" s="8"/>
      <c r="D384" s="8"/>
      <c r="E384" s="8"/>
    </row>
    <row r="385" spans="3:5" x14ac:dyDescent="0.2">
      <c r="C385" s="8"/>
      <c r="D385" s="8"/>
      <c r="E385" s="8"/>
    </row>
    <row r="386" spans="3:5" x14ac:dyDescent="0.2">
      <c r="C386" s="8"/>
      <c r="D386" s="8"/>
      <c r="E386" s="8"/>
    </row>
    <row r="387" spans="3:5" x14ac:dyDescent="0.2">
      <c r="C387" s="8"/>
      <c r="D387" s="8"/>
      <c r="E387" s="8"/>
    </row>
    <row r="388" spans="3:5" x14ac:dyDescent="0.2">
      <c r="C388" s="8"/>
      <c r="D388" s="8"/>
      <c r="E388" s="8"/>
    </row>
    <row r="389" spans="3:5" x14ac:dyDescent="0.2">
      <c r="C389" s="8"/>
      <c r="D389" s="8"/>
      <c r="E389" s="8"/>
    </row>
    <row r="390" spans="3:5" x14ac:dyDescent="0.2">
      <c r="C390" s="8"/>
      <c r="D390" s="8"/>
      <c r="E390" s="8"/>
    </row>
    <row r="391" spans="3:5" x14ac:dyDescent="0.2">
      <c r="C391" s="8"/>
      <c r="D391" s="8"/>
      <c r="E391" s="8"/>
    </row>
    <row r="392" spans="3:5" x14ac:dyDescent="0.2">
      <c r="C392" s="8"/>
      <c r="D392" s="8"/>
      <c r="E392" s="8"/>
    </row>
    <row r="393" spans="3:5" x14ac:dyDescent="0.2">
      <c r="C393" s="8"/>
      <c r="D393" s="8"/>
      <c r="E393" s="8"/>
    </row>
    <row r="394" spans="3:5" x14ac:dyDescent="0.2">
      <c r="C394" s="8"/>
      <c r="D394" s="8"/>
      <c r="E394" s="8"/>
    </row>
    <row r="395" spans="3:5" x14ac:dyDescent="0.2">
      <c r="C395" s="8"/>
      <c r="D395" s="8"/>
      <c r="E395" s="8"/>
    </row>
    <row r="396" spans="3:5" x14ac:dyDescent="0.2">
      <c r="C396" s="8"/>
      <c r="D396" s="8"/>
      <c r="E396" s="8"/>
    </row>
    <row r="397" spans="3:5" x14ac:dyDescent="0.2">
      <c r="C397" s="8"/>
      <c r="D397" s="8"/>
      <c r="E397" s="8"/>
    </row>
    <row r="398" spans="3:5" x14ac:dyDescent="0.2">
      <c r="C398" s="8"/>
      <c r="D398" s="8"/>
      <c r="E398" s="8"/>
    </row>
    <row r="399" spans="3:5" x14ac:dyDescent="0.2">
      <c r="C399" s="8"/>
      <c r="D399" s="8"/>
      <c r="E399" s="8"/>
    </row>
    <row r="400" spans="3:5" x14ac:dyDescent="0.2">
      <c r="C400" s="8"/>
      <c r="D400" s="8"/>
      <c r="E400" s="8"/>
    </row>
    <row r="401" spans="3:5" x14ac:dyDescent="0.2">
      <c r="C401" s="8"/>
      <c r="D401" s="8"/>
      <c r="E401" s="8"/>
    </row>
    <row r="402" spans="3:5" x14ac:dyDescent="0.2">
      <c r="C402" s="8"/>
      <c r="D402" s="8"/>
      <c r="E402" s="8"/>
    </row>
    <row r="403" spans="3:5" x14ac:dyDescent="0.2">
      <c r="C403" s="8"/>
      <c r="D403" s="8"/>
      <c r="E403" s="8"/>
    </row>
    <row r="404" spans="3:5" x14ac:dyDescent="0.2">
      <c r="C404" s="8"/>
      <c r="D404" s="8"/>
      <c r="E404" s="8"/>
    </row>
    <row r="405" spans="3:5" x14ac:dyDescent="0.2">
      <c r="C405" s="8"/>
      <c r="D405" s="8"/>
      <c r="E405" s="8"/>
    </row>
    <row r="406" spans="3:5" x14ac:dyDescent="0.2">
      <c r="C406" s="8"/>
      <c r="D406" s="8"/>
      <c r="E406" s="8"/>
    </row>
    <row r="407" spans="3:5" x14ac:dyDescent="0.2">
      <c r="C407" s="8"/>
      <c r="D407" s="8"/>
      <c r="E407" s="8"/>
    </row>
    <row r="408" spans="3:5" x14ac:dyDescent="0.2">
      <c r="C408" s="8"/>
      <c r="D408" s="8"/>
      <c r="E408" s="8"/>
    </row>
    <row r="409" spans="3:5" x14ac:dyDescent="0.2">
      <c r="C409" s="8"/>
      <c r="D409" s="8"/>
      <c r="E409" s="8"/>
    </row>
    <row r="410" spans="3:5" x14ac:dyDescent="0.2">
      <c r="C410" s="8"/>
      <c r="D410" s="8"/>
      <c r="E410" s="8"/>
    </row>
    <row r="411" spans="3:5" x14ac:dyDescent="0.2">
      <c r="C411" s="8"/>
      <c r="D411" s="8"/>
      <c r="E411" s="8"/>
    </row>
    <row r="412" spans="3:5" x14ac:dyDescent="0.2">
      <c r="C412" s="8"/>
      <c r="D412" s="8"/>
      <c r="E412" s="8"/>
    </row>
    <row r="413" spans="3:5" x14ac:dyDescent="0.2">
      <c r="C413" s="8"/>
      <c r="D413" s="8"/>
      <c r="E413" s="8"/>
    </row>
    <row r="414" spans="3:5" x14ac:dyDescent="0.2">
      <c r="C414" s="8"/>
      <c r="D414" s="8"/>
      <c r="E414" s="8"/>
    </row>
    <row r="415" spans="3:5" x14ac:dyDescent="0.2">
      <c r="C415" s="8"/>
      <c r="D415" s="8"/>
      <c r="E415" s="8"/>
    </row>
    <row r="416" spans="3:5" x14ac:dyDescent="0.2">
      <c r="C416" s="8"/>
      <c r="D416" s="8"/>
      <c r="E416" s="8"/>
    </row>
    <row r="417" spans="3:5" x14ac:dyDescent="0.2">
      <c r="C417" s="8"/>
      <c r="D417" s="8"/>
      <c r="E417" s="8"/>
    </row>
    <row r="418" spans="3:5" x14ac:dyDescent="0.2">
      <c r="C418" s="8"/>
      <c r="D418" s="8"/>
      <c r="E418" s="8"/>
    </row>
    <row r="419" spans="3:5" x14ac:dyDescent="0.2">
      <c r="C419" s="8"/>
      <c r="D419" s="8"/>
      <c r="E419" s="8"/>
    </row>
    <row r="420" spans="3:5" x14ac:dyDescent="0.2">
      <c r="C420" s="8"/>
      <c r="D420" s="8"/>
      <c r="E420" s="8"/>
    </row>
    <row r="421" spans="3:5" x14ac:dyDescent="0.2">
      <c r="C421" s="8"/>
      <c r="D421" s="8"/>
      <c r="E421" s="8"/>
    </row>
    <row r="422" spans="3:5" x14ac:dyDescent="0.2">
      <c r="C422" s="8"/>
      <c r="D422" s="8"/>
      <c r="E422" s="8"/>
    </row>
    <row r="423" spans="3:5" x14ac:dyDescent="0.2">
      <c r="C423" s="8"/>
      <c r="D423" s="8"/>
      <c r="E423" s="8"/>
    </row>
    <row r="424" spans="3:5" x14ac:dyDescent="0.2">
      <c r="C424" s="8"/>
      <c r="D424" s="8"/>
      <c r="E424" s="8"/>
    </row>
    <row r="425" spans="3:5" x14ac:dyDescent="0.2">
      <c r="C425" s="8"/>
      <c r="D425" s="8"/>
      <c r="E425" s="8"/>
    </row>
    <row r="426" spans="3:5" x14ac:dyDescent="0.2">
      <c r="C426" s="8"/>
      <c r="D426" s="8"/>
      <c r="E426" s="8"/>
    </row>
    <row r="427" spans="3:5" x14ac:dyDescent="0.2">
      <c r="C427" s="8"/>
      <c r="D427" s="8"/>
      <c r="E427" s="8"/>
    </row>
    <row r="428" spans="3:5" x14ac:dyDescent="0.2">
      <c r="C428" s="8"/>
      <c r="D428" s="8"/>
      <c r="E428" s="8"/>
    </row>
    <row r="429" spans="3:5" x14ac:dyDescent="0.2">
      <c r="C429" s="8"/>
      <c r="D429" s="8"/>
      <c r="E429" s="8"/>
    </row>
    <row r="430" spans="3:5" x14ac:dyDescent="0.2">
      <c r="C430" s="8"/>
      <c r="D430" s="8"/>
      <c r="E430" s="8"/>
    </row>
    <row r="431" spans="3:5" x14ac:dyDescent="0.2">
      <c r="C431" s="8"/>
      <c r="D431" s="8"/>
      <c r="E431" s="8"/>
    </row>
    <row r="432" spans="3:5" x14ac:dyDescent="0.2">
      <c r="C432" s="8"/>
      <c r="D432" s="8"/>
      <c r="E432" s="8"/>
    </row>
    <row r="433" spans="3:5" x14ac:dyDescent="0.2">
      <c r="C433" s="8"/>
      <c r="D433" s="8"/>
      <c r="E433" s="8"/>
    </row>
    <row r="434" spans="3:5" x14ac:dyDescent="0.2">
      <c r="C434" s="8"/>
      <c r="D434" s="8"/>
      <c r="E434" s="8"/>
    </row>
    <row r="435" spans="3:5" x14ac:dyDescent="0.2">
      <c r="C435" s="8"/>
      <c r="D435" s="8"/>
      <c r="E435" s="8"/>
    </row>
    <row r="436" spans="3:5" x14ac:dyDescent="0.2">
      <c r="C436" s="8"/>
      <c r="D436" s="8"/>
      <c r="E436" s="8"/>
    </row>
    <row r="437" spans="3:5" x14ac:dyDescent="0.2">
      <c r="C437" s="8"/>
      <c r="D437" s="8"/>
      <c r="E437" s="8"/>
    </row>
    <row r="438" spans="3:5" x14ac:dyDescent="0.2">
      <c r="C438" s="8"/>
      <c r="D438" s="8"/>
      <c r="E438" s="8"/>
    </row>
    <row r="439" spans="3:5" x14ac:dyDescent="0.2">
      <c r="C439" s="8"/>
      <c r="D439" s="8"/>
      <c r="E439" s="8"/>
    </row>
    <row r="440" spans="3:5" x14ac:dyDescent="0.2">
      <c r="C440" s="8"/>
      <c r="D440" s="8"/>
      <c r="E440" s="8"/>
    </row>
    <row r="441" spans="3:5" x14ac:dyDescent="0.2">
      <c r="C441" s="8"/>
      <c r="D441" s="8"/>
      <c r="E441" s="8"/>
    </row>
    <row r="442" spans="3:5" x14ac:dyDescent="0.2">
      <c r="C442" s="8"/>
      <c r="D442" s="8"/>
      <c r="E442" s="8"/>
    </row>
    <row r="443" spans="3:5" x14ac:dyDescent="0.2">
      <c r="C443" s="8"/>
      <c r="D443" s="8"/>
      <c r="E443" s="8"/>
    </row>
    <row r="444" spans="3:5" x14ac:dyDescent="0.2">
      <c r="C444" s="8"/>
      <c r="D444" s="8"/>
      <c r="E444" s="8"/>
    </row>
    <row r="445" spans="3:5" x14ac:dyDescent="0.2">
      <c r="C445" s="8"/>
      <c r="D445" s="8"/>
      <c r="E445" s="8"/>
    </row>
    <row r="446" spans="3:5" x14ac:dyDescent="0.2">
      <c r="C446" s="8"/>
      <c r="D446" s="8"/>
      <c r="E446" s="8"/>
    </row>
    <row r="447" spans="3:5" x14ac:dyDescent="0.2">
      <c r="C447" s="8"/>
      <c r="D447" s="8"/>
      <c r="E447" s="8"/>
    </row>
    <row r="448" spans="3:5" x14ac:dyDescent="0.2">
      <c r="C448" s="8"/>
      <c r="D448" s="8"/>
      <c r="E448" s="8"/>
    </row>
    <row r="449" spans="3:5" x14ac:dyDescent="0.2">
      <c r="C449" s="8"/>
      <c r="D449" s="8"/>
      <c r="E449" s="8"/>
    </row>
    <row r="450" spans="3:5" x14ac:dyDescent="0.2">
      <c r="C450" s="8"/>
      <c r="D450" s="8"/>
      <c r="E450" s="8"/>
    </row>
    <row r="451" spans="3:5" x14ac:dyDescent="0.2">
      <c r="C451" s="8"/>
      <c r="D451" s="8"/>
      <c r="E451" s="8"/>
    </row>
    <row r="452" spans="3:5" x14ac:dyDescent="0.2">
      <c r="C452" s="8"/>
      <c r="D452" s="8"/>
      <c r="E452" s="8"/>
    </row>
    <row r="453" spans="3:5" x14ac:dyDescent="0.2">
      <c r="C453" s="8"/>
      <c r="D453" s="8"/>
      <c r="E453" s="8"/>
    </row>
    <row r="454" spans="3:5" x14ac:dyDescent="0.2">
      <c r="C454" s="8"/>
      <c r="D454" s="8"/>
      <c r="E454" s="8"/>
    </row>
    <row r="455" spans="3:5" x14ac:dyDescent="0.2">
      <c r="C455" s="8"/>
      <c r="D455" s="8"/>
      <c r="E455" s="8"/>
    </row>
    <row r="456" spans="3:5" x14ac:dyDescent="0.2">
      <c r="C456" s="8"/>
      <c r="D456" s="8"/>
      <c r="E456" s="8"/>
    </row>
    <row r="457" spans="3:5" x14ac:dyDescent="0.2">
      <c r="C457" s="8"/>
      <c r="D457" s="8"/>
      <c r="E457" s="8"/>
    </row>
    <row r="458" spans="3:5" x14ac:dyDescent="0.2">
      <c r="C458" s="8"/>
      <c r="D458" s="8"/>
      <c r="E458" s="8"/>
    </row>
    <row r="459" spans="3:5" x14ac:dyDescent="0.2">
      <c r="C459" s="8"/>
      <c r="D459" s="8"/>
      <c r="E459" s="8"/>
    </row>
    <row r="460" spans="3:5" x14ac:dyDescent="0.2">
      <c r="C460" s="8"/>
      <c r="D460" s="8"/>
      <c r="E460" s="8"/>
    </row>
    <row r="461" spans="3:5" x14ac:dyDescent="0.2">
      <c r="C461" s="8"/>
      <c r="D461" s="8"/>
      <c r="E461" s="8"/>
    </row>
    <row r="462" spans="3:5" x14ac:dyDescent="0.2">
      <c r="C462" s="8"/>
      <c r="D462" s="8"/>
      <c r="E462" s="8"/>
    </row>
    <row r="463" spans="3:5" x14ac:dyDescent="0.2">
      <c r="C463" s="8"/>
      <c r="D463" s="8"/>
      <c r="E463" s="8"/>
    </row>
    <row r="464" spans="3:5" x14ac:dyDescent="0.2">
      <c r="C464" s="8"/>
      <c r="D464" s="8"/>
      <c r="E464" s="8"/>
    </row>
    <row r="465" spans="3:5" x14ac:dyDescent="0.2">
      <c r="C465" s="8"/>
      <c r="D465" s="8"/>
      <c r="E465" s="8"/>
    </row>
    <row r="466" spans="3:5" x14ac:dyDescent="0.2">
      <c r="C466" s="8"/>
      <c r="D466" s="8"/>
      <c r="E466" s="8"/>
    </row>
    <row r="467" spans="3:5" x14ac:dyDescent="0.2">
      <c r="C467" s="8"/>
      <c r="D467" s="8"/>
      <c r="E467" s="8"/>
    </row>
    <row r="468" spans="3:5" x14ac:dyDescent="0.2">
      <c r="C468" s="8"/>
      <c r="D468" s="8"/>
      <c r="E468" s="8"/>
    </row>
    <row r="469" spans="3:5" x14ac:dyDescent="0.2">
      <c r="C469" s="8"/>
      <c r="D469" s="8"/>
      <c r="E469" s="8"/>
    </row>
    <row r="470" spans="3:5" x14ac:dyDescent="0.2">
      <c r="C470" s="8"/>
      <c r="D470" s="8"/>
      <c r="E470" s="8"/>
    </row>
    <row r="471" spans="3:5" x14ac:dyDescent="0.2">
      <c r="C471" s="8"/>
      <c r="D471" s="8"/>
      <c r="E471" s="8"/>
    </row>
    <row r="472" spans="3:5" x14ac:dyDescent="0.2">
      <c r="C472" s="8"/>
      <c r="D472" s="8"/>
      <c r="E472" s="8"/>
    </row>
    <row r="473" spans="3:5" x14ac:dyDescent="0.2">
      <c r="C473" s="8"/>
      <c r="D473" s="8"/>
      <c r="E473" s="8"/>
    </row>
    <row r="474" spans="3:5" x14ac:dyDescent="0.2">
      <c r="C474" s="8"/>
      <c r="D474" s="8"/>
      <c r="E474" s="8"/>
    </row>
    <row r="475" spans="3:5" x14ac:dyDescent="0.2">
      <c r="C475" s="8"/>
      <c r="D475" s="8"/>
      <c r="E475" s="8"/>
    </row>
    <row r="476" spans="3:5" x14ac:dyDescent="0.2">
      <c r="C476" s="8"/>
      <c r="D476" s="8"/>
      <c r="E476" s="8"/>
    </row>
    <row r="477" spans="3:5" x14ac:dyDescent="0.2">
      <c r="C477" s="8"/>
      <c r="D477" s="8"/>
      <c r="E477" s="8"/>
    </row>
    <row r="478" spans="3:5" x14ac:dyDescent="0.2">
      <c r="C478" s="8"/>
      <c r="D478" s="8"/>
      <c r="E478" s="8"/>
    </row>
    <row r="479" spans="3:5" x14ac:dyDescent="0.2">
      <c r="C479" s="8"/>
      <c r="D479" s="8"/>
      <c r="E479" s="8"/>
    </row>
    <row r="480" spans="3:5" x14ac:dyDescent="0.2">
      <c r="C480" s="8"/>
      <c r="D480" s="8"/>
      <c r="E480" s="8"/>
    </row>
    <row r="481" spans="3:5" x14ac:dyDescent="0.2">
      <c r="C481" s="8"/>
      <c r="D481" s="8"/>
      <c r="E481" s="8"/>
    </row>
    <row r="482" spans="3:5" x14ac:dyDescent="0.2">
      <c r="C482" s="8"/>
      <c r="D482" s="8"/>
      <c r="E482" s="8"/>
    </row>
    <row r="483" spans="3:5" x14ac:dyDescent="0.2">
      <c r="C483" s="8"/>
      <c r="D483" s="8"/>
      <c r="E483" s="8"/>
    </row>
    <row r="484" spans="3:5" x14ac:dyDescent="0.2">
      <c r="C484" s="8"/>
      <c r="D484" s="8"/>
      <c r="E484" s="8"/>
    </row>
    <row r="485" spans="3:5" x14ac:dyDescent="0.2">
      <c r="C485" s="8"/>
      <c r="D485" s="8"/>
      <c r="E485" s="8"/>
    </row>
    <row r="486" spans="3:5" x14ac:dyDescent="0.2">
      <c r="C486" s="8"/>
      <c r="D486" s="8"/>
      <c r="E486" s="8"/>
    </row>
    <row r="487" spans="3:5" x14ac:dyDescent="0.2">
      <c r="C487" s="8"/>
      <c r="D487" s="8"/>
      <c r="E487" s="8"/>
    </row>
    <row r="488" spans="3:5" x14ac:dyDescent="0.2">
      <c r="C488" s="8"/>
      <c r="D488" s="8"/>
      <c r="E488" s="8"/>
    </row>
    <row r="489" spans="3:5" x14ac:dyDescent="0.2">
      <c r="C489" s="8"/>
      <c r="D489" s="8"/>
      <c r="E489" s="8"/>
    </row>
    <row r="490" spans="3:5" x14ac:dyDescent="0.2">
      <c r="C490" s="8"/>
      <c r="D490" s="8"/>
      <c r="E490" s="8"/>
    </row>
    <row r="491" spans="3:5" x14ac:dyDescent="0.2">
      <c r="C491" s="8"/>
      <c r="D491" s="8"/>
      <c r="E491" s="8"/>
    </row>
    <row r="492" spans="3:5" x14ac:dyDescent="0.2">
      <c r="C492" s="8"/>
      <c r="D492" s="8"/>
      <c r="E492" s="8"/>
    </row>
    <row r="493" spans="3:5" x14ac:dyDescent="0.2">
      <c r="C493" s="8"/>
      <c r="D493" s="8"/>
      <c r="E493" s="8"/>
    </row>
    <row r="494" spans="3:5" x14ac:dyDescent="0.2">
      <c r="C494" s="8"/>
      <c r="D494" s="8"/>
      <c r="E494" s="8"/>
    </row>
    <row r="495" spans="3:5" x14ac:dyDescent="0.2">
      <c r="C495" s="8"/>
      <c r="D495" s="8"/>
      <c r="E495" s="8"/>
    </row>
    <row r="496" spans="3:5" x14ac:dyDescent="0.2">
      <c r="C496" s="8"/>
      <c r="D496" s="8"/>
      <c r="E496" s="8"/>
    </row>
    <row r="497" spans="3:5" x14ac:dyDescent="0.2">
      <c r="C497" s="8"/>
      <c r="D497" s="8"/>
      <c r="E497" s="8"/>
    </row>
    <row r="498" spans="3:5" x14ac:dyDescent="0.2">
      <c r="C498" s="8"/>
      <c r="D498" s="8"/>
      <c r="E498" s="8"/>
    </row>
    <row r="499" spans="3:5" x14ac:dyDescent="0.2">
      <c r="C499" s="8"/>
      <c r="D499" s="8"/>
      <c r="E499" s="8"/>
    </row>
    <row r="500" spans="3:5" x14ac:dyDescent="0.2">
      <c r="C500" s="8"/>
      <c r="D500" s="8"/>
      <c r="E500" s="8"/>
    </row>
    <row r="501" spans="3:5" x14ac:dyDescent="0.2">
      <c r="C501" s="8"/>
      <c r="D501" s="8"/>
      <c r="E501" s="8"/>
    </row>
    <row r="502" spans="3:5" x14ac:dyDescent="0.2">
      <c r="C502" s="8"/>
      <c r="D502" s="8"/>
      <c r="E502" s="8"/>
    </row>
    <row r="503" spans="3:5" x14ac:dyDescent="0.2">
      <c r="C503" s="8"/>
      <c r="D503" s="8"/>
      <c r="E503" s="8"/>
    </row>
    <row r="504" spans="3:5" x14ac:dyDescent="0.2">
      <c r="C504" s="8"/>
      <c r="D504" s="8"/>
      <c r="E504" s="8"/>
    </row>
    <row r="505" spans="3:5" x14ac:dyDescent="0.2">
      <c r="C505" s="8"/>
      <c r="D505" s="8"/>
      <c r="E505" s="8"/>
    </row>
    <row r="506" spans="3:5" x14ac:dyDescent="0.2">
      <c r="C506" s="8"/>
      <c r="D506" s="8"/>
      <c r="E506" s="8"/>
    </row>
    <row r="507" spans="3:5" x14ac:dyDescent="0.2">
      <c r="C507" s="8"/>
      <c r="D507" s="8"/>
      <c r="E507" s="8"/>
    </row>
    <row r="508" spans="3:5" x14ac:dyDescent="0.2">
      <c r="C508" s="8"/>
      <c r="D508" s="8"/>
      <c r="E508" s="8"/>
    </row>
    <row r="509" spans="3:5" x14ac:dyDescent="0.2">
      <c r="C509" s="8"/>
      <c r="D509" s="8"/>
      <c r="E509" s="8"/>
    </row>
    <row r="510" spans="3:5" x14ac:dyDescent="0.2">
      <c r="C510" s="8"/>
      <c r="D510" s="8"/>
      <c r="E510" s="8"/>
    </row>
    <row r="511" spans="3:5" x14ac:dyDescent="0.2">
      <c r="C511" s="8"/>
      <c r="D511" s="8"/>
      <c r="E511" s="8"/>
    </row>
    <row r="512" spans="3:5" x14ac:dyDescent="0.2">
      <c r="C512" s="8"/>
      <c r="D512" s="8"/>
      <c r="E512" s="8"/>
    </row>
    <row r="513" spans="3:5" x14ac:dyDescent="0.2">
      <c r="C513" s="8"/>
      <c r="D513" s="8"/>
      <c r="E513" s="8"/>
    </row>
    <row r="514" spans="3:5" x14ac:dyDescent="0.2">
      <c r="C514" s="8"/>
      <c r="D514" s="8"/>
      <c r="E514" s="8"/>
    </row>
    <row r="515" spans="3:5" x14ac:dyDescent="0.2">
      <c r="C515" s="8"/>
      <c r="D515" s="8"/>
      <c r="E515" s="8"/>
    </row>
    <row r="516" spans="3:5" x14ac:dyDescent="0.2">
      <c r="C516" s="8"/>
      <c r="D516" s="8"/>
      <c r="E516" s="8"/>
    </row>
    <row r="517" spans="3:5" x14ac:dyDescent="0.2">
      <c r="C517" s="8"/>
      <c r="D517" s="8"/>
      <c r="E517" s="8"/>
    </row>
    <row r="518" spans="3:5" x14ac:dyDescent="0.2">
      <c r="C518" s="8"/>
      <c r="D518" s="8"/>
      <c r="E518" s="8"/>
    </row>
    <row r="519" spans="3:5" x14ac:dyDescent="0.2">
      <c r="C519" s="8"/>
      <c r="D519" s="8"/>
      <c r="E519" s="8"/>
    </row>
    <row r="520" spans="3:5" x14ac:dyDescent="0.2">
      <c r="C520" s="8"/>
      <c r="D520" s="8"/>
      <c r="E520" s="8"/>
    </row>
    <row r="521" spans="3:5" x14ac:dyDescent="0.2">
      <c r="C521" s="8"/>
      <c r="D521" s="8"/>
      <c r="E521" s="8"/>
    </row>
    <row r="522" spans="3:5" x14ac:dyDescent="0.2">
      <c r="C522" s="8"/>
      <c r="D522" s="8"/>
      <c r="E522" s="8"/>
    </row>
    <row r="523" spans="3:5" x14ac:dyDescent="0.2">
      <c r="C523" s="8"/>
      <c r="D523" s="8"/>
      <c r="E523" s="8"/>
    </row>
    <row r="524" spans="3:5" x14ac:dyDescent="0.2">
      <c r="C524" s="8"/>
      <c r="D524" s="8"/>
      <c r="E524" s="8"/>
    </row>
    <row r="525" spans="3:5" x14ac:dyDescent="0.2">
      <c r="C525" s="8"/>
      <c r="D525" s="8"/>
      <c r="E525" s="8"/>
    </row>
    <row r="526" spans="3:5" x14ac:dyDescent="0.2">
      <c r="C526" s="8"/>
      <c r="D526" s="8"/>
      <c r="E526" s="8"/>
    </row>
    <row r="527" spans="3:5" x14ac:dyDescent="0.2">
      <c r="C527" s="8"/>
      <c r="D527" s="8"/>
      <c r="E527" s="8"/>
    </row>
    <row r="528" spans="3:5" x14ac:dyDescent="0.2">
      <c r="C528" s="8"/>
      <c r="D528" s="8"/>
      <c r="E528" s="8"/>
    </row>
    <row r="529" spans="3:5" x14ac:dyDescent="0.2">
      <c r="C529" s="8"/>
      <c r="D529" s="8"/>
      <c r="E529" s="8"/>
    </row>
    <row r="530" spans="3:5" x14ac:dyDescent="0.2">
      <c r="C530" s="8"/>
      <c r="D530" s="8"/>
      <c r="E530" s="8"/>
    </row>
    <row r="531" spans="3:5" x14ac:dyDescent="0.2">
      <c r="C531" s="8"/>
      <c r="D531" s="8"/>
      <c r="E531" s="8"/>
    </row>
    <row r="532" spans="3:5" x14ac:dyDescent="0.2">
      <c r="C532" s="8"/>
      <c r="D532" s="8"/>
      <c r="E532" s="8"/>
    </row>
    <row r="533" spans="3:5" x14ac:dyDescent="0.2">
      <c r="C533" s="8"/>
      <c r="D533" s="8"/>
      <c r="E533" s="8"/>
    </row>
    <row r="534" spans="3:5" x14ac:dyDescent="0.2">
      <c r="C534" s="8"/>
      <c r="D534" s="8"/>
      <c r="E534" s="8"/>
    </row>
    <row r="535" spans="3:5" x14ac:dyDescent="0.2">
      <c r="C535" s="8"/>
      <c r="D535" s="8"/>
      <c r="E535" s="8"/>
    </row>
    <row r="536" spans="3:5" x14ac:dyDescent="0.2">
      <c r="C536" s="8"/>
      <c r="D536" s="8"/>
      <c r="E536" s="8"/>
    </row>
    <row r="537" spans="3:5" x14ac:dyDescent="0.2">
      <c r="C537" s="8"/>
      <c r="D537" s="8"/>
      <c r="E537" s="8"/>
    </row>
    <row r="538" spans="3:5" x14ac:dyDescent="0.2">
      <c r="C538" s="8"/>
      <c r="D538" s="8"/>
      <c r="E538" s="8"/>
    </row>
    <row r="539" spans="3:5" x14ac:dyDescent="0.2">
      <c r="C539" s="8"/>
      <c r="D539" s="8"/>
      <c r="E539" s="8"/>
    </row>
    <row r="540" spans="3:5" x14ac:dyDescent="0.2">
      <c r="C540" s="8"/>
      <c r="D540" s="8"/>
      <c r="E540" s="8"/>
    </row>
    <row r="541" spans="3:5" x14ac:dyDescent="0.2">
      <c r="C541" s="8"/>
      <c r="D541" s="8"/>
      <c r="E541" s="8"/>
    </row>
    <row r="542" spans="3:5" x14ac:dyDescent="0.2">
      <c r="C542" s="8"/>
      <c r="D542" s="8"/>
      <c r="E542" s="8"/>
    </row>
    <row r="543" spans="3:5" x14ac:dyDescent="0.2">
      <c r="C543" s="8"/>
      <c r="D543" s="8"/>
      <c r="E543" s="8"/>
    </row>
    <row r="544" spans="3:5" x14ac:dyDescent="0.2">
      <c r="C544" s="8"/>
      <c r="D544" s="8"/>
      <c r="E544" s="8"/>
    </row>
    <row r="545" spans="3:5" x14ac:dyDescent="0.2">
      <c r="C545" s="8"/>
      <c r="D545" s="8"/>
      <c r="E545" s="8"/>
    </row>
    <row r="546" spans="3:5" x14ac:dyDescent="0.2">
      <c r="C546" s="8"/>
      <c r="D546" s="8"/>
      <c r="E546" s="8"/>
    </row>
    <row r="547" spans="3:5" x14ac:dyDescent="0.2">
      <c r="C547" s="8"/>
      <c r="D547" s="8"/>
      <c r="E547" s="8"/>
    </row>
    <row r="548" spans="3:5" x14ac:dyDescent="0.2">
      <c r="C548" s="8"/>
      <c r="D548" s="8"/>
      <c r="E548" s="8"/>
    </row>
    <row r="549" spans="3:5" x14ac:dyDescent="0.2">
      <c r="C549" s="8"/>
      <c r="D549" s="8"/>
      <c r="E549" s="8"/>
    </row>
    <row r="550" spans="3:5" x14ac:dyDescent="0.2">
      <c r="C550" s="8"/>
      <c r="D550" s="8"/>
      <c r="E550" s="8"/>
    </row>
    <row r="551" spans="3:5" x14ac:dyDescent="0.2">
      <c r="C551" s="8"/>
      <c r="D551" s="8"/>
      <c r="E551" s="8"/>
    </row>
    <row r="552" spans="3:5" x14ac:dyDescent="0.2">
      <c r="C552" s="8"/>
      <c r="D552" s="8"/>
      <c r="E552" s="8"/>
    </row>
    <row r="553" spans="3:5" x14ac:dyDescent="0.2">
      <c r="C553" s="8"/>
      <c r="D553" s="8"/>
      <c r="E553" s="8"/>
    </row>
    <row r="554" spans="3:5" x14ac:dyDescent="0.2">
      <c r="C554" s="8"/>
      <c r="D554" s="8"/>
      <c r="E554" s="8"/>
    </row>
    <row r="555" spans="3:5" x14ac:dyDescent="0.2">
      <c r="C555" s="8"/>
      <c r="D555" s="8"/>
      <c r="E555" s="8"/>
    </row>
    <row r="556" spans="3:5" x14ac:dyDescent="0.2">
      <c r="C556" s="8"/>
      <c r="D556" s="8"/>
      <c r="E556" s="8"/>
    </row>
    <row r="557" spans="3:5" x14ac:dyDescent="0.2">
      <c r="C557" s="8"/>
      <c r="D557" s="8"/>
      <c r="E557" s="8"/>
    </row>
    <row r="558" spans="3:5" x14ac:dyDescent="0.2">
      <c r="C558" s="8"/>
      <c r="D558" s="8"/>
      <c r="E558" s="8"/>
    </row>
    <row r="559" spans="3:5" x14ac:dyDescent="0.2">
      <c r="C559" s="8"/>
      <c r="D559" s="8"/>
      <c r="E559" s="8"/>
    </row>
    <row r="560" spans="3:5" x14ac:dyDescent="0.2">
      <c r="C560" s="8"/>
      <c r="D560" s="8"/>
      <c r="E560" s="8"/>
    </row>
    <row r="561" spans="3:5" x14ac:dyDescent="0.2">
      <c r="C561" s="8"/>
      <c r="D561" s="8"/>
      <c r="E561" s="8"/>
    </row>
    <row r="562" spans="3:5" x14ac:dyDescent="0.2">
      <c r="C562" s="8"/>
      <c r="D562" s="8"/>
      <c r="E562" s="8"/>
    </row>
    <row r="563" spans="3:5" x14ac:dyDescent="0.2">
      <c r="C563" s="8"/>
      <c r="D563" s="8"/>
      <c r="E563" s="8"/>
    </row>
    <row r="564" spans="3:5" x14ac:dyDescent="0.2">
      <c r="C564" s="8"/>
      <c r="D564" s="8"/>
      <c r="E564" s="8"/>
    </row>
    <row r="565" spans="3:5" x14ac:dyDescent="0.2">
      <c r="C565" s="8"/>
      <c r="D565" s="8"/>
      <c r="E565" s="8"/>
    </row>
    <row r="566" spans="3:5" x14ac:dyDescent="0.2">
      <c r="C566" s="8"/>
      <c r="D566" s="8"/>
      <c r="E566" s="8"/>
    </row>
    <row r="567" spans="3:5" x14ac:dyDescent="0.2">
      <c r="C567" s="8"/>
      <c r="D567" s="8"/>
      <c r="E567" s="8"/>
    </row>
    <row r="568" spans="3:5" x14ac:dyDescent="0.2">
      <c r="C568" s="8"/>
      <c r="D568" s="8"/>
      <c r="E568" s="8"/>
    </row>
    <row r="569" spans="3:5" x14ac:dyDescent="0.2">
      <c r="C569" s="8"/>
      <c r="D569" s="8"/>
      <c r="E569" s="8"/>
    </row>
    <row r="570" spans="3:5" x14ac:dyDescent="0.2">
      <c r="C570" s="8"/>
      <c r="D570" s="8"/>
      <c r="E570" s="8"/>
    </row>
    <row r="571" spans="3:5" x14ac:dyDescent="0.2">
      <c r="C571" s="8"/>
      <c r="D571" s="8"/>
      <c r="E571" s="8"/>
    </row>
    <row r="572" spans="3:5" x14ac:dyDescent="0.2">
      <c r="C572" s="8"/>
      <c r="D572" s="8"/>
      <c r="E572" s="8"/>
    </row>
    <row r="573" spans="3:5" x14ac:dyDescent="0.2">
      <c r="C573" s="8"/>
      <c r="D573" s="8"/>
      <c r="E573" s="8"/>
    </row>
    <row r="574" spans="3:5" x14ac:dyDescent="0.2">
      <c r="C574" s="8"/>
      <c r="D574" s="8"/>
      <c r="E574" s="8"/>
    </row>
    <row r="575" spans="3:5" x14ac:dyDescent="0.2">
      <c r="C575" s="8"/>
      <c r="D575" s="8"/>
      <c r="E575" s="8"/>
    </row>
    <row r="576" spans="3:5" x14ac:dyDescent="0.2">
      <c r="C576" s="8"/>
      <c r="D576" s="8"/>
      <c r="E576" s="8"/>
    </row>
    <row r="577" spans="3:5" x14ac:dyDescent="0.2">
      <c r="C577" s="8"/>
      <c r="D577" s="8"/>
      <c r="E577" s="8"/>
    </row>
    <row r="578" spans="3:5" x14ac:dyDescent="0.2">
      <c r="C578" s="8"/>
      <c r="D578" s="8"/>
      <c r="E578" s="8"/>
    </row>
    <row r="579" spans="3:5" x14ac:dyDescent="0.2">
      <c r="C579" s="8"/>
      <c r="D579" s="8"/>
      <c r="E579" s="8"/>
    </row>
    <row r="580" spans="3:5" x14ac:dyDescent="0.2">
      <c r="C580" s="8"/>
      <c r="D580" s="8"/>
      <c r="E580" s="8"/>
    </row>
    <row r="581" spans="3:5" x14ac:dyDescent="0.2">
      <c r="C581" s="8"/>
      <c r="D581" s="8"/>
      <c r="E581" s="8"/>
    </row>
    <row r="582" spans="3:5" x14ac:dyDescent="0.2">
      <c r="C582" s="8"/>
      <c r="D582" s="8"/>
      <c r="E582" s="8"/>
    </row>
    <row r="583" spans="3:5" x14ac:dyDescent="0.2">
      <c r="C583" s="8"/>
      <c r="D583" s="8"/>
      <c r="E583" s="8"/>
    </row>
    <row r="584" spans="3:5" x14ac:dyDescent="0.2">
      <c r="C584" s="8"/>
      <c r="D584" s="8"/>
      <c r="E584" s="8"/>
    </row>
    <row r="585" spans="3:5" x14ac:dyDescent="0.2">
      <c r="C585" s="8"/>
      <c r="D585" s="8"/>
      <c r="E585" s="8"/>
    </row>
    <row r="586" spans="3:5" x14ac:dyDescent="0.2">
      <c r="C586" s="8"/>
      <c r="D586" s="8"/>
      <c r="E586" s="8"/>
    </row>
    <row r="587" spans="3:5" x14ac:dyDescent="0.2">
      <c r="C587" s="8"/>
      <c r="D587" s="8"/>
      <c r="E587" s="8"/>
    </row>
    <row r="588" spans="3:5" x14ac:dyDescent="0.2">
      <c r="C588" s="8"/>
      <c r="D588" s="8"/>
      <c r="E588" s="8"/>
    </row>
    <row r="589" spans="3:5" x14ac:dyDescent="0.2">
      <c r="C589" s="8"/>
      <c r="D589" s="8"/>
      <c r="E589" s="8"/>
    </row>
    <row r="590" spans="3:5" x14ac:dyDescent="0.2">
      <c r="C590" s="8"/>
      <c r="D590" s="8"/>
      <c r="E590" s="8"/>
    </row>
    <row r="591" spans="3:5" x14ac:dyDescent="0.2">
      <c r="C591" s="8"/>
      <c r="D591" s="8"/>
      <c r="E591" s="8"/>
    </row>
    <row r="592" spans="3:5" x14ac:dyDescent="0.2">
      <c r="C592" s="8"/>
      <c r="D592" s="8"/>
      <c r="E592" s="8"/>
    </row>
    <row r="593" spans="3:5" x14ac:dyDescent="0.2">
      <c r="C593" s="8"/>
      <c r="D593" s="8"/>
      <c r="E593" s="8"/>
    </row>
    <row r="594" spans="3:5" x14ac:dyDescent="0.2">
      <c r="C594" s="8"/>
      <c r="D594" s="8"/>
      <c r="E594" s="8"/>
    </row>
    <row r="595" spans="3:5" x14ac:dyDescent="0.2">
      <c r="C595" s="8"/>
      <c r="D595" s="8"/>
      <c r="E595" s="8"/>
    </row>
    <row r="596" spans="3:5" x14ac:dyDescent="0.2">
      <c r="C596" s="8"/>
      <c r="D596" s="8"/>
      <c r="E596" s="8"/>
    </row>
    <row r="597" spans="3:5" x14ac:dyDescent="0.2">
      <c r="C597" s="8"/>
      <c r="D597" s="8"/>
      <c r="E597" s="8"/>
    </row>
    <row r="598" spans="3:5" x14ac:dyDescent="0.2">
      <c r="C598" s="8"/>
      <c r="D598" s="8"/>
      <c r="E598" s="8"/>
    </row>
    <row r="599" spans="3:5" x14ac:dyDescent="0.2">
      <c r="C599" s="8"/>
      <c r="D599" s="8"/>
      <c r="E599" s="8"/>
    </row>
    <row r="600" spans="3:5" x14ac:dyDescent="0.2">
      <c r="C600" s="8"/>
      <c r="D600" s="8"/>
      <c r="E600" s="8"/>
    </row>
    <row r="601" spans="3:5" x14ac:dyDescent="0.2">
      <c r="C601" s="8"/>
      <c r="D601" s="8"/>
      <c r="E601" s="8"/>
    </row>
    <row r="602" spans="3:5" x14ac:dyDescent="0.2">
      <c r="C602" s="8"/>
      <c r="D602" s="8"/>
      <c r="E602" s="8"/>
    </row>
    <row r="603" spans="3:5" x14ac:dyDescent="0.2">
      <c r="C603" s="8"/>
      <c r="D603" s="8"/>
      <c r="E603" s="8"/>
    </row>
    <row r="604" spans="3:5" x14ac:dyDescent="0.2">
      <c r="C604" s="8"/>
      <c r="D604" s="8"/>
      <c r="E604" s="8"/>
    </row>
    <row r="605" spans="3:5" x14ac:dyDescent="0.2">
      <c r="C605" s="8"/>
      <c r="D605" s="8"/>
      <c r="E605" s="8"/>
    </row>
    <row r="606" spans="3:5" x14ac:dyDescent="0.2">
      <c r="C606" s="8"/>
      <c r="D606" s="8"/>
      <c r="E606" s="8"/>
    </row>
    <row r="607" spans="3:5" x14ac:dyDescent="0.2">
      <c r="C607" s="8"/>
      <c r="D607" s="8"/>
      <c r="E607" s="8"/>
    </row>
    <row r="608" spans="3:5" x14ac:dyDescent="0.2">
      <c r="C608" s="8"/>
      <c r="D608" s="8"/>
      <c r="E608" s="8"/>
    </row>
    <row r="609" spans="3:5" x14ac:dyDescent="0.2">
      <c r="C609" s="8"/>
      <c r="D609" s="8"/>
      <c r="E609" s="8"/>
    </row>
    <row r="610" spans="3:5" x14ac:dyDescent="0.2">
      <c r="C610" s="8"/>
      <c r="D610" s="8"/>
      <c r="E610" s="8"/>
    </row>
    <row r="611" spans="3:5" x14ac:dyDescent="0.2">
      <c r="C611" s="8"/>
      <c r="D611" s="8"/>
      <c r="E611" s="8"/>
    </row>
    <row r="612" spans="3:5" x14ac:dyDescent="0.2">
      <c r="C612" s="8"/>
      <c r="D612" s="8"/>
      <c r="E612" s="8"/>
    </row>
    <row r="613" spans="3:5" x14ac:dyDescent="0.2">
      <c r="C613" s="8"/>
      <c r="D613" s="8"/>
      <c r="E613" s="8"/>
    </row>
    <row r="614" spans="3:5" x14ac:dyDescent="0.2">
      <c r="C614" s="8"/>
      <c r="D614" s="8"/>
      <c r="E614" s="8"/>
    </row>
    <row r="615" spans="3:5" x14ac:dyDescent="0.2">
      <c r="C615" s="8"/>
      <c r="D615" s="8"/>
      <c r="E615" s="8"/>
    </row>
    <row r="616" spans="3:5" x14ac:dyDescent="0.2">
      <c r="C616" s="8"/>
      <c r="D616" s="8"/>
      <c r="E616" s="8"/>
    </row>
    <row r="617" spans="3:5" x14ac:dyDescent="0.2">
      <c r="C617" s="8"/>
      <c r="D617" s="8"/>
      <c r="E617" s="8"/>
    </row>
    <row r="618" spans="3:5" x14ac:dyDescent="0.2">
      <c r="C618" s="8"/>
      <c r="D618" s="8"/>
      <c r="E618" s="8"/>
    </row>
    <row r="619" spans="3:5" x14ac:dyDescent="0.2">
      <c r="C619" s="8"/>
      <c r="D619" s="8"/>
      <c r="E619" s="8"/>
    </row>
    <row r="620" spans="3:5" x14ac:dyDescent="0.2">
      <c r="C620" s="8"/>
      <c r="D620" s="8"/>
      <c r="E620" s="8"/>
    </row>
    <row r="621" spans="3:5" x14ac:dyDescent="0.2">
      <c r="C621" s="8"/>
      <c r="D621" s="8"/>
      <c r="E621" s="8"/>
    </row>
    <row r="622" spans="3:5" x14ac:dyDescent="0.2">
      <c r="C622" s="8"/>
      <c r="D622" s="8"/>
      <c r="E622" s="8"/>
    </row>
    <row r="623" spans="3:5" x14ac:dyDescent="0.2">
      <c r="C623" s="8"/>
      <c r="D623" s="8"/>
      <c r="E623" s="8"/>
    </row>
    <row r="624" spans="3:5" x14ac:dyDescent="0.2">
      <c r="C624" s="8"/>
      <c r="D624" s="8"/>
      <c r="E624" s="8"/>
    </row>
    <row r="625" spans="3:5" x14ac:dyDescent="0.2">
      <c r="C625" s="8"/>
      <c r="D625" s="8"/>
      <c r="E625" s="8"/>
    </row>
    <row r="626" spans="3:5" x14ac:dyDescent="0.2">
      <c r="C626" s="8"/>
      <c r="D626" s="8"/>
      <c r="E626" s="8"/>
    </row>
    <row r="627" spans="3:5" x14ac:dyDescent="0.2">
      <c r="C627" s="8"/>
      <c r="D627" s="8"/>
      <c r="E627" s="8"/>
    </row>
    <row r="628" spans="3:5" x14ac:dyDescent="0.2">
      <c r="C628" s="8"/>
      <c r="D628" s="8"/>
      <c r="E628" s="8"/>
    </row>
    <row r="629" spans="3:5" x14ac:dyDescent="0.2">
      <c r="C629" s="8"/>
      <c r="D629" s="8"/>
      <c r="E629" s="8"/>
    </row>
    <row r="630" spans="3:5" x14ac:dyDescent="0.2">
      <c r="C630" s="8"/>
      <c r="D630" s="8"/>
      <c r="E630" s="8"/>
    </row>
    <row r="631" spans="3:5" x14ac:dyDescent="0.2">
      <c r="C631" s="8"/>
      <c r="D631" s="8"/>
      <c r="E631" s="8"/>
    </row>
    <row r="632" spans="3:5" x14ac:dyDescent="0.2">
      <c r="C632" s="8"/>
      <c r="D632" s="8"/>
      <c r="E632" s="8"/>
    </row>
    <row r="633" spans="3:5" x14ac:dyDescent="0.2">
      <c r="C633" s="8"/>
      <c r="D633" s="8"/>
      <c r="E633" s="8"/>
    </row>
    <row r="634" spans="3:5" x14ac:dyDescent="0.2">
      <c r="C634" s="8"/>
      <c r="D634" s="8"/>
      <c r="E634" s="8"/>
    </row>
    <row r="635" spans="3:5" x14ac:dyDescent="0.2">
      <c r="C635" s="8"/>
      <c r="D635" s="8"/>
      <c r="E635" s="8"/>
    </row>
    <row r="636" spans="3:5" x14ac:dyDescent="0.2">
      <c r="C636" s="8"/>
      <c r="D636" s="8"/>
      <c r="E636" s="8"/>
    </row>
    <row r="637" spans="3:5" x14ac:dyDescent="0.2">
      <c r="C637" s="8"/>
      <c r="D637" s="8"/>
      <c r="E637" s="8"/>
    </row>
    <row r="638" spans="3:5" x14ac:dyDescent="0.2">
      <c r="C638" s="8"/>
      <c r="D638" s="8"/>
      <c r="E638" s="8"/>
    </row>
    <row r="639" spans="3:5" x14ac:dyDescent="0.2">
      <c r="C639" s="8"/>
      <c r="D639" s="8"/>
      <c r="E639" s="8"/>
    </row>
    <row r="640" spans="3:5" x14ac:dyDescent="0.2">
      <c r="C640" s="8"/>
      <c r="D640" s="8"/>
      <c r="E640" s="8"/>
    </row>
    <row r="641" spans="3:5" x14ac:dyDescent="0.2">
      <c r="C641" s="8"/>
      <c r="D641" s="8"/>
      <c r="E641" s="8"/>
    </row>
    <row r="642" spans="3:5" x14ac:dyDescent="0.2">
      <c r="C642" s="8"/>
      <c r="D642" s="8"/>
      <c r="E642" s="8"/>
    </row>
    <row r="643" spans="3:5" x14ac:dyDescent="0.2">
      <c r="C643" s="8"/>
      <c r="D643" s="8"/>
      <c r="E643" s="8"/>
    </row>
    <row r="644" spans="3:5" x14ac:dyDescent="0.2">
      <c r="C644" s="8"/>
      <c r="D644" s="8"/>
      <c r="E644" s="8"/>
    </row>
    <row r="645" spans="3:5" x14ac:dyDescent="0.2">
      <c r="C645" s="8"/>
      <c r="D645" s="8"/>
      <c r="E645" s="8"/>
    </row>
    <row r="646" spans="3:5" x14ac:dyDescent="0.2">
      <c r="C646" s="8"/>
      <c r="D646" s="8"/>
      <c r="E646" s="8"/>
    </row>
    <row r="647" spans="3:5" x14ac:dyDescent="0.2">
      <c r="C647" s="8"/>
      <c r="D647" s="8"/>
      <c r="E647" s="8"/>
    </row>
    <row r="648" spans="3:5" x14ac:dyDescent="0.2">
      <c r="C648" s="8"/>
      <c r="D648" s="8"/>
      <c r="E648" s="8"/>
    </row>
    <row r="649" spans="3:5" x14ac:dyDescent="0.2">
      <c r="C649" s="8"/>
      <c r="D649" s="8"/>
      <c r="E649" s="8"/>
    </row>
    <row r="650" spans="3:5" x14ac:dyDescent="0.2">
      <c r="C650" s="8"/>
      <c r="D650" s="8"/>
      <c r="E650" s="8"/>
    </row>
    <row r="651" spans="3:5" x14ac:dyDescent="0.2">
      <c r="C651" s="8"/>
      <c r="D651" s="8"/>
      <c r="E651" s="8"/>
    </row>
    <row r="652" spans="3:5" x14ac:dyDescent="0.2">
      <c r="C652" s="8"/>
      <c r="D652" s="8"/>
      <c r="E652" s="8"/>
    </row>
    <row r="653" spans="3:5" x14ac:dyDescent="0.2">
      <c r="C653" s="8"/>
      <c r="D653" s="8"/>
      <c r="E653" s="8"/>
    </row>
    <row r="654" spans="3:5" x14ac:dyDescent="0.2">
      <c r="C654" s="8"/>
      <c r="D654" s="8"/>
      <c r="E654" s="8"/>
    </row>
    <row r="655" spans="3:5" x14ac:dyDescent="0.2">
      <c r="C655" s="8"/>
      <c r="D655" s="8"/>
      <c r="E655" s="8"/>
    </row>
    <row r="656" spans="3:5" x14ac:dyDescent="0.2">
      <c r="C656" s="8"/>
      <c r="D656" s="8"/>
      <c r="E656" s="8"/>
    </row>
    <row r="657" spans="3:5" x14ac:dyDescent="0.2">
      <c r="C657" s="8"/>
      <c r="D657" s="8"/>
      <c r="E657" s="8"/>
    </row>
    <row r="658" spans="3:5" x14ac:dyDescent="0.2">
      <c r="C658" s="8"/>
      <c r="D658" s="8"/>
      <c r="E658" s="8"/>
    </row>
    <row r="659" spans="3:5" x14ac:dyDescent="0.2">
      <c r="C659" s="8"/>
      <c r="D659" s="8"/>
      <c r="E659" s="8"/>
    </row>
    <row r="660" spans="3:5" x14ac:dyDescent="0.2">
      <c r="C660" s="8"/>
      <c r="D660" s="8"/>
      <c r="E660" s="8"/>
    </row>
    <row r="661" spans="3:5" x14ac:dyDescent="0.2">
      <c r="C661" s="8"/>
      <c r="D661" s="8"/>
      <c r="E661" s="8"/>
    </row>
    <row r="662" spans="3:5" x14ac:dyDescent="0.2">
      <c r="C662" s="8"/>
      <c r="D662" s="8"/>
      <c r="E662" s="8"/>
    </row>
    <row r="663" spans="3:5" x14ac:dyDescent="0.2">
      <c r="C663" s="8"/>
      <c r="D663" s="8"/>
      <c r="E663" s="8"/>
    </row>
    <row r="664" spans="3:5" x14ac:dyDescent="0.2">
      <c r="C664" s="8"/>
      <c r="D664" s="8"/>
      <c r="E664" s="8"/>
    </row>
    <row r="665" spans="3:5" x14ac:dyDescent="0.2">
      <c r="C665" s="8"/>
      <c r="D665" s="8"/>
      <c r="E665" s="8"/>
    </row>
    <row r="666" spans="3:5" x14ac:dyDescent="0.2">
      <c r="C666" s="8"/>
      <c r="D666" s="8"/>
      <c r="E666" s="8"/>
    </row>
    <row r="667" spans="3:5" x14ac:dyDescent="0.2">
      <c r="C667" s="8"/>
      <c r="D667" s="8"/>
      <c r="E667" s="8"/>
    </row>
    <row r="668" spans="3:5" x14ac:dyDescent="0.2">
      <c r="C668" s="8"/>
      <c r="D668" s="8"/>
      <c r="E668" s="8"/>
    </row>
    <row r="669" spans="3:5" x14ac:dyDescent="0.2">
      <c r="C669" s="8"/>
      <c r="D669" s="8"/>
      <c r="E669" s="8"/>
    </row>
    <row r="670" spans="3:5" x14ac:dyDescent="0.2">
      <c r="C670" s="8"/>
      <c r="D670" s="8"/>
      <c r="E670" s="8"/>
    </row>
    <row r="671" spans="3:5" x14ac:dyDescent="0.2">
      <c r="C671" s="8"/>
      <c r="D671" s="8"/>
      <c r="E671" s="8"/>
    </row>
    <row r="672" spans="3:5" x14ac:dyDescent="0.2">
      <c r="C672" s="8"/>
      <c r="D672" s="8"/>
      <c r="E672" s="8"/>
    </row>
    <row r="673" spans="3:5" x14ac:dyDescent="0.2">
      <c r="C673" s="8"/>
      <c r="D673" s="8"/>
      <c r="E673" s="8"/>
    </row>
    <row r="674" spans="3:5" x14ac:dyDescent="0.2">
      <c r="C674" s="8"/>
      <c r="D674" s="8"/>
      <c r="E674" s="8"/>
    </row>
    <row r="675" spans="3:5" x14ac:dyDescent="0.2">
      <c r="C675" s="8"/>
      <c r="D675" s="8"/>
      <c r="E675" s="8"/>
    </row>
    <row r="676" spans="3:5" x14ac:dyDescent="0.2">
      <c r="C676" s="8"/>
      <c r="D676" s="8"/>
      <c r="E676" s="8"/>
    </row>
    <row r="677" spans="3:5" x14ac:dyDescent="0.2">
      <c r="C677" s="8"/>
      <c r="D677" s="8"/>
      <c r="E677" s="8"/>
    </row>
    <row r="678" spans="3:5" x14ac:dyDescent="0.2">
      <c r="C678" s="8"/>
      <c r="D678" s="8"/>
      <c r="E678" s="8"/>
    </row>
    <row r="679" spans="3:5" x14ac:dyDescent="0.2">
      <c r="C679" s="8"/>
      <c r="D679" s="8"/>
      <c r="E679" s="8"/>
    </row>
    <row r="680" spans="3:5" x14ac:dyDescent="0.2">
      <c r="C680" s="8"/>
      <c r="D680" s="8"/>
      <c r="E680" s="8"/>
    </row>
    <row r="681" spans="3:5" x14ac:dyDescent="0.2">
      <c r="C681" s="8"/>
      <c r="D681" s="8"/>
      <c r="E681" s="8"/>
    </row>
    <row r="682" spans="3:5" x14ac:dyDescent="0.2">
      <c r="C682" s="8"/>
      <c r="D682" s="8"/>
      <c r="E682" s="8"/>
    </row>
    <row r="683" spans="3:5" x14ac:dyDescent="0.2">
      <c r="C683" s="8"/>
      <c r="D683" s="8"/>
      <c r="E683" s="8"/>
    </row>
    <row r="684" spans="3:5" x14ac:dyDescent="0.2">
      <c r="C684" s="8"/>
      <c r="D684" s="8"/>
      <c r="E684" s="8"/>
    </row>
    <row r="685" spans="3:5" x14ac:dyDescent="0.2">
      <c r="C685" s="8"/>
      <c r="D685" s="8"/>
      <c r="E685" s="8"/>
    </row>
    <row r="686" spans="3:5" x14ac:dyDescent="0.2">
      <c r="C686" s="8"/>
      <c r="D686" s="8"/>
      <c r="E686" s="8"/>
    </row>
    <row r="687" spans="3:5" x14ac:dyDescent="0.2">
      <c r="C687" s="8"/>
      <c r="D687" s="8"/>
      <c r="E687" s="8"/>
    </row>
    <row r="688" spans="3:5" x14ac:dyDescent="0.2">
      <c r="C688" s="8"/>
      <c r="D688" s="8"/>
      <c r="E688" s="8"/>
    </row>
    <row r="689" spans="3:5" x14ac:dyDescent="0.2">
      <c r="C689" s="8"/>
      <c r="D689" s="8"/>
      <c r="E689" s="8"/>
    </row>
    <row r="690" spans="3:5" x14ac:dyDescent="0.2">
      <c r="C690" s="8"/>
      <c r="D690" s="8"/>
      <c r="E690" s="8"/>
    </row>
    <row r="691" spans="3:5" x14ac:dyDescent="0.2">
      <c r="C691" s="8"/>
      <c r="D691" s="8"/>
      <c r="E691" s="8"/>
    </row>
    <row r="692" spans="3:5" x14ac:dyDescent="0.2">
      <c r="C692" s="8"/>
      <c r="D692" s="8"/>
      <c r="E692" s="8"/>
    </row>
    <row r="693" spans="3:5" x14ac:dyDescent="0.2">
      <c r="C693" s="8"/>
      <c r="D693" s="8"/>
      <c r="E693" s="8"/>
    </row>
    <row r="694" spans="3:5" x14ac:dyDescent="0.2">
      <c r="C694" s="8"/>
      <c r="D694" s="8"/>
      <c r="E694" s="8"/>
    </row>
    <row r="695" spans="3:5" x14ac:dyDescent="0.2">
      <c r="C695" s="8"/>
      <c r="D695" s="8"/>
      <c r="E695" s="8"/>
    </row>
    <row r="696" spans="3:5" x14ac:dyDescent="0.2">
      <c r="C696" s="8"/>
      <c r="D696" s="8"/>
      <c r="E696" s="8"/>
    </row>
    <row r="697" spans="3:5" x14ac:dyDescent="0.2">
      <c r="C697" s="8"/>
      <c r="D697" s="8"/>
      <c r="E697" s="8"/>
    </row>
    <row r="698" spans="3:5" x14ac:dyDescent="0.2">
      <c r="C698" s="8"/>
      <c r="D698" s="8"/>
      <c r="E698" s="8"/>
    </row>
    <row r="699" spans="3:5" x14ac:dyDescent="0.2">
      <c r="C699" s="8"/>
      <c r="D699" s="8"/>
      <c r="E699" s="8"/>
    </row>
    <row r="700" spans="3:5" x14ac:dyDescent="0.2">
      <c r="C700" s="8"/>
      <c r="D700" s="8"/>
      <c r="E700" s="8"/>
    </row>
    <row r="701" spans="3:5" x14ac:dyDescent="0.2">
      <c r="C701" s="8"/>
      <c r="D701" s="8"/>
      <c r="E701" s="8"/>
    </row>
    <row r="702" spans="3:5" x14ac:dyDescent="0.2">
      <c r="C702" s="8"/>
      <c r="D702" s="8"/>
      <c r="E702" s="8"/>
    </row>
    <row r="703" spans="3:5" x14ac:dyDescent="0.2">
      <c r="C703" s="8"/>
      <c r="D703" s="8"/>
      <c r="E703" s="8"/>
    </row>
    <row r="704" spans="3:5" x14ac:dyDescent="0.2">
      <c r="C704" s="8"/>
      <c r="D704" s="8"/>
      <c r="E704" s="8"/>
    </row>
    <row r="705" spans="3:5" x14ac:dyDescent="0.2">
      <c r="C705" s="8"/>
      <c r="D705" s="8"/>
      <c r="E705" s="8"/>
    </row>
    <row r="706" spans="3:5" x14ac:dyDescent="0.2">
      <c r="C706" s="8"/>
      <c r="D706" s="8"/>
      <c r="E706" s="8"/>
    </row>
    <row r="707" spans="3:5" x14ac:dyDescent="0.2">
      <c r="C707" s="8"/>
      <c r="D707" s="8"/>
      <c r="E707" s="8"/>
    </row>
    <row r="708" spans="3:5" x14ac:dyDescent="0.2">
      <c r="C708" s="8"/>
      <c r="D708" s="8"/>
      <c r="E708" s="8"/>
    </row>
    <row r="709" spans="3:5" x14ac:dyDescent="0.2">
      <c r="C709" s="8"/>
      <c r="D709" s="8"/>
      <c r="E709" s="8"/>
    </row>
    <row r="710" spans="3:5" x14ac:dyDescent="0.2">
      <c r="C710" s="8"/>
      <c r="D710" s="8"/>
      <c r="E710" s="8"/>
    </row>
    <row r="711" spans="3:5" x14ac:dyDescent="0.2">
      <c r="C711" s="8"/>
      <c r="D711" s="8"/>
      <c r="E711" s="8"/>
    </row>
    <row r="712" spans="3:5" x14ac:dyDescent="0.2">
      <c r="C712" s="8"/>
      <c r="D712" s="8"/>
      <c r="E712" s="8"/>
    </row>
    <row r="713" spans="3:5" x14ac:dyDescent="0.2">
      <c r="C713" s="8"/>
      <c r="D713" s="8"/>
      <c r="E713" s="8"/>
    </row>
    <row r="714" spans="3:5" x14ac:dyDescent="0.2">
      <c r="C714" s="8"/>
      <c r="D714" s="8"/>
      <c r="E714" s="8"/>
    </row>
    <row r="715" spans="3:5" x14ac:dyDescent="0.2">
      <c r="C715" s="8"/>
      <c r="D715" s="8"/>
      <c r="E715" s="8"/>
    </row>
    <row r="716" spans="3:5" x14ac:dyDescent="0.2">
      <c r="C716" s="8"/>
      <c r="D716" s="8"/>
      <c r="E716" s="8"/>
    </row>
    <row r="717" spans="3:5" x14ac:dyDescent="0.2">
      <c r="C717" s="8"/>
      <c r="D717" s="8"/>
      <c r="E717" s="8"/>
    </row>
    <row r="718" spans="3:5" x14ac:dyDescent="0.2">
      <c r="C718" s="8"/>
      <c r="D718" s="8"/>
      <c r="E718" s="8"/>
    </row>
    <row r="719" spans="3:5" x14ac:dyDescent="0.2">
      <c r="C719" s="8"/>
      <c r="D719" s="8"/>
      <c r="E719" s="8"/>
    </row>
    <row r="720" spans="3:5" x14ac:dyDescent="0.2">
      <c r="C720" s="8"/>
      <c r="D720" s="8"/>
      <c r="E720" s="8"/>
    </row>
    <row r="721" spans="3:5" x14ac:dyDescent="0.2">
      <c r="C721" s="8"/>
      <c r="D721" s="8"/>
      <c r="E721" s="8"/>
    </row>
    <row r="722" spans="3:5" x14ac:dyDescent="0.2">
      <c r="C722" s="8"/>
      <c r="D722" s="8"/>
      <c r="E722" s="8"/>
    </row>
    <row r="723" spans="3:5" x14ac:dyDescent="0.2">
      <c r="C723" s="8"/>
      <c r="D723" s="8"/>
      <c r="E723" s="8"/>
    </row>
    <row r="724" spans="3:5" x14ac:dyDescent="0.2">
      <c r="C724" s="8"/>
      <c r="D724" s="8"/>
      <c r="E724" s="8"/>
    </row>
    <row r="725" spans="3:5" x14ac:dyDescent="0.2">
      <c r="C725" s="8"/>
      <c r="D725" s="8"/>
      <c r="E725" s="8"/>
    </row>
    <row r="726" spans="3:5" x14ac:dyDescent="0.2">
      <c r="C726" s="8"/>
      <c r="D726" s="8"/>
      <c r="E726" s="8"/>
    </row>
    <row r="727" spans="3:5" x14ac:dyDescent="0.2">
      <c r="C727" s="8"/>
      <c r="D727" s="8"/>
      <c r="E727" s="8"/>
    </row>
    <row r="728" spans="3:5" x14ac:dyDescent="0.2">
      <c r="C728" s="8"/>
      <c r="D728" s="8"/>
      <c r="E728" s="8"/>
    </row>
    <row r="729" spans="3:5" x14ac:dyDescent="0.2">
      <c r="C729" s="8"/>
      <c r="D729" s="8"/>
      <c r="E729" s="8"/>
    </row>
    <row r="730" spans="3:5" x14ac:dyDescent="0.2">
      <c r="C730" s="8"/>
      <c r="D730" s="8"/>
      <c r="E730" s="8"/>
    </row>
    <row r="731" spans="3:5" x14ac:dyDescent="0.2">
      <c r="C731" s="8"/>
      <c r="D731" s="8"/>
      <c r="E731" s="8"/>
    </row>
    <row r="732" spans="3:5" x14ac:dyDescent="0.2">
      <c r="C732" s="8"/>
      <c r="D732" s="8"/>
      <c r="E732" s="8"/>
    </row>
    <row r="733" spans="3:5" x14ac:dyDescent="0.2">
      <c r="C733" s="8"/>
      <c r="D733" s="8"/>
      <c r="E733" s="8"/>
    </row>
    <row r="734" spans="3:5" x14ac:dyDescent="0.2">
      <c r="C734" s="8"/>
      <c r="D734" s="8"/>
      <c r="E734" s="8"/>
    </row>
    <row r="735" spans="3:5" x14ac:dyDescent="0.2">
      <c r="C735" s="8"/>
      <c r="D735" s="8"/>
      <c r="E735" s="8"/>
    </row>
    <row r="736" spans="3:5" x14ac:dyDescent="0.2">
      <c r="C736" s="8"/>
      <c r="D736" s="8"/>
      <c r="E736" s="8"/>
    </row>
    <row r="737" spans="3:5" x14ac:dyDescent="0.2">
      <c r="C737" s="8"/>
      <c r="D737" s="8"/>
      <c r="E737" s="8"/>
    </row>
    <row r="738" spans="3:5" x14ac:dyDescent="0.2">
      <c r="C738" s="8"/>
      <c r="D738" s="8"/>
      <c r="E738" s="8"/>
    </row>
    <row r="739" spans="3:5" x14ac:dyDescent="0.2">
      <c r="C739" s="8"/>
      <c r="D739" s="8"/>
      <c r="E739" s="8"/>
    </row>
    <row r="740" spans="3:5" x14ac:dyDescent="0.2">
      <c r="C740" s="8"/>
      <c r="D740" s="8"/>
      <c r="E740" s="8"/>
    </row>
    <row r="741" spans="3:5" x14ac:dyDescent="0.2">
      <c r="C741" s="8"/>
      <c r="D741" s="8"/>
      <c r="E741" s="8"/>
    </row>
    <row r="742" spans="3:5" x14ac:dyDescent="0.2">
      <c r="C742" s="8"/>
      <c r="D742" s="8"/>
      <c r="E742" s="8"/>
    </row>
    <row r="743" spans="3:5" x14ac:dyDescent="0.2">
      <c r="C743" s="8"/>
      <c r="D743" s="8"/>
      <c r="E743" s="8"/>
    </row>
    <row r="744" spans="3:5" x14ac:dyDescent="0.2">
      <c r="C744" s="8"/>
      <c r="D744" s="8"/>
      <c r="E744" s="8"/>
    </row>
    <row r="745" spans="3:5" x14ac:dyDescent="0.2">
      <c r="C745" s="8"/>
      <c r="D745" s="8"/>
      <c r="E745" s="8"/>
    </row>
    <row r="746" spans="3:5" x14ac:dyDescent="0.2">
      <c r="C746" s="8"/>
      <c r="D746" s="8"/>
      <c r="E746" s="8"/>
    </row>
    <row r="747" spans="3:5" x14ac:dyDescent="0.2">
      <c r="C747" s="8"/>
      <c r="D747" s="8"/>
      <c r="E747" s="8"/>
    </row>
    <row r="748" spans="3:5" x14ac:dyDescent="0.2">
      <c r="C748" s="8"/>
      <c r="D748" s="8"/>
      <c r="E748" s="8"/>
    </row>
    <row r="749" spans="3:5" x14ac:dyDescent="0.2">
      <c r="C749" s="8"/>
      <c r="D749" s="8"/>
      <c r="E749" s="8"/>
    </row>
    <row r="750" spans="3:5" x14ac:dyDescent="0.2">
      <c r="C750" s="8"/>
      <c r="D750" s="8"/>
      <c r="E750" s="8"/>
    </row>
    <row r="751" spans="3:5" x14ac:dyDescent="0.2">
      <c r="C751" s="8"/>
      <c r="D751" s="8"/>
      <c r="E751" s="8"/>
    </row>
    <row r="752" spans="3:5" x14ac:dyDescent="0.2">
      <c r="C752" s="8"/>
      <c r="D752" s="8"/>
      <c r="E752" s="8"/>
    </row>
    <row r="753" spans="3:5" x14ac:dyDescent="0.2">
      <c r="C753" s="8"/>
      <c r="D753" s="8"/>
      <c r="E753" s="8"/>
    </row>
    <row r="754" spans="3:5" x14ac:dyDescent="0.2">
      <c r="C754" s="8"/>
      <c r="D754" s="8"/>
      <c r="E754" s="8"/>
    </row>
    <row r="755" spans="3:5" x14ac:dyDescent="0.2">
      <c r="C755" s="8"/>
      <c r="D755" s="8"/>
      <c r="E755" s="8"/>
    </row>
    <row r="756" spans="3:5" x14ac:dyDescent="0.2">
      <c r="C756" s="8"/>
      <c r="D756" s="8"/>
      <c r="E756" s="8"/>
    </row>
    <row r="757" spans="3:5" x14ac:dyDescent="0.2">
      <c r="C757" s="8"/>
      <c r="D757" s="8"/>
      <c r="E757" s="8"/>
    </row>
    <row r="758" spans="3:5" x14ac:dyDescent="0.2">
      <c r="C758" s="8"/>
      <c r="D758" s="8"/>
      <c r="E758" s="8"/>
    </row>
    <row r="759" spans="3:5" x14ac:dyDescent="0.2">
      <c r="C759" s="8"/>
      <c r="D759" s="8"/>
      <c r="E759" s="8"/>
    </row>
    <row r="760" spans="3:5" x14ac:dyDescent="0.2">
      <c r="C760" s="8"/>
      <c r="D760" s="8"/>
      <c r="E760" s="8"/>
    </row>
    <row r="761" spans="3:5" x14ac:dyDescent="0.2">
      <c r="C761" s="8"/>
      <c r="D761" s="8"/>
      <c r="E761" s="8"/>
    </row>
    <row r="762" spans="3:5" x14ac:dyDescent="0.2">
      <c r="C762" s="8"/>
      <c r="D762" s="8"/>
      <c r="E762" s="8"/>
    </row>
    <row r="763" spans="3:5" x14ac:dyDescent="0.2">
      <c r="C763" s="8"/>
      <c r="D763" s="8"/>
      <c r="E763" s="8"/>
    </row>
    <row r="764" spans="3:5" x14ac:dyDescent="0.2">
      <c r="C764" s="8"/>
      <c r="D764" s="8"/>
      <c r="E764" s="8"/>
    </row>
    <row r="765" spans="3:5" x14ac:dyDescent="0.2">
      <c r="C765" s="8"/>
      <c r="D765" s="8"/>
      <c r="E765" s="8"/>
    </row>
    <row r="766" spans="3:5" x14ac:dyDescent="0.2">
      <c r="C766" s="8"/>
      <c r="D766" s="8"/>
      <c r="E766" s="8"/>
    </row>
    <row r="767" spans="3:5" x14ac:dyDescent="0.2">
      <c r="C767" s="8"/>
      <c r="D767" s="8"/>
      <c r="E767" s="8"/>
    </row>
    <row r="768" spans="3:5" x14ac:dyDescent="0.2">
      <c r="C768" s="8"/>
      <c r="D768" s="8"/>
      <c r="E768" s="8"/>
    </row>
    <row r="769" spans="3:5" x14ac:dyDescent="0.2">
      <c r="C769" s="8"/>
      <c r="D769" s="8"/>
      <c r="E769" s="8"/>
    </row>
    <row r="770" spans="3:5" x14ac:dyDescent="0.2">
      <c r="C770" s="8"/>
      <c r="D770" s="8"/>
      <c r="E770" s="8"/>
    </row>
    <row r="771" spans="3:5" x14ac:dyDescent="0.2">
      <c r="C771" s="8"/>
      <c r="D771" s="8"/>
      <c r="E771" s="8"/>
    </row>
    <row r="772" spans="3:5" x14ac:dyDescent="0.2">
      <c r="C772" s="8"/>
      <c r="D772" s="8"/>
      <c r="E772" s="8"/>
    </row>
    <row r="773" spans="3:5" x14ac:dyDescent="0.2">
      <c r="C773" s="8"/>
      <c r="D773" s="8"/>
      <c r="E773" s="8"/>
    </row>
    <row r="774" spans="3:5" x14ac:dyDescent="0.2">
      <c r="C774" s="8"/>
      <c r="D774" s="8"/>
      <c r="E774" s="8"/>
    </row>
    <row r="775" spans="3:5" x14ac:dyDescent="0.2">
      <c r="C775" s="8"/>
      <c r="D775" s="8"/>
      <c r="E775" s="8"/>
    </row>
    <row r="776" spans="3:5" x14ac:dyDescent="0.2">
      <c r="C776" s="8"/>
      <c r="D776" s="8"/>
      <c r="E776" s="8"/>
    </row>
    <row r="777" spans="3:5" x14ac:dyDescent="0.2">
      <c r="C777" s="8"/>
      <c r="D777" s="8"/>
      <c r="E777" s="8"/>
    </row>
    <row r="778" spans="3:5" x14ac:dyDescent="0.2">
      <c r="C778" s="8"/>
      <c r="D778" s="8"/>
      <c r="E778" s="8"/>
    </row>
    <row r="779" spans="3:5" x14ac:dyDescent="0.2">
      <c r="C779" s="8"/>
      <c r="D779" s="8"/>
      <c r="E779" s="8"/>
    </row>
    <row r="780" spans="3:5" x14ac:dyDescent="0.2">
      <c r="C780" s="8"/>
      <c r="D780" s="8"/>
      <c r="E780" s="8"/>
    </row>
    <row r="781" spans="3:5" x14ac:dyDescent="0.2">
      <c r="C781" s="8"/>
      <c r="D781" s="8"/>
      <c r="E781" s="8"/>
    </row>
    <row r="782" spans="3:5" x14ac:dyDescent="0.2">
      <c r="C782" s="8"/>
      <c r="D782" s="8"/>
      <c r="E782" s="8"/>
    </row>
    <row r="783" spans="3:5" x14ac:dyDescent="0.2">
      <c r="C783" s="8"/>
      <c r="D783" s="8"/>
      <c r="E783" s="8"/>
    </row>
    <row r="784" spans="3:5" x14ac:dyDescent="0.2">
      <c r="C784" s="8"/>
      <c r="D784" s="8"/>
      <c r="E784" s="8"/>
    </row>
    <row r="785" spans="3:5" x14ac:dyDescent="0.2">
      <c r="C785" s="8"/>
      <c r="D785" s="8"/>
      <c r="E785" s="8"/>
    </row>
    <row r="786" spans="3:5" x14ac:dyDescent="0.2">
      <c r="C786" s="8"/>
      <c r="D786" s="8"/>
      <c r="E786" s="8"/>
    </row>
    <row r="787" spans="3:5" x14ac:dyDescent="0.2">
      <c r="C787" s="8"/>
      <c r="D787" s="8"/>
      <c r="E787" s="8"/>
    </row>
    <row r="788" spans="3:5" x14ac:dyDescent="0.2">
      <c r="C788" s="8"/>
      <c r="D788" s="8"/>
      <c r="E788" s="8"/>
    </row>
    <row r="789" spans="3:5" x14ac:dyDescent="0.2">
      <c r="C789" s="8"/>
      <c r="D789" s="8"/>
      <c r="E789" s="8"/>
    </row>
    <row r="790" spans="3:5" x14ac:dyDescent="0.2">
      <c r="C790" s="8"/>
      <c r="D790" s="8"/>
      <c r="E790" s="8"/>
    </row>
    <row r="791" spans="3:5" x14ac:dyDescent="0.2">
      <c r="C791" s="8"/>
      <c r="D791" s="8"/>
      <c r="E791" s="8"/>
    </row>
    <row r="792" spans="3:5" x14ac:dyDescent="0.2">
      <c r="C792" s="8"/>
      <c r="D792" s="8"/>
      <c r="E792" s="8"/>
    </row>
    <row r="793" spans="3:5" x14ac:dyDescent="0.2">
      <c r="C793" s="8"/>
      <c r="D793" s="8"/>
      <c r="E793" s="8"/>
    </row>
    <row r="794" spans="3:5" x14ac:dyDescent="0.2">
      <c r="C794" s="8"/>
      <c r="D794" s="8"/>
      <c r="E794" s="8"/>
    </row>
    <row r="795" spans="3:5" x14ac:dyDescent="0.2">
      <c r="C795" s="8"/>
      <c r="D795" s="8"/>
      <c r="E795" s="8"/>
    </row>
    <row r="796" spans="3:5" x14ac:dyDescent="0.2">
      <c r="C796" s="8"/>
      <c r="D796" s="8"/>
      <c r="E796" s="8"/>
    </row>
    <row r="797" spans="3:5" x14ac:dyDescent="0.2">
      <c r="C797" s="8"/>
      <c r="D797" s="8"/>
      <c r="E797" s="8"/>
    </row>
    <row r="798" spans="3:5" x14ac:dyDescent="0.2">
      <c r="C798" s="8"/>
      <c r="D798" s="8"/>
      <c r="E798" s="8"/>
    </row>
    <row r="799" spans="3:5" x14ac:dyDescent="0.2">
      <c r="C799" s="8"/>
      <c r="D799" s="8"/>
      <c r="E799" s="8"/>
    </row>
    <row r="800" spans="3:5" x14ac:dyDescent="0.2">
      <c r="C800" s="8"/>
      <c r="D800" s="8"/>
      <c r="E800" s="8"/>
    </row>
    <row r="801" spans="3:5" x14ac:dyDescent="0.2">
      <c r="C801" s="8"/>
      <c r="D801" s="8"/>
      <c r="E801" s="8"/>
    </row>
    <row r="802" spans="3:5" x14ac:dyDescent="0.2">
      <c r="C802" s="8"/>
      <c r="D802" s="8"/>
      <c r="E802" s="8"/>
    </row>
    <row r="803" spans="3:5" x14ac:dyDescent="0.2">
      <c r="C803" s="8"/>
      <c r="D803" s="8"/>
      <c r="E803" s="8"/>
    </row>
    <row r="804" spans="3:5" x14ac:dyDescent="0.2">
      <c r="C804" s="8"/>
      <c r="D804" s="8"/>
      <c r="E804" s="8"/>
    </row>
    <row r="805" spans="3:5" x14ac:dyDescent="0.2">
      <c r="C805" s="8"/>
      <c r="D805" s="8"/>
      <c r="E805" s="8"/>
    </row>
    <row r="806" spans="3:5" x14ac:dyDescent="0.2">
      <c r="C806" s="8"/>
      <c r="D806" s="8"/>
      <c r="E806" s="8"/>
    </row>
    <row r="807" spans="3:5" x14ac:dyDescent="0.2">
      <c r="C807" s="8"/>
      <c r="D807" s="8"/>
      <c r="E807" s="8"/>
    </row>
    <row r="808" spans="3:5" x14ac:dyDescent="0.2">
      <c r="C808" s="8"/>
      <c r="D808" s="8"/>
      <c r="E808" s="8"/>
    </row>
    <row r="809" spans="3:5" x14ac:dyDescent="0.2">
      <c r="C809" s="8"/>
      <c r="D809" s="8"/>
      <c r="E809" s="8"/>
    </row>
    <row r="810" spans="3:5" x14ac:dyDescent="0.2">
      <c r="C810" s="8"/>
      <c r="D810" s="8"/>
      <c r="E810" s="8"/>
    </row>
    <row r="811" spans="3:5" x14ac:dyDescent="0.2">
      <c r="C811" s="8"/>
      <c r="D811" s="8"/>
      <c r="E811" s="8"/>
    </row>
    <row r="812" spans="3:5" x14ac:dyDescent="0.2">
      <c r="C812" s="8"/>
      <c r="D812" s="8"/>
      <c r="E812" s="8"/>
    </row>
    <row r="813" spans="3:5" x14ac:dyDescent="0.2">
      <c r="C813" s="8"/>
      <c r="D813" s="8"/>
      <c r="E813" s="8"/>
    </row>
    <row r="814" spans="3:5" x14ac:dyDescent="0.2">
      <c r="C814" s="8"/>
      <c r="D814" s="8"/>
      <c r="E814" s="8"/>
    </row>
    <row r="815" spans="3:5" x14ac:dyDescent="0.2">
      <c r="C815" s="8"/>
      <c r="D815" s="8"/>
      <c r="E815" s="8"/>
    </row>
    <row r="816" spans="3:5" x14ac:dyDescent="0.2">
      <c r="C816" s="8"/>
      <c r="D816" s="8"/>
      <c r="E816" s="8"/>
    </row>
    <row r="817" spans="3:5" x14ac:dyDescent="0.2">
      <c r="C817" s="8"/>
      <c r="D817" s="8"/>
      <c r="E817" s="8"/>
    </row>
    <row r="818" spans="3:5" x14ac:dyDescent="0.2">
      <c r="C818" s="8"/>
      <c r="D818" s="8"/>
      <c r="E818" s="8"/>
    </row>
    <row r="819" spans="3:5" x14ac:dyDescent="0.2">
      <c r="C819" s="8"/>
      <c r="D819" s="8"/>
      <c r="E819" s="8"/>
    </row>
    <row r="820" spans="3:5" x14ac:dyDescent="0.2">
      <c r="C820" s="8"/>
      <c r="D820" s="8"/>
      <c r="E820" s="8"/>
    </row>
    <row r="821" spans="3:5" x14ac:dyDescent="0.2">
      <c r="C821" s="8"/>
      <c r="D821" s="8"/>
      <c r="E821" s="8"/>
    </row>
    <row r="822" spans="3:5" x14ac:dyDescent="0.2">
      <c r="C822" s="8"/>
      <c r="D822" s="8"/>
      <c r="E822" s="8"/>
    </row>
    <row r="823" spans="3:5" x14ac:dyDescent="0.2">
      <c r="C823" s="8"/>
      <c r="D823" s="8"/>
      <c r="E823" s="8"/>
    </row>
    <row r="824" spans="3:5" x14ac:dyDescent="0.2">
      <c r="C824" s="8"/>
      <c r="D824" s="8"/>
      <c r="E824" s="8"/>
    </row>
    <row r="825" spans="3:5" x14ac:dyDescent="0.2">
      <c r="C825" s="8"/>
      <c r="D825" s="8"/>
      <c r="E825" s="8"/>
    </row>
    <row r="826" spans="3:5" x14ac:dyDescent="0.2">
      <c r="C826" s="8"/>
      <c r="D826" s="8"/>
      <c r="E826" s="8"/>
    </row>
    <row r="827" spans="3:5" x14ac:dyDescent="0.2">
      <c r="C827" s="8"/>
      <c r="D827" s="8"/>
      <c r="E827" s="8"/>
    </row>
    <row r="828" spans="3:5" x14ac:dyDescent="0.2">
      <c r="C828" s="8"/>
      <c r="D828" s="8"/>
      <c r="E828" s="8"/>
    </row>
    <row r="829" spans="3:5" x14ac:dyDescent="0.2">
      <c r="C829" s="8"/>
      <c r="D829" s="8"/>
      <c r="E829" s="8"/>
    </row>
    <row r="830" spans="3:5" x14ac:dyDescent="0.2">
      <c r="C830" s="8"/>
      <c r="D830" s="8"/>
      <c r="E830" s="8"/>
    </row>
    <row r="831" spans="3:5" x14ac:dyDescent="0.2">
      <c r="C831" s="8"/>
      <c r="D831" s="8"/>
      <c r="E831" s="8"/>
    </row>
    <row r="832" spans="3:5" x14ac:dyDescent="0.2">
      <c r="C832" s="8"/>
      <c r="D832" s="8"/>
      <c r="E832" s="8"/>
    </row>
    <row r="833" spans="3:5" x14ac:dyDescent="0.2">
      <c r="C833" s="8"/>
      <c r="D833" s="8"/>
      <c r="E833" s="8"/>
    </row>
    <row r="834" spans="3:5" x14ac:dyDescent="0.2">
      <c r="C834" s="8"/>
      <c r="D834" s="8"/>
      <c r="E834" s="8"/>
    </row>
    <row r="835" spans="3:5" x14ac:dyDescent="0.2">
      <c r="C835" s="8"/>
      <c r="D835" s="8"/>
      <c r="E835" s="8"/>
    </row>
    <row r="836" spans="3:5" x14ac:dyDescent="0.2">
      <c r="C836" s="8"/>
      <c r="D836" s="8"/>
      <c r="E836" s="8"/>
    </row>
    <row r="837" spans="3:5" x14ac:dyDescent="0.2">
      <c r="C837" s="8"/>
      <c r="D837" s="8"/>
      <c r="E837" s="8"/>
    </row>
    <row r="838" spans="3:5" x14ac:dyDescent="0.2">
      <c r="C838" s="8"/>
      <c r="D838" s="8"/>
      <c r="E838" s="8"/>
    </row>
    <row r="839" spans="3:5" x14ac:dyDescent="0.2">
      <c r="C839" s="8"/>
      <c r="D839" s="8"/>
      <c r="E839" s="8"/>
    </row>
    <row r="840" spans="3:5" x14ac:dyDescent="0.2">
      <c r="C840" s="8"/>
      <c r="D840" s="8"/>
      <c r="E840" s="8"/>
    </row>
    <row r="841" spans="3:5" x14ac:dyDescent="0.2">
      <c r="C841" s="8"/>
      <c r="D841" s="8"/>
      <c r="E841" s="8"/>
    </row>
    <row r="842" spans="3:5" x14ac:dyDescent="0.2">
      <c r="C842" s="8"/>
      <c r="D842" s="8"/>
      <c r="E842" s="8"/>
    </row>
    <row r="843" spans="3:5" x14ac:dyDescent="0.2">
      <c r="C843" s="8"/>
      <c r="D843" s="8"/>
      <c r="E843" s="8"/>
    </row>
    <row r="844" spans="3:5" x14ac:dyDescent="0.2">
      <c r="C844" s="8"/>
      <c r="D844" s="8"/>
      <c r="E844" s="8"/>
    </row>
    <row r="845" spans="3:5" x14ac:dyDescent="0.2">
      <c r="C845" s="8"/>
      <c r="D845" s="8"/>
      <c r="E845" s="8"/>
    </row>
    <row r="846" spans="3:5" x14ac:dyDescent="0.2">
      <c r="C846" s="8"/>
      <c r="D846" s="8"/>
      <c r="E846" s="8"/>
    </row>
    <row r="847" spans="3:5" x14ac:dyDescent="0.2">
      <c r="C847" s="8"/>
      <c r="D847" s="8"/>
      <c r="E847" s="8"/>
    </row>
    <row r="848" spans="3:5" x14ac:dyDescent="0.2">
      <c r="C848" s="8"/>
      <c r="D848" s="8"/>
      <c r="E848" s="8"/>
    </row>
    <row r="849" spans="3:5" x14ac:dyDescent="0.2">
      <c r="C849" s="8"/>
      <c r="D849" s="8"/>
      <c r="E849" s="8"/>
    </row>
    <row r="850" spans="3:5" x14ac:dyDescent="0.2">
      <c r="C850" s="8"/>
      <c r="D850" s="8"/>
      <c r="E850" s="8"/>
    </row>
    <row r="851" spans="3:5" x14ac:dyDescent="0.2">
      <c r="C851" s="8"/>
      <c r="D851" s="8"/>
      <c r="E851" s="8"/>
    </row>
    <row r="852" spans="3:5" x14ac:dyDescent="0.2">
      <c r="C852" s="8"/>
      <c r="D852" s="8"/>
      <c r="E852" s="8"/>
    </row>
    <row r="853" spans="3:5" x14ac:dyDescent="0.2">
      <c r="C853" s="8"/>
      <c r="D853" s="8"/>
      <c r="E853" s="8"/>
    </row>
    <row r="854" spans="3:5" x14ac:dyDescent="0.2">
      <c r="C854" s="8"/>
      <c r="D854" s="8"/>
      <c r="E854" s="8"/>
    </row>
    <row r="855" spans="3:5" x14ac:dyDescent="0.2">
      <c r="C855" s="8"/>
      <c r="D855" s="8"/>
      <c r="E855" s="8"/>
    </row>
    <row r="856" spans="3:5" x14ac:dyDescent="0.2">
      <c r="C856" s="8"/>
      <c r="D856" s="8"/>
      <c r="E856" s="8"/>
    </row>
    <row r="857" spans="3:5" x14ac:dyDescent="0.2">
      <c r="C857" s="8"/>
      <c r="D857" s="8"/>
      <c r="E857" s="8"/>
    </row>
    <row r="858" spans="3:5" x14ac:dyDescent="0.2">
      <c r="C858" s="8"/>
      <c r="D858" s="8"/>
      <c r="E858" s="8"/>
    </row>
    <row r="859" spans="3:5" x14ac:dyDescent="0.2">
      <c r="C859" s="8"/>
      <c r="D859" s="8"/>
      <c r="E859" s="8"/>
    </row>
    <row r="860" spans="3:5" x14ac:dyDescent="0.2">
      <c r="C860" s="8"/>
      <c r="D860" s="8"/>
      <c r="E860" s="8"/>
    </row>
    <row r="861" spans="3:5" x14ac:dyDescent="0.2">
      <c r="C861" s="8"/>
      <c r="D861" s="8"/>
      <c r="E861" s="8"/>
    </row>
    <row r="862" spans="3:5" x14ac:dyDescent="0.2">
      <c r="C862" s="8"/>
      <c r="D862" s="8"/>
      <c r="E862" s="8"/>
    </row>
    <row r="863" spans="3:5" x14ac:dyDescent="0.2">
      <c r="C863" s="8"/>
      <c r="D863" s="8"/>
      <c r="E863" s="8"/>
    </row>
    <row r="864" spans="3:5" x14ac:dyDescent="0.2">
      <c r="C864" s="8"/>
      <c r="D864" s="8"/>
      <c r="E864" s="8"/>
    </row>
    <row r="865" spans="3:5" x14ac:dyDescent="0.2">
      <c r="C865" s="8"/>
      <c r="D865" s="8"/>
      <c r="E865" s="8"/>
    </row>
    <row r="866" spans="3:5" x14ac:dyDescent="0.2">
      <c r="C866" s="8"/>
      <c r="D866" s="8"/>
      <c r="E866" s="8"/>
    </row>
    <row r="867" spans="3:5" x14ac:dyDescent="0.2">
      <c r="C867" s="8"/>
      <c r="D867" s="8"/>
      <c r="E867" s="8"/>
    </row>
    <row r="868" spans="3:5" x14ac:dyDescent="0.2">
      <c r="C868" s="8"/>
      <c r="D868" s="8"/>
      <c r="E868" s="8"/>
    </row>
    <row r="869" spans="3:5" x14ac:dyDescent="0.2">
      <c r="C869" s="8"/>
      <c r="D869" s="8"/>
      <c r="E869" s="8"/>
    </row>
    <row r="870" spans="3:5" x14ac:dyDescent="0.2">
      <c r="C870" s="8"/>
      <c r="D870" s="8"/>
      <c r="E870" s="8"/>
    </row>
    <row r="871" spans="3:5" x14ac:dyDescent="0.2">
      <c r="C871" s="8"/>
      <c r="D871" s="8"/>
      <c r="E871" s="8"/>
    </row>
    <row r="872" spans="3:5" x14ac:dyDescent="0.2">
      <c r="C872" s="8"/>
      <c r="D872" s="8"/>
      <c r="E872" s="8"/>
    </row>
    <row r="873" spans="3:5" x14ac:dyDescent="0.2">
      <c r="C873" s="8"/>
      <c r="D873" s="8"/>
      <c r="E873" s="8"/>
    </row>
    <row r="874" spans="3:5" x14ac:dyDescent="0.2">
      <c r="C874" s="8"/>
      <c r="D874" s="8"/>
      <c r="E874" s="8"/>
    </row>
    <row r="875" spans="3:5" x14ac:dyDescent="0.2">
      <c r="C875" s="8"/>
      <c r="D875" s="8"/>
      <c r="E875" s="8"/>
    </row>
    <row r="876" spans="3:5" x14ac:dyDescent="0.2">
      <c r="C876" s="8"/>
      <c r="D876" s="8"/>
      <c r="E876" s="8"/>
    </row>
    <row r="877" spans="3:5" x14ac:dyDescent="0.2">
      <c r="C877" s="8"/>
      <c r="D877" s="8"/>
      <c r="E877" s="8"/>
    </row>
    <row r="878" spans="3:5" x14ac:dyDescent="0.2">
      <c r="C878" s="8"/>
      <c r="D878" s="8"/>
      <c r="E878" s="8"/>
    </row>
    <row r="879" spans="3:5" x14ac:dyDescent="0.2">
      <c r="C879" s="8"/>
      <c r="D879" s="8"/>
      <c r="E879" s="8"/>
    </row>
    <row r="880" spans="3:5" x14ac:dyDescent="0.2">
      <c r="C880" s="8"/>
      <c r="D880" s="8"/>
      <c r="E880" s="8"/>
    </row>
    <row r="881" spans="3:5" x14ac:dyDescent="0.2">
      <c r="C881" s="8"/>
      <c r="D881" s="8"/>
      <c r="E881" s="8"/>
    </row>
    <row r="882" spans="3:5" x14ac:dyDescent="0.2">
      <c r="C882" s="8"/>
      <c r="D882" s="8"/>
      <c r="E882" s="8"/>
    </row>
    <row r="883" spans="3:5" x14ac:dyDescent="0.2">
      <c r="C883" s="8"/>
      <c r="D883" s="8"/>
      <c r="E883" s="8"/>
    </row>
    <row r="884" spans="3:5" x14ac:dyDescent="0.2">
      <c r="C884" s="8"/>
      <c r="D884" s="8"/>
      <c r="E884" s="8"/>
    </row>
    <row r="885" spans="3:5" x14ac:dyDescent="0.2">
      <c r="C885" s="8"/>
      <c r="D885" s="8"/>
      <c r="E885" s="8"/>
    </row>
    <row r="886" spans="3:5" x14ac:dyDescent="0.2">
      <c r="C886" s="8"/>
      <c r="D886" s="8"/>
      <c r="E886" s="8"/>
    </row>
    <row r="887" spans="3:5" x14ac:dyDescent="0.2">
      <c r="C887" s="8"/>
      <c r="D887" s="8"/>
      <c r="E887" s="8"/>
    </row>
    <row r="888" spans="3:5" x14ac:dyDescent="0.2">
      <c r="C888" s="8"/>
      <c r="D888" s="8"/>
      <c r="E888" s="8"/>
    </row>
    <row r="889" spans="3:5" x14ac:dyDescent="0.2">
      <c r="C889" s="8"/>
      <c r="D889" s="8"/>
      <c r="E889" s="8"/>
    </row>
    <row r="890" spans="3:5" x14ac:dyDescent="0.2">
      <c r="C890" s="8"/>
      <c r="D890" s="8"/>
      <c r="E890" s="8"/>
    </row>
    <row r="891" spans="3:5" x14ac:dyDescent="0.2">
      <c r="C891" s="8"/>
      <c r="D891" s="8"/>
      <c r="E891" s="8"/>
    </row>
    <row r="892" spans="3:5" x14ac:dyDescent="0.2">
      <c r="C892" s="8"/>
      <c r="D892" s="8"/>
      <c r="E892" s="8"/>
    </row>
    <row r="893" spans="3:5" x14ac:dyDescent="0.2">
      <c r="C893" s="8"/>
      <c r="D893" s="8"/>
      <c r="E893" s="8"/>
    </row>
    <row r="894" spans="3:5" x14ac:dyDescent="0.2">
      <c r="C894" s="8"/>
      <c r="D894" s="8"/>
      <c r="E894" s="8"/>
    </row>
    <row r="895" spans="3:5" x14ac:dyDescent="0.2">
      <c r="C895" s="8"/>
      <c r="D895" s="8"/>
      <c r="E895" s="8"/>
    </row>
    <row r="896" spans="3:5" x14ac:dyDescent="0.2">
      <c r="C896" s="8"/>
      <c r="D896" s="8"/>
      <c r="E896" s="8"/>
    </row>
    <row r="897" spans="3:5" x14ac:dyDescent="0.2">
      <c r="C897" s="8"/>
      <c r="D897" s="8"/>
      <c r="E897" s="8"/>
    </row>
    <row r="898" spans="3:5" x14ac:dyDescent="0.2">
      <c r="C898" s="8"/>
      <c r="D898" s="8"/>
      <c r="E898" s="8"/>
    </row>
    <row r="899" spans="3:5" x14ac:dyDescent="0.2">
      <c r="C899" s="8"/>
      <c r="D899" s="8"/>
      <c r="E899" s="8"/>
    </row>
    <row r="900" spans="3:5" x14ac:dyDescent="0.2">
      <c r="C900" s="8"/>
      <c r="D900" s="8"/>
      <c r="E900" s="8"/>
    </row>
    <row r="901" spans="3:5" x14ac:dyDescent="0.2">
      <c r="C901" s="8"/>
      <c r="D901" s="8"/>
      <c r="E901" s="8"/>
    </row>
    <row r="902" spans="3:5" x14ac:dyDescent="0.2">
      <c r="C902" s="8"/>
      <c r="D902" s="8"/>
      <c r="E902" s="8"/>
    </row>
    <row r="903" spans="3:5" x14ac:dyDescent="0.2">
      <c r="C903" s="8"/>
      <c r="D903" s="8"/>
      <c r="E903" s="8"/>
    </row>
    <row r="904" spans="3:5" x14ac:dyDescent="0.2">
      <c r="C904" s="8"/>
      <c r="D904" s="8"/>
      <c r="E904" s="8"/>
    </row>
    <row r="905" spans="3:5" x14ac:dyDescent="0.2">
      <c r="C905" s="8"/>
      <c r="D905" s="8"/>
      <c r="E905" s="8"/>
    </row>
    <row r="906" spans="3:5" x14ac:dyDescent="0.2">
      <c r="C906" s="8"/>
      <c r="D906" s="8"/>
      <c r="E906" s="8"/>
    </row>
    <row r="907" spans="3:5" x14ac:dyDescent="0.2">
      <c r="C907" s="8"/>
      <c r="D907" s="8"/>
      <c r="E907" s="8"/>
    </row>
    <row r="908" spans="3:5" x14ac:dyDescent="0.2">
      <c r="C908" s="8"/>
      <c r="D908" s="8"/>
      <c r="E908" s="8"/>
    </row>
    <row r="909" spans="3:5" x14ac:dyDescent="0.2">
      <c r="C909" s="8"/>
      <c r="D909" s="8"/>
      <c r="E909" s="8"/>
    </row>
    <row r="910" spans="3:5" x14ac:dyDescent="0.2">
      <c r="C910" s="8"/>
      <c r="D910" s="8"/>
      <c r="E910" s="8"/>
    </row>
    <row r="911" spans="3:5" x14ac:dyDescent="0.2">
      <c r="C911" s="8"/>
      <c r="D911" s="8"/>
      <c r="E911" s="8"/>
    </row>
    <row r="912" spans="3:5" x14ac:dyDescent="0.2">
      <c r="C912" s="8"/>
      <c r="D912" s="8"/>
      <c r="E912" s="8"/>
    </row>
    <row r="913" spans="3:5" x14ac:dyDescent="0.2">
      <c r="C913" s="8"/>
      <c r="D913" s="8"/>
      <c r="E913" s="8"/>
    </row>
    <row r="914" spans="3:5" x14ac:dyDescent="0.2">
      <c r="C914" s="8"/>
      <c r="D914" s="8"/>
      <c r="E914" s="8"/>
    </row>
    <row r="915" spans="3:5" x14ac:dyDescent="0.2">
      <c r="C915" s="8"/>
      <c r="D915" s="8"/>
      <c r="E915" s="8"/>
    </row>
    <row r="916" spans="3:5" x14ac:dyDescent="0.2">
      <c r="C916" s="8"/>
      <c r="D916" s="8"/>
      <c r="E916" s="8"/>
    </row>
    <row r="917" spans="3:5" x14ac:dyDescent="0.2">
      <c r="C917" s="8"/>
      <c r="D917" s="8"/>
      <c r="E917" s="8"/>
    </row>
    <row r="918" spans="3:5" x14ac:dyDescent="0.2">
      <c r="C918" s="8"/>
      <c r="D918" s="8"/>
      <c r="E918" s="8"/>
    </row>
    <row r="919" spans="3:5" x14ac:dyDescent="0.2">
      <c r="C919" s="8"/>
      <c r="D919" s="8"/>
      <c r="E919" s="8"/>
    </row>
    <row r="920" spans="3:5" x14ac:dyDescent="0.2">
      <c r="C920" s="8"/>
      <c r="D920" s="8"/>
      <c r="E920" s="8"/>
    </row>
    <row r="921" spans="3:5" x14ac:dyDescent="0.2">
      <c r="C921" s="8"/>
      <c r="D921" s="8"/>
      <c r="E921" s="8"/>
    </row>
    <row r="922" spans="3:5" x14ac:dyDescent="0.2">
      <c r="C922" s="8"/>
      <c r="D922" s="8"/>
      <c r="E922" s="8"/>
    </row>
    <row r="923" spans="3:5" x14ac:dyDescent="0.2">
      <c r="C923" s="8"/>
      <c r="D923" s="8"/>
      <c r="E923" s="8"/>
    </row>
    <row r="924" spans="3:5" x14ac:dyDescent="0.2">
      <c r="C924" s="8"/>
      <c r="D924" s="8"/>
      <c r="E924" s="8"/>
    </row>
    <row r="925" spans="3:5" x14ac:dyDescent="0.2">
      <c r="C925" s="8"/>
      <c r="D925" s="8"/>
      <c r="E925" s="8"/>
    </row>
    <row r="926" spans="3:5" x14ac:dyDescent="0.2">
      <c r="C926" s="8"/>
      <c r="D926" s="8"/>
      <c r="E926" s="8"/>
    </row>
    <row r="927" spans="3:5" x14ac:dyDescent="0.2">
      <c r="C927" s="8"/>
      <c r="D927" s="8"/>
      <c r="E927" s="8"/>
    </row>
    <row r="928" spans="3:5" x14ac:dyDescent="0.2">
      <c r="C928" s="8"/>
      <c r="D928" s="8"/>
      <c r="E928" s="8"/>
    </row>
    <row r="929" spans="3:5" x14ac:dyDescent="0.2">
      <c r="C929" s="8"/>
      <c r="D929" s="8"/>
      <c r="E929" s="8"/>
    </row>
    <row r="930" spans="3:5" x14ac:dyDescent="0.2">
      <c r="C930" s="8"/>
      <c r="D930" s="8"/>
      <c r="E930" s="8"/>
    </row>
    <row r="931" spans="3:5" x14ac:dyDescent="0.2">
      <c r="C931" s="8"/>
      <c r="D931" s="8"/>
      <c r="E931" s="8"/>
    </row>
    <row r="932" spans="3:5" x14ac:dyDescent="0.2">
      <c r="C932" s="8"/>
      <c r="D932" s="8"/>
      <c r="E932" s="8"/>
    </row>
    <row r="933" spans="3:5" x14ac:dyDescent="0.2">
      <c r="C933" s="8"/>
      <c r="D933" s="8"/>
      <c r="E933" s="8"/>
    </row>
    <row r="934" spans="3:5" x14ac:dyDescent="0.2">
      <c r="C934" s="8"/>
      <c r="D934" s="8"/>
      <c r="E934" s="8"/>
    </row>
    <row r="935" spans="3:5" x14ac:dyDescent="0.2">
      <c r="C935" s="8"/>
      <c r="D935" s="8"/>
      <c r="E935" s="8"/>
    </row>
    <row r="936" spans="3:5" x14ac:dyDescent="0.2">
      <c r="C936" s="8"/>
      <c r="D936" s="8"/>
      <c r="E936" s="8"/>
    </row>
    <row r="937" spans="3:5" x14ac:dyDescent="0.2">
      <c r="C937" s="8"/>
      <c r="D937" s="8"/>
      <c r="E937" s="8"/>
    </row>
    <row r="938" spans="3:5" x14ac:dyDescent="0.2">
      <c r="C938" s="8"/>
      <c r="D938" s="8"/>
      <c r="E938" s="8"/>
    </row>
    <row r="939" spans="3:5" x14ac:dyDescent="0.2">
      <c r="C939" s="8"/>
      <c r="D939" s="8"/>
      <c r="E939" s="8"/>
    </row>
    <row r="940" spans="3:5" x14ac:dyDescent="0.2">
      <c r="C940" s="8"/>
      <c r="D940" s="8"/>
      <c r="E940" s="8"/>
    </row>
    <row r="941" spans="3:5" x14ac:dyDescent="0.2">
      <c r="C941" s="8"/>
      <c r="D941" s="8"/>
      <c r="E941" s="8"/>
    </row>
    <row r="942" spans="3:5" x14ac:dyDescent="0.2">
      <c r="C942" s="8"/>
      <c r="D942" s="8"/>
      <c r="E942" s="8"/>
    </row>
    <row r="943" spans="3:5" x14ac:dyDescent="0.2">
      <c r="C943" s="8"/>
      <c r="D943" s="8"/>
      <c r="E943" s="8"/>
    </row>
    <row r="944" spans="3:5" x14ac:dyDescent="0.2">
      <c r="C944" s="8"/>
      <c r="D944" s="8"/>
      <c r="E944" s="8"/>
    </row>
    <row r="945" spans="3:5" x14ac:dyDescent="0.2">
      <c r="C945" s="8"/>
      <c r="D945" s="8"/>
      <c r="E945" s="8"/>
    </row>
    <row r="946" spans="3:5" x14ac:dyDescent="0.2">
      <c r="C946" s="8"/>
      <c r="D946" s="8"/>
      <c r="E946" s="8"/>
    </row>
    <row r="947" spans="3:5" x14ac:dyDescent="0.2">
      <c r="C947" s="8"/>
      <c r="D947" s="8"/>
      <c r="E947" s="8"/>
    </row>
    <row r="948" spans="3:5" x14ac:dyDescent="0.2">
      <c r="C948" s="8"/>
      <c r="D948" s="8"/>
      <c r="E948" s="8"/>
    </row>
    <row r="949" spans="3:5" x14ac:dyDescent="0.2">
      <c r="C949" s="8"/>
      <c r="D949" s="8"/>
      <c r="E949" s="8"/>
    </row>
    <row r="950" spans="3:5" x14ac:dyDescent="0.2">
      <c r="C950" s="8"/>
      <c r="D950" s="8"/>
      <c r="E950" s="8"/>
    </row>
    <row r="951" spans="3:5" x14ac:dyDescent="0.2">
      <c r="C951" s="8"/>
      <c r="D951" s="8"/>
      <c r="E951" s="8"/>
    </row>
    <row r="952" spans="3:5" x14ac:dyDescent="0.2">
      <c r="C952" s="8"/>
      <c r="D952" s="8"/>
      <c r="E952" s="8"/>
    </row>
    <row r="953" spans="3:5" x14ac:dyDescent="0.2">
      <c r="C953" s="8"/>
      <c r="D953" s="8"/>
      <c r="E953" s="8"/>
    </row>
    <row r="954" spans="3:5" x14ac:dyDescent="0.2">
      <c r="C954" s="8"/>
      <c r="D954" s="8"/>
      <c r="E954" s="8"/>
    </row>
    <row r="955" spans="3:5" x14ac:dyDescent="0.2">
      <c r="C955" s="8"/>
      <c r="D955" s="8"/>
      <c r="E955" s="8"/>
    </row>
    <row r="956" spans="3:5" x14ac:dyDescent="0.2">
      <c r="C956" s="8"/>
      <c r="D956" s="8"/>
      <c r="E956" s="8"/>
    </row>
    <row r="957" spans="3:5" x14ac:dyDescent="0.2">
      <c r="C957" s="8"/>
      <c r="D957" s="8"/>
      <c r="E957" s="8"/>
    </row>
    <row r="958" spans="3:5" x14ac:dyDescent="0.2">
      <c r="C958" s="8"/>
      <c r="D958" s="8"/>
      <c r="E958" s="8"/>
    </row>
    <row r="959" spans="3:5" x14ac:dyDescent="0.2">
      <c r="C959" s="8"/>
      <c r="D959" s="8"/>
      <c r="E959" s="8"/>
    </row>
    <row r="960" spans="3:5" x14ac:dyDescent="0.2">
      <c r="C960" s="8"/>
      <c r="D960" s="8"/>
      <c r="E960" s="8"/>
    </row>
    <row r="961" spans="3:5" x14ac:dyDescent="0.2">
      <c r="C961" s="8"/>
      <c r="D961" s="8"/>
      <c r="E961" s="8"/>
    </row>
    <row r="962" spans="3:5" x14ac:dyDescent="0.2">
      <c r="C962" s="8"/>
      <c r="D962" s="8"/>
      <c r="E962" s="8"/>
    </row>
    <row r="963" spans="3:5" x14ac:dyDescent="0.2">
      <c r="C963" s="8"/>
      <c r="D963" s="8"/>
      <c r="E963" s="8"/>
    </row>
    <row r="964" spans="3:5" x14ac:dyDescent="0.2">
      <c r="C964" s="8"/>
      <c r="D964" s="8"/>
      <c r="E964" s="8"/>
    </row>
    <row r="965" spans="3:5" x14ac:dyDescent="0.2">
      <c r="C965" s="8"/>
      <c r="D965" s="8"/>
      <c r="E965" s="8"/>
    </row>
    <row r="966" spans="3:5" x14ac:dyDescent="0.2">
      <c r="C966" s="8"/>
      <c r="D966" s="8"/>
      <c r="E966" s="8"/>
    </row>
    <row r="967" spans="3:5" x14ac:dyDescent="0.2">
      <c r="C967" s="8"/>
      <c r="D967" s="8"/>
      <c r="E967" s="8"/>
    </row>
    <row r="968" spans="3:5" x14ac:dyDescent="0.2">
      <c r="C968" s="8"/>
      <c r="D968" s="8"/>
      <c r="E968" s="8"/>
    </row>
    <row r="969" spans="3:5" x14ac:dyDescent="0.2">
      <c r="C969" s="8"/>
      <c r="D969" s="8"/>
      <c r="E969" s="8"/>
    </row>
    <row r="970" spans="3:5" x14ac:dyDescent="0.2">
      <c r="C970" s="8"/>
      <c r="D970" s="8"/>
      <c r="E970" s="8"/>
    </row>
    <row r="971" spans="3:5" x14ac:dyDescent="0.2">
      <c r="C971" s="8"/>
      <c r="D971" s="8"/>
      <c r="E971" s="8"/>
    </row>
    <row r="972" spans="3:5" x14ac:dyDescent="0.2">
      <c r="C972" s="8"/>
      <c r="D972" s="8"/>
      <c r="E972" s="8"/>
    </row>
    <row r="973" spans="3:5" x14ac:dyDescent="0.2">
      <c r="C973" s="8"/>
      <c r="D973" s="8"/>
      <c r="E973" s="8"/>
    </row>
    <row r="974" spans="3:5" x14ac:dyDescent="0.2">
      <c r="C974" s="8"/>
      <c r="D974" s="8"/>
      <c r="E974" s="8"/>
    </row>
    <row r="975" spans="3:5" x14ac:dyDescent="0.2">
      <c r="C975" s="8"/>
      <c r="D975" s="8"/>
      <c r="E975" s="8"/>
    </row>
    <row r="976" spans="3:5" x14ac:dyDescent="0.2">
      <c r="C976" s="8"/>
      <c r="D976" s="8"/>
      <c r="E976" s="8"/>
    </row>
    <row r="977" spans="3:5" x14ac:dyDescent="0.2">
      <c r="C977" s="8"/>
      <c r="D977" s="8"/>
      <c r="E977" s="8"/>
    </row>
    <row r="978" spans="3:5" x14ac:dyDescent="0.2">
      <c r="C978" s="8"/>
      <c r="D978" s="8"/>
      <c r="E978" s="8"/>
    </row>
    <row r="979" spans="3:5" x14ac:dyDescent="0.2">
      <c r="C979" s="8"/>
      <c r="D979" s="8"/>
      <c r="E979" s="8"/>
    </row>
    <row r="980" spans="3:5" x14ac:dyDescent="0.2">
      <c r="C980" s="8"/>
      <c r="D980" s="8"/>
      <c r="E980" s="8"/>
    </row>
    <row r="981" spans="3:5" x14ac:dyDescent="0.2">
      <c r="C981" s="8"/>
      <c r="D981" s="8"/>
      <c r="E981" s="8"/>
    </row>
    <row r="982" spans="3:5" x14ac:dyDescent="0.2">
      <c r="C982" s="8"/>
      <c r="D982" s="8"/>
      <c r="E982" s="8"/>
    </row>
    <row r="983" spans="3:5" x14ac:dyDescent="0.2">
      <c r="C983" s="8"/>
      <c r="D983" s="8"/>
      <c r="E983" s="8"/>
    </row>
    <row r="984" spans="3:5" x14ac:dyDescent="0.2">
      <c r="C984" s="8"/>
      <c r="D984" s="8"/>
      <c r="E984" s="8"/>
    </row>
    <row r="985" spans="3:5" x14ac:dyDescent="0.2">
      <c r="C985" s="8"/>
      <c r="D985" s="8"/>
      <c r="E985" s="8"/>
    </row>
    <row r="986" spans="3:5" x14ac:dyDescent="0.2">
      <c r="C986" s="8"/>
      <c r="D986" s="8"/>
      <c r="E986" s="8"/>
    </row>
    <row r="987" spans="3:5" x14ac:dyDescent="0.2">
      <c r="C987" s="8"/>
      <c r="D987" s="8"/>
      <c r="E987" s="8"/>
    </row>
    <row r="988" spans="3:5" x14ac:dyDescent="0.2">
      <c r="C988" s="8"/>
      <c r="D988" s="8"/>
      <c r="E988" s="8"/>
    </row>
    <row r="989" spans="3:5" x14ac:dyDescent="0.2">
      <c r="C989" s="8"/>
      <c r="D989" s="8"/>
      <c r="E989" s="8"/>
    </row>
    <row r="990" spans="3:5" x14ac:dyDescent="0.2">
      <c r="C990" s="8"/>
      <c r="D990" s="8"/>
      <c r="E990" s="8"/>
    </row>
    <row r="991" spans="3:5" x14ac:dyDescent="0.2">
      <c r="C991" s="8"/>
      <c r="D991" s="8"/>
      <c r="E991" s="8"/>
    </row>
    <row r="992" spans="3:5" x14ac:dyDescent="0.2">
      <c r="C992" s="8"/>
      <c r="D992" s="8"/>
      <c r="E992" s="8"/>
    </row>
    <row r="993" spans="3:5" x14ac:dyDescent="0.2">
      <c r="C993" s="8"/>
      <c r="D993" s="8"/>
      <c r="E993" s="8"/>
    </row>
    <row r="994" spans="3:5" x14ac:dyDescent="0.2">
      <c r="C994" s="8"/>
      <c r="D994" s="8"/>
      <c r="E994" s="8"/>
    </row>
    <row r="995" spans="3:5" x14ac:dyDescent="0.2">
      <c r="C995" s="8"/>
      <c r="D995" s="8"/>
      <c r="E995" s="8"/>
    </row>
    <row r="996" spans="3:5" x14ac:dyDescent="0.2">
      <c r="C996" s="8"/>
      <c r="D996" s="8"/>
      <c r="E996" s="8"/>
    </row>
    <row r="997" spans="3:5" x14ac:dyDescent="0.2">
      <c r="C997" s="8"/>
      <c r="D997" s="8"/>
      <c r="E997" s="8"/>
    </row>
    <row r="998" spans="3:5" x14ac:dyDescent="0.2">
      <c r="C998" s="8"/>
      <c r="D998" s="8"/>
      <c r="E998" s="8"/>
    </row>
    <row r="999" spans="3:5" x14ac:dyDescent="0.2">
      <c r="C999" s="8"/>
      <c r="D999" s="8"/>
      <c r="E999" s="8"/>
    </row>
    <row r="1000" spans="3:5" x14ac:dyDescent="0.2">
      <c r="C1000" s="8"/>
      <c r="D1000" s="8"/>
      <c r="E1000" s="8"/>
    </row>
  </sheetData>
  <autoFilter ref="A1:F1000" xr:uid="{00000000-0009-0000-0000-000000000000}"/>
  <hyperlinks>
    <hyperlink ref="F2" location="Conversations!A2" display="jump to text" xr:uid="{00000000-0004-0000-0000-000000000000}"/>
    <hyperlink ref="F3" location="Conversations!A12" display="jump to text" xr:uid="{00000000-0004-0000-0000-000001000000}"/>
    <hyperlink ref="F4" location="Conversations!A21" display="jump to text" xr:uid="{00000000-0004-0000-0000-000002000000}"/>
    <hyperlink ref="F5" location="Conversations!A31" display="jump to text" xr:uid="{00000000-0004-0000-0000-000003000000}"/>
    <hyperlink ref="F6" location="Conversations!A39" display="jump to text" xr:uid="{00000000-0004-0000-0000-000004000000}"/>
    <hyperlink ref="F7" location="Conversations!A48" display="jump to text" xr:uid="{00000000-0004-0000-0000-000005000000}"/>
    <hyperlink ref="F8" location="Conversations!A61" display="jump to text" xr:uid="{00000000-0004-0000-0000-000006000000}"/>
    <hyperlink ref="F9" location="Conversations!A70" display="jump to text" xr:uid="{00000000-0004-0000-0000-000007000000}"/>
    <hyperlink ref="F10" location="Conversations!A79" display="jump to text" xr:uid="{00000000-0004-0000-0000-000008000000}"/>
    <hyperlink ref="F11" location="Conversations!A89" display="jump to text" xr:uid="{00000000-0004-0000-0000-000009000000}"/>
    <hyperlink ref="F12" location="Conversations!A98" display="jump to text" xr:uid="{00000000-0004-0000-0000-00000A000000}"/>
    <hyperlink ref="F13" location="Conversations!A107" display="jump to text" xr:uid="{00000000-0004-0000-0000-00000B000000}"/>
    <hyperlink ref="F14" location="Conversations!A117" display="jump to text" xr:uid="{00000000-0004-0000-0000-00000C000000}"/>
    <hyperlink ref="F15" location="Conversations!A129" display="jump to text" xr:uid="{00000000-0004-0000-0000-00000D000000}"/>
    <hyperlink ref="F16" location="Conversations!A140" display="jump to text" xr:uid="{00000000-0004-0000-0000-00000E000000}"/>
    <hyperlink ref="F17" location="Conversations!A195" display="jump to text" xr:uid="{00000000-0004-0000-0000-00000F000000}"/>
    <hyperlink ref="F18" location="Conversations!A161" display="jump to text" xr:uid="{00000000-0004-0000-0000-000010000000}"/>
    <hyperlink ref="F19" location="Conversations!A173" display="jump to text" xr:uid="{00000000-0004-0000-0000-000011000000}"/>
    <hyperlink ref="F20" location="Conversations!A184" display="jump to text" xr:uid="{00000000-0004-0000-0000-000012000000}"/>
    <hyperlink ref="F21" location="Conversations!A195" display="jump to text" xr:uid="{00000000-0004-0000-0000-000013000000}"/>
    <hyperlink ref="F22" location="Conversations!A203" display="jump to text" xr:uid="{00000000-0004-0000-0000-000014000000}"/>
    <hyperlink ref="F23" location="Conversations!A212" display="jump to text" xr:uid="{00000000-0004-0000-0000-000015000000}"/>
    <hyperlink ref="F24" location="Conversations!A222" display="jump to text" xr:uid="{00000000-0004-0000-0000-000016000000}"/>
    <hyperlink ref="F25" location="Conversations!A222" display="jump to text" xr:uid="{00000000-0004-0000-0000-000017000000}"/>
    <hyperlink ref="F26" location="Conversations!A239" display="jump to text" xr:uid="{00000000-0004-0000-0000-000018000000}"/>
    <hyperlink ref="F27" location="Conversations!A246" display="jump to text" xr:uid="{00000000-0004-0000-0000-000019000000}"/>
    <hyperlink ref="F28" location="Conversations!A256" display="jump to text" xr:uid="{00000000-0004-0000-0000-00001A000000}"/>
    <hyperlink ref="F29" location="Conversations!A269" display="jump to text" xr:uid="{00000000-0004-0000-0000-00001B000000}"/>
    <hyperlink ref="F30" location="Conversations!A280" display="jump to text" xr:uid="{00000000-0004-0000-0000-00001C000000}"/>
    <hyperlink ref="F31" location="Conversations!A294" display="jump to text" xr:uid="{00000000-0004-0000-0000-00001D000000}"/>
    <hyperlink ref="F32" location="Conversations!A305" display="jump to text" xr:uid="{00000000-0004-0000-0000-00001E000000}"/>
    <hyperlink ref="F33" location="Conversations!A316" display="jump to text" xr:uid="{00000000-0004-0000-0000-00001F000000}"/>
    <hyperlink ref="F34" location="Conversations!A327" display="jump to text" xr:uid="{00000000-0004-0000-0000-000020000000}"/>
    <hyperlink ref="F35" location="Conversations!A340" display="jump to text" xr:uid="{00000000-0004-0000-0000-000021000000}"/>
    <hyperlink ref="F36" location="Conversations!A350" display="jump to text" xr:uid="{00000000-0004-0000-0000-000022000000}"/>
    <hyperlink ref="F37" location="Conversations!A360" display="jump to text" xr:uid="{00000000-0004-0000-0000-000023000000}"/>
    <hyperlink ref="F38" location="Conversations!A371" display="jump to text" xr:uid="{00000000-0004-0000-0000-000024000000}"/>
    <hyperlink ref="F39" location="Conversations!A381" display="jump to text" xr:uid="{00000000-0004-0000-0000-000025000000}"/>
    <hyperlink ref="F40" location="Conversations!A392" display="jump to text" xr:uid="{00000000-0004-0000-0000-000026000000}"/>
    <hyperlink ref="F41" location="Conversations!A402" display="jump to text" xr:uid="{00000000-0004-0000-0000-000027000000}"/>
    <hyperlink ref="F42" location="Conversations!A411" display="jump to text" xr:uid="{00000000-0004-0000-0000-000028000000}"/>
    <hyperlink ref="F43" location="Conversations!A420" display="jump to text" xr:uid="{00000000-0004-0000-0000-000029000000}"/>
    <hyperlink ref="F44" location="Conversations!A430" display="jump to text" xr:uid="{00000000-0004-0000-0000-00002A000000}"/>
    <hyperlink ref="F45" location="Conversations!A442" display="jump to text" xr:uid="{00000000-0004-0000-0000-00002B000000}"/>
    <hyperlink ref="F46" location="Conversations!A455" display="jump to text" xr:uid="{00000000-0004-0000-0000-00002C000000}"/>
    <hyperlink ref="F47" location="Conversations!A467" display="jump to text" xr:uid="{00000000-0004-0000-0000-00002D000000}"/>
    <hyperlink ref="F48" location="Conversations!A481" display="jump to text" xr:uid="{00000000-0004-0000-0000-00002E000000}"/>
    <hyperlink ref="F49" location="Conversations!A491" display="jump to text" xr:uid="{00000000-0004-0000-0000-00002F000000}"/>
    <hyperlink ref="F50" location="Conversations!A502" display="jump to text" xr:uid="{00000000-0004-0000-0000-000030000000}"/>
    <hyperlink ref="F51" location="Conversations!A514" display="jump to text" xr:uid="{00000000-0004-0000-0000-000031000000}"/>
    <hyperlink ref="F52" location="Conversations!A523" display="jump to text" xr:uid="{00000000-0004-0000-0000-000032000000}"/>
    <hyperlink ref="F53" location="Conversations!A535" display="jump to text" xr:uid="{00000000-0004-0000-0000-000033000000}"/>
    <hyperlink ref="F54" location="Conversations!A546" display="jump to text" xr:uid="{00000000-0004-0000-0000-000034000000}"/>
    <hyperlink ref="F55" location="Conversations!A557" display="jump to text" xr:uid="{00000000-0004-0000-0000-000035000000}"/>
    <hyperlink ref="F56" location="Conversations!A568" display="jump to text" xr:uid="{00000000-0004-0000-0000-000036000000}"/>
    <hyperlink ref="F57" location="Conversations!A577" display="jump to text" xr:uid="{00000000-0004-0000-0000-000037000000}"/>
    <hyperlink ref="F58" location="Conversations!A588" display="jump to text" xr:uid="{00000000-0004-0000-0000-000038000000}"/>
    <hyperlink ref="F59" location="Conversations!A601" display="jump to text" xr:uid="{00000000-0004-0000-0000-000039000000}"/>
    <hyperlink ref="F60" location="Conversations!A613" display="jump to text" xr:uid="{00000000-0004-0000-0000-00003A000000}"/>
    <hyperlink ref="F61" location="Conversations!A626" display="jump to text" xr:uid="{00000000-0004-0000-0000-00003B000000}"/>
    <hyperlink ref="F62" location="Conversations!A638" display="jump to text" xr:uid="{00000000-0004-0000-0000-00003C000000}"/>
    <hyperlink ref="F63" location="Conversations!A649" display="jump to text" xr:uid="{00000000-0004-0000-0000-00003D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C997"/>
  <sheetViews>
    <sheetView workbookViewId="0"/>
  </sheetViews>
  <sheetFormatPr defaultColWidth="12.5703125" defaultRowHeight="15.75" customHeight="1" x14ac:dyDescent="0.2"/>
  <cols>
    <col min="1" max="1" width="18.28515625" customWidth="1"/>
    <col min="2" max="2" width="33.28515625" customWidth="1"/>
    <col min="3" max="3" width="19.28515625" customWidth="1"/>
    <col min="4" max="4" width="12.85546875" customWidth="1"/>
    <col min="5" max="5" width="41.5703125" customWidth="1"/>
    <col min="6" max="12" width="12.5703125" hidden="1"/>
  </cols>
  <sheetData>
    <row r="1" spans="1:29" ht="15.75" customHeight="1" x14ac:dyDescent="0.25">
      <c r="A1" s="16" t="s">
        <v>86</v>
      </c>
      <c r="B1" s="16" t="s">
        <v>87</v>
      </c>
      <c r="C1" s="16" t="s">
        <v>88</v>
      </c>
      <c r="D1" s="16" t="s">
        <v>89</v>
      </c>
      <c r="E1" s="17" t="s">
        <v>90</v>
      </c>
      <c r="F1" s="16" t="s">
        <v>91</v>
      </c>
      <c r="G1" s="16" t="s">
        <v>92</v>
      </c>
      <c r="H1" s="16" t="s">
        <v>93</v>
      </c>
      <c r="I1" s="16" t="s">
        <v>94</v>
      </c>
      <c r="J1" s="16" t="s">
        <v>95</v>
      </c>
      <c r="K1" s="16" t="s">
        <v>96</v>
      </c>
      <c r="L1" s="16" t="s">
        <v>97</v>
      </c>
      <c r="M1" s="16" t="s">
        <v>98</v>
      </c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2" spans="1:29" x14ac:dyDescent="0.2">
      <c r="A2" s="19" t="s">
        <v>99</v>
      </c>
      <c r="B2" s="19" t="s">
        <v>100</v>
      </c>
      <c r="C2" s="19" t="s">
        <v>101</v>
      </c>
      <c r="D2" s="19" t="s">
        <v>102</v>
      </c>
      <c r="E2" s="4" t="s">
        <v>103</v>
      </c>
    </row>
    <row r="3" spans="1:29" x14ac:dyDescent="0.2">
      <c r="A3" s="7"/>
      <c r="B3" s="7"/>
      <c r="C3" s="19"/>
      <c r="D3" s="19" t="s">
        <v>104</v>
      </c>
      <c r="E3" s="4" t="s">
        <v>105</v>
      </c>
      <c r="M3" s="19" t="s">
        <v>106</v>
      </c>
    </row>
    <row r="4" spans="1:29" x14ac:dyDescent="0.2">
      <c r="A4" s="7"/>
      <c r="B4" s="7"/>
      <c r="C4" s="19"/>
      <c r="D4" s="19" t="s">
        <v>102</v>
      </c>
      <c r="E4" s="4" t="s">
        <v>107</v>
      </c>
    </row>
    <row r="5" spans="1:29" x14ac:dyDescent="0.2">
      <c r="A5" s="7"/>
      <c r="B5" s="7"/>
      <c r="C5" s="19"/>
      <c r="D5" s="19" t="s">
        <v>104</v>
      </c>
      <c r="E5" s="4" t="s">
        <v>108</v>
      </c>
    </row>
    <row r="6" spans="1:29" x14ac:dyDescent="0.2">
      <c r="A6" s="7"/>
      <c r="B6" s="7"/>
      <c r="C6" s="19"/>
      <c r="D6" s="19" t="s">
        <v>102</v>
      </c>
      <c r="E6" s="4" t="s">
        <v>109</v>
      </c>
      <c r="M6" s="19" t="s">
        <v>110</v>
      </c>
    </row>
    <row r="7" spans="1:29" x14ac:dyDescent="0.2">
      <c r="A7" s="7"/>
      <c r="B7" s="7"/>
      <c r="C7" s="19"/>
      <c r="D7" s="19" t="s">
        <v>104</v>
      </c>
      <c r="E7" s="4" t="s">
        <v>111</v>
      </c>
      <c r="M7" s="20" t="s">
        <v>112</v>
      </c>
    </row>
    <row r="8" spans="1:29" x14ac:dyDescent="0.2">
      <c r="A8" s="7"/>
      <c r="B8" s="7"/>
      <c r="C8" s="19"/>
      <c r="D8" s="19" t="s">
        <v>102</v>
      </c>
      <c r="E8" s="4" t="s">
        <v>113</v>
      </c>
    </row>
    <row r="9" spans="1:29" x14ac:dyDescent="0.2">
      <c r="A9" s="7"/>
      <c r="B9" s="7"/>
      <c r="C9" s="19"/>
      <c r="D9" s="19" t="s">
        <v>104</v>
      </c>
      <c r="E9" s="4" t="s">
        <v>114</v>
      </c>
    </row>
    <row r="10" spans="1:29" x14ac:dyDescent="0.2">
      <c r="A10" s="7"/>
      <c r="B10" s="7"/>
      <c r="C10" s="19"/>
      <c r="D10" s="19" t="s">
        <v>102</v>
      </c>
      <c r="E10" s="4" t="s">
        <v>115</v>
      </c>
    </row>
    <row r="11" spans="1:29" x14ac:dyDescent="0.2">
      <c r="A11" s="21"/>
      <c r="B11" s="21"/>
      <c r="C11" s="21"/>
      <c r="D11" s="21"/>
      <c r="E11" s="22"/>
    </row>
    <row r="12" spans="1:29" x14ac:dyDescent="0.2">
      <c r="A12" s="19" t="s">
        <v>99</v>
      </c>
      <c r="B12" s="19" t="s">
        <v>116</v>
      </c>
      <c r="C12" s="19" t="s">
        <v>117</v>
      </c>
      <c r="D12" s="19" t="s">
        <v>102</v>
      </c>
      <c r="E12" s="4" t="s">
        <v>118</v>
      </c>
    </row>
    <row r="13" spans="1:29" x14ac:dyDescent="0.2">
      <c r="A13" s="7"/>
      <c r="B13" s="7"/>
      <c r="C13" s="19"/>
      <c r="D13" s="19" t="s">
        <v>104</v>
      </c>
      <c r="E13" s="4" t="s">
        <v>119</v>
      </c>
    </row>
    <row r="14" spans="1:29" x14ac:dyDescent="0.2">
      <c r="A14" s="7"/>
      <c r="B14" s="7"/>
      <c r="C14" s="19"/>
      <c r="D14" s="19" t="s">
        <v>102</v>
      </c>
      <c r="E14" s="4" t="s">
        <v>120</v>
      </c>
    </row>
    <row r="15" spans="1:29" x14ac:dyDescent="0.2">
      <c r="A15" s="7"/>
      <c r="B15" s="7"/>
      <c r="C15" s="19"/>
      <c r="D15" s="19" t="s">
        <v>104</v>
      </c>
      <c r="E15" s="4" t="s">
        <v>121</v>
      </c>
      <c r="M15" s="19" t="s">
        <v>122</v>
      </c>
    </row>
    <row r="16" spans="1:29" x14ac:dyDescent="0.2">
      <c r="A16" s="7"/>
      <c r="B16" s="7"/>
      <c r="C16" s="19"/>
      <c r="D16" s="19" t="s">
        <v>102</v>
      </c>
      <c r="E16" s="4" t="s">
        <v>123</v>
      </c>
    </row>
    <row r="17" spans="1:13" x14ac:dyDescent="0.2">
      <c r="A17" s="7"/>
      <c r="B17" s="7"/>
      <c r="C17" s="19"/>
      <c r="D17" s="19" t="s">
        <v>104</v>
      </c>
      <c r="E17" s="4" t="s">
        <v>124</v>
      </c>
    </row>
    <row r="18" spans="1:13" x14ac:dyDescent="0.2">
      <c r="A18" s="7"/>
      <c r="B18" s="7"/>
      <c r="C18" s="19"/>
      <c r="D18" s="19" t="s">
        <v>102</v>
      </c>
      <c r="E18" s="4" t="s">
        <v>125</v>
      </c>
    </row>
    <row r="19" spans="1:13" x14ac:dyDescent="0.2">
      <c r="A19" s="7"/>
      <c r="B19" s="7"/>
      <c r="C19" s="19"/>
      <c r="D19" s="19" t="s">
        <v>104</v>
      </c>
      <c r="E19" s="4" t="s">
        <v>126</v>
      </c>
    </row>
    <row r="20" spans="1:13" x14ac:dyDescent="0.2">
      <c r="A20" s="21"/>
      <c r="B20" s="21"/>
      <c r="C20" s="21"/>
      <c r="D20" s="21"/>
      <c r="E20" s="22"/>
    </row>
    <row r="21" spans="1:13" x14ac:dyDescent="0.2">
      <c r="A21" s="19" t="s">
        <v>99</v>
      </c>
      <c r="B21" s="19" t="s">
        <v>127</v>
      </c>
      <c r="C21" s="19" t="s">
        <v>128</v>
      </c>
      <c r="D21" s="19" t="s">
        <v>102</v>
      </c>
      <c r="E21" s="4" t="s">
        <v>129</v>
      </c>
    </row>
    <row r="22" spans="1:13" x14ac:dyDescent="0.2">
      <c r="A22" s="7"/>
      <c r="B22" s="7"/>
      <c r="C22" s="19"/>
      <c r="D22" s="19" t="s">
        <v>104</v>
      </c>
      <c r="E22" s="4" t="s">
        <v>130</v>
      </c>
      <c r="M22" s="20" t="s">
        <v>131</v>
      </c>
    </row>
    <row r="23" spans="1:13" x14ac:dyDescent="0.2">
      <c r="A23" s="7"/>
      <c r="B23" s="7"/>
      <c r="C23" s="19"/>
      <c r="D23" s="19" t="s">
        <v>102</v>
      </c>
      <c r="E23" s="4" t="s">
        <v>132</v>
      </c>
    </row>
    <row r="24" spans="1:13" x14ac:dyDescent="0.2">
      <c r="A24" s="7"/>
      <c r="B24" s="7"/>
      <c r="C24" s="19"/>
      <c r="D24" s="19" t="s">
        <v>104</v>
      </c>
      <c r="E24" s="4" t="s">
        <v>133</v>
      </c>
      <c r="M24" s="20" t="s">
        <v>134</v>
      </c>
    </row>
    <row r="25" spans="1:13" x14ac:dyDescent="0.2">
      <c r="A25" s="7"/>
      <c r="B25" s="7"/>
      <c r="C25" s="19"/>
      <c r="D25" s="19" t="s">
        <v>102</v>
      </c>
      <c r="E25" s="4" t="s">
        <v>135</v>
      </c>
    </row>
    <row r="26" spans="1:13" x14ac:dyDescent="0.2">
      <c r="A26" s="7"/>
      <c r="B26" s="7"/>
      <c r="C26" s="19"/>
      <c r="D26" s="19" t="s">
        <v>104</v>
      </c>
      <c r="E26" s="4" t="s">
        <v>136</v>
      </c>
      <c r="M26" s="19" t="s">
        <v>137</v>
      </c>
    </row>
    <row r="27" spans="1:13" x14ac:dyDescent="0.2">
      <c r="A27" s="7"/>
      <c r="B27" s="7"/>
      <c r="C27" s="19"/>
      <c r="D27" s="19" t="s">
        <v>102</v>
      </c>
      <c r="E27" s="4" t="s">
        <v>138</v>
      </c>
      <c r="M27" s="19" t="s">
        <v>139</v>
      </c>
    </row>
    <row r="28" spans="1:13" x14ac:dyDescent="0.2">
      <c r="A28" s="7"/>
      <c r="B28" s="7"/>
      <c r="C28" s="19"/>
      <c r="D28" s="19" t="s">
        <v>104</v>
      </c>
      <c r="E28" s="4" t="s">
        <v>140</v>
      </c>
    </row>
    <row r="29" spans="1:13" x14ac:dyDescent="0.2">
      <c r="A29" s="23"/>
      <c r="B29" s="23"/>
      <c r="C29" s="24"/>
      <c r="D29" s="24" t="s">
        <v>102</v>
      </c>
      <c r="E29" s="25" t="s">
        <v>141</v>
      </c>
    </row>
    <row r="30" spans="1:13" x14ac:dyDescent="0.2">
      <c r="A30" s="7"/>
      <c r="B30" s="7"/>
      <c r="E30" s="8"/>
    </row>
    <row r="31" spans="1:13" x14ac:dyDescent="0.2">
      <c r="A31" s="19" t="s">
        <v>99</v>
      </c>
      <c r="B31" s="19" t="s">
        <v>142</v>
      </c>
      <c r="C31" s="19" t="s">
        <v>143</v>
      </c>
      <c r="D31" s="19" t="s">
        <v>102</v>
      </c>
      <c r="E31" s="4" t="s">
        <v>144</v>
      </c>
      <c r="M31" s="19" t="s">
        <v>145</v>
      </c>
    </row>
    <row r="32" spans="1:13" x14ac:dyDescent="0.2">
      <c r="A32" s="7"/>
      <c r="B32" s="7"/>
      <c r="C32" s="19"/>
      <c r="D32" s="19" t="s">
        <v>104</v>
      </c>
      <c r="E32" s="4" t="s">
        <v>146</v>
      </c>
      <c r="M32" s="19" t="s">
        <v>147</v>
      </c>
    </row>
    <row r="33" spans="1:13" x14ac:dyDescent="0.2">
      <c r="A33" s="7"/>
      <c r="B33" s="7"/>
      <c r="C33" s="19"/>
      <c r="D33" s="19" t="s">
        <v>102</v>
      </c>
      <c r="E33" s="4" t="s">
        <v>148</v>
      </c>
    </row>
    <row r="34" spans="1:13" x14ac:dyDescent="0.2">
      <c r="A34" s="7"/>
      <c r="B34" s="7"/>
      <c r="C34" s="19"/>
      <c r="D34" s="19" t="s">
        <v>104</v>
      </c>
      <c r="E34" s="4" t="s">
        <v>149</v>
      </c>
      <c r="M34" s="19" t="s">
        <v>150</v>
      </c>
    </row>
    <row r="35" spans="1:13" x14ac:dyDescent="0.2">
      <c r="A35" s="7"/>
      <c r="B35" s="7"/>
      <c r="C35" s="19"/>
      <c r="D35" s="19" t="s">
        <v>102</v>
      </c>
      <c r="E35" s="4" t="s">
        <v>151</v>
      </c>
    </row>
    <row r="36" spans="1:13" x14ac:dyDescent="0.2">
      <c r="A36" s="7"/>
      <c r="B36" s="7"/>
      <c r="C36" s="19"/>
      <c r="D36" s="19" t="s">
        <v>104</v>
      </c>
      <c r="E36" s="4" t="s">
        <v>152</v>
      </c>
    </row>
    <row r="37" spans="1:13" x14ac:dyDescent="0.2">
      <c r="A37" s="23"/>
      <c r="B37" s="23"/>
      <c r="C37" s="24"/>
      <c r="D37" s="24" t="s">
        <v>102</v>
      </c>
      <c r="E37" s="25" t="s">
        <v>153</v>
      </c>
    </row>
    <row r="38" spans="1:13" x14ac:dyDescent="0.2">
      <c r="A38" s="7"/>
      <c r="B38" s="7"/>
      <c r="E38" s="8"/>
    </row>
    <row r="39" spans="1:13" x14ac:dyDescent="0.2">
      <c r="A39" s="19" t="s">
        <v>99</v>
      </c>
      <c r="B39" s="19" t="s">
        <v>154</v>
      </c>
      <c r="C39" s="19" t="s">
        <v>155</v>
      </c>
      <c r="D39" s="19" t="s">
        <v>102</v>
      </c>
      <c r="E39" s="26" t="s">
        <v>156</v>
      </c>
    </row>
    <row r="40" spans="1:13" x14ac:dyDescent="0.2">
      <c r="A40" s="7"/>
      <c r="B40" s="7"/>
      <c r="C40" s="19"/>
      <c r="D40" s="19" t="s">
        <v>104</v>
      </c>
      <c r="E40" s="26" t="s">
        <v>157</v>
      </c>
    </row>
    <row r="41" spans="1:13" x14ac:dyDescent="0.2">
      <c r="A41" s="7"/>
      <c r="B41" s="7"/>
      <c r="C41" s="19"/>
      <c r="D41" s="19" t="s">
        <v>102</v>
      </c>
      <c r="E41" s="26" t="s">
        <v>158</v>
      </c>
      <c r="M41" s="19" t="s">
        <v>159</v>
      </c>
    </row>
    <row r="42" spans="1:13" x14ac:dyDescent="0.2">
      <c r="A42" s="7"/>
      <c r="B42" s="7"/>
      <c r="C42" s="19"/>
      <c r="D42" s="19" t="s">
        <v>104</v>
      </c>
      <c r="E42" s="26" t="s">
        <v>160</v>
      </c>
    </row>
    <row r="43" spans="1:13" x14ac:dyDescent="0.2">
      <c r="A43" s="7"/>
      <c r="B43" s="7"/>
      <c r="C43" s="19"/>
      <c r="D43" s="19" t="s">
        <v>102</v>
      </c>
      <c r="E43" s="26" t="s">
        <v>161</v>
      </c>
    </row>
    <row r="44" spans="1:13" x14ac:dyDescent="0.2">
      <c r="A44" s="7"/>
      <c r="B44" s="7"/>
      <c r="C44" s="19"/>
      <c r="D44" s="19" t="s">
        <v>104</v>
      </c>
      <c r="E44" s="26" t="s">
        <v>162</v>
      </c>
    </row>
    <row r="45" spans="1:13" x14ac:dyDescent="0.2">
      <c r="A45" s="7"/>
      <c r="B45" s="7"/>
      <c r="C45" s="19"/>
      <c r="D45" s="19" t="s">
        <v>102</v>
      </c>
      <c r="E45" s="4" t="s">
        <v>163</v>
      </c>
    </row>
    <row r="46" spans="1:13" x14ac:dyDescent="0.2">
      <c r="A46" s="23"/>
      <c r="B46" s="23"/>
      <c r="C46" s="24"/>
      <c r="D46" s="24" t="s">
        <v>104</v>
      </c>
      <c r="E46" s="25" t="s">
        <v>164</v>
      </c>
    </row>
    <row r="47" spans="1:13" x14ac:dyDescent="0.2">
      <c r="A47" s="7"/>
      <c r="B47" s="7"/>
      <c r="E47" s="8"/>
    </row>
    <row r="48" spans="1:13" x14ac:dyDescent="0.2">
      <c r="A48" s="27" t="s">
        <v>99</v>
      </c>
      <c r="B48" s="28" t="s">
        <v>165</v>
      </c>
      <c r="C48" s="19" t="s">
        <v>166</v>
      </c>
      <c r="D48" s="19" t="s">
        <v>102</v>
      </c>
      <c r="E48" s="4" t="s">
        <v>167</v>
      </c>
      <c r="M48" s="19" t="s">
        <v>168</v>
      </c>
    </row>
    <row r="49" spans="1:13" x14ac:dyDescent="0.2">
      <c r="A49" s="27"/>
      <c r="B49" s="27"/>
      <c r="C49" s="19"/>
      <c r="D49" s="19" t="s">
        <v>104</v>
      </c>
      <c r="E49" s="4" t="s">
        <v>169</v>
      </c>
      <c r="M49" s="20" t="s">
        <v>170</v>
      </c>
    </row>
    <row r="50" spans="1:13" x14ac:dyDescent="0.2">
      <c r="A50" s="7"/>
      <c r="B50" s="7"/>
      <c r="C50" s="27"/>
      <c r="D50" s="27" t="s">
        <v>102</v>
      </c>
      <c r="E50" s="26" t="s">
        <v>171</v>
      </c>
    </row>
    <row r="51" spans="1:13" x14ac:dyDescent="0.2">
      <c r="A51" s="7"/>
      <c r="B51" s="7"/>
      <c r="C51" s="27"/>
      <c r="D51" s="27" t="s">
        <v>104</v>
      </c>
      <c r="E51" s="26" t="s">
        <v>172</v>
      </c>
    </row>
    <row r="52" spans="1:13" x14ac:dyDescent="0.2">
      <c r="A52" s="7"/>
      <c r="B52" s="7"/>
      <c r="C52" s="27"/>
      <c r="D52" s="27" t="s">
        <v>102</v>
      </c>
      <c r="E52" s="29" t="s">
        <v>173</v>
      </c>
      <c r="M52" s="19" t="s">
        <v>174</v>
      </c>
    </row>
    <row r="53" spans="1:13" x14ac:dyDescent="0.2">
      <c r="A53" s="7"/>
      <c r="B53" s="7"/>
      <c r="C53" s="27"/>
      <c r="D53" s="27" t="s">
        <v>104</v>
      </c>
      <c r="E53" s="26" t="s">
        <v>175</v>
      </c>
      <c r="M53" s="19" t="s">
        <v>176</v>
      </c>
    </row>
    <row r="54" spans="1:13" x14ac:dyDescent="0.2">
      <c r="A54" s="7"/>
      <c r="B54" s="7"/>
      <c r="C54" s="19"/>
      <c r="D54" s="19" t="s">
        <v>102</v>
      </c>
      <c r="E54" s="4" t="s">
        <v>177</v>
      </c>
    </row>
    <row r="55" spans="1:13" ht="25.5" x14ac:dyDescent="0.2">
      <c r="A55" s="7"/>
      <c r="B55" s="7"/>
      <c r="C55" s="19"/>
      <c r="D55" s="19" t="s">
        <v>104</v>
      </c>
      <c r="E55" s="4" t="s">
        <v>178</v>
      </c>
      <c r="M55" s="20" t="s">
        <v>179</v>
      </c>
    </row>
    <row r="56" spans="1:13" ht="12.75" x14ac:dyDescent="0.2">
      <c r="A56" s="7"/>
      <c r="B56" s="7"/>
      <c r="C56" s="19"/>
      <c r="D56" s="19" t="s">
        <v>102</v>
      </c>
      <c r="E56" s="4" t="s">
        <v>180</v>
      </c>
    </row>
    <row r="57" spans="1:13" ht="12.75" x14ac:dyDescent="0.2">
      <c r="A57" s="7"/>
      <c r="B57" s="7"/>
      <c r="C57" s="19"/>
      <c r="D57" s="19" t="s">
        <v>104</v>
      </c>
      <c r="E57" s="4" t="s">
        <v>181</v>
      </c>
    </row>
    <row r="58" spans="1:13" ht="12.75" x14ac:dyDescent="0.2">
      <c r="A58" s="7"/>
      <c r="B58" s="7"/>
      <c r="C58" s="19"/>
      <c r="D58" s="19" t="s">
        <v>102</v>
      </c>
      <c r="E58" s="4" t="s">
        <v>182</v>
      </c>
    </row>
    <row r="59" spans="1:13" ht="12.75" x14ac:dyDescent="0.2">
      <c r="A59" s="7"/>
      <c r="B59" s="7"/>
      <c r="C59" s="19"/>
      <c r="D59" s="19" t="s">
        <v>104</v>
      </c>
      <c r="E59" s="4" t="s">
        <v>183</v>
      </c>
    </row>
    <row r="60" spans="1:13" ht="12.75" x14ac:dyDescent="0.2">
      <c r="A60" s="30"/>
      <c r="B60" s="21"/>
      <c r="C60" s="21"/>
      <c r="D60" s="21"/>
      <c r="E60" s="22"/>
    </row>
    <row r="61" spans="1:13" ht="25.5" x14ac:dyDescent="0.2">
      <c r="A61" s="19" t="s">
        <v>99</v>
      </c>
      <c r="B61" s="19" t="s">
        <v>127</v>
      </c>
      <c r="C61" s="19" t="s">
        <v>184</v>
      </c>
      <c r="D61" s="19" t="s">
        <v>102</v>
      </c>
      <c r="E61" s="4" t="s">
        <v>185</v>
      </c>
      <c r="M61" s="20" t="s">
        <v>186</v>
      </c>
    </row>
    <row r="62" spans="1:13" ht="38.25" x14ac:dyDescent="0.2">
      <c r="A62" s="7"/>
      <c r="B62" s="7"/>
      <c r="C62" s="19"/>
      <c r="D62" s="19" t="s">
        <v>104</v>
      </c>
      <c r="E62" s="4" t="s">
        <v>187</v>
      </c>
      <c r="M62" s="20" t="s">
        <v>188</v>
      </c>
    </row>
    <row r="63" spans="1:13" ht="12.75" x14ac:dyDescent="0.2">
      <c r="A63" s="7"/>
      <c r="B63" s="7"/>
      <c r="C63" s="19"/>
      <c r="D63" s="19" t="s">
        <v>102</v>
      </c>
      <c r="E63" s="4" t="s">
        <v>189</v>
      </c>
    </row>
    <row r="64" spans="1:13" ht="38.25" x14ac:dyDescent="0.2">
      <c r="A64" s="7"/>
      <c r="B64" s="7"/>
      <c r="C64" s="19"/>
      <c r="D64" s="19" t="s">
        <v>104</v>
      </c>
      <c r="E64" s="4" t="s">
        <v>190</v>
      </c>
    </row>
    <row r="65" spans="1:13" ht="14.25" x14ac:dyDescent="0.2">
      <c r="A65" s="7"/>
      <c r="B65" s="7"/>
      <c r="C65" s="19"/>
      <c r="D65" s="19" t="s">
        <v>102</v>
      </c>
      <c r="E65" s="4" t="s">
        <v>191</v>
      </c>
      <c r="M65" s="20" t="s">
        <v>168</v>
      </c>
    </row>
    <row r="66" spans="1:13" ht="12.75" x14ac:dyDescent="0.2">
      <c r="A66" s="7"/>
      <c r="B66" s="7"/>
      <c r="C66" s="19"/>
      <c r="D66" s="19" t="s">
        <v>104</v>
      </c>
      <c r="E66" s="4" t="s">
        <v>192</v>
      </c>
    </row>
    <row r="67" spans="1:13" ht="25.5" x14ac:dyDescent="0.2">
      <c r="A67" s="7"/>
      <c r="B67" s="7"/>
      <c r="C67" s="19"/>
      <c r="D67" s="19" t="s">
        <v>102</v>
      </c>
      <c r="E67" s="4" t="s">
        <v>193</v>
      </c>
    </row>
    <row r="68" spans="1:13" ht="12.75" x14ac:dyDescent="0.2">
      <c r="A68" s="7"/>
      <c r="B68" s="7"/>
      <c r="C68" s="19"/>
      <c r="D68" s="19" t="s">
        <v>104</v>
      </c>
      <c r="E68" s="4" t="s">
        <v>194</v>
      </c>
    </row>
    <row r="69" spans="1:13" ht="12.75" x14ac:dyDescent="0.2">
      <c r="A69" s="21"/>
      <c r="B69" s="21"/>
      <c r="C69" s="21"/>
      <c r="D69" s="21"/>
      <c r="E69" s="31" t="s">
        <v>195</v>
      </c>
    </row>
    <row r="70" spans="1:13" ht="12.75" x14ac:dyDescent="0.2">
      <c r="A70" s="19" t="s">
        <v>196</v>
      </c>
      <c r="B70" s="19" t="s">
        <v>197</v>
      </c>
      <c r="C70" s="19" t="s">
        <v>198</v>
      </c>
      <c r="D70" s="19" t="s">
        <v>102</v>
      </c>
      <c r="E70" s="4" t="s">
        <v>199</v>
      </c>
    </row>
    <row r="71" spans="1:13" ht="12.75" x14ac:dyDescent="0.2">
      <c r="A71" s="7"/>
      <c r="B71" s="7"/>
      <c r="C71" s="19"/>
      <c r="D71" s="19" t="s">
        <v>104</v>
      </c>
      <c r="E71" s="4" t="s">
        <v>200</v>
      </c>
    </row>
    <row r="72" spans="1:13" ht="25.5" x14ac:dyDescent="0.2">
      <c r="A72" s="7"/>
      <c r="B72" s="7"/>
      <c r="C72" s="19"/>
      <c r="D72" s="19" t="s">
        <v>102</v>
      </c>
      <c r="E72" s="4" t="s">
        <v>201</v>
      </c>
      <c r="M72" s="20" t="s">
        <v>202</v>
      </c>
    </row>
    <row r="73" spans="1:13" ht="51" x14ac:dyDescent="0.2">
      <c r="A73" s="7"/>
      <c r="B73" s="7"/>
      <c r="C73" s="19"/>
      <c r="D73" s="19" t="s">
        <v>104</v>
      </c>
      <c r="E73" s="4" t="s">
        <v>203</v>
      </c>
      <c r="M73" s="20" t="s">
        <v>204</v>
      </c>
    </row>
    <row r="74" spans="1:13" ht="12.75" x14ac:dyDescent="0.2">
      <c r="A74" s="7"/>
      <c r="B74" s="7"/>
      <c r="C74" s="19"/>
      <c r="D74" s="19" t="s">
        <v>102</v>
      </c>
      <c r="E74" s="4" t="s">
        <v>205</v>
      </c>
    </row>
    <row r="75" spans="1:13" ht="25.5" x14ac:dyDescent="0.2">
      <c r="A75" s="7"/>
      <c r="B75" s="7"/>
      <c r="C75" s="19"/>
      <c r="D75" s="19" t="s">
        <v>104</v>
      </c>
      <c r="E75" s="4" t="s">
        <v>206</v>
      </c>
      <c r="M75" s="20" t="s">
        <v>207</v>
      </c>
    </row>
    <row r="76" spans="1:13" ht="12.75" x14ac:dyDescent="0.2">
      <c r="A76" s="7"/>
      <c r="B76" s="7"/>
      <c r="C76" s="19"/>
      <c r="D76" s="19" t="s">
        <v>102</v>
      </c>
      <c r="E76" s="4" t="s">
        <v>208</v>
      </c>
    </row>
    <row r="77" spans="1:13" ht="12.75" x14ac:dyDescent="0.2">
      <c r="A77" s="7"/>
      <c r="B77" s="7"/>
      <c r="C77" s="19"/>
      <c r="D77" s="19" t="s">
        <v>104</v>
      </c>
      <c r="E77" s="4" t="s">
        <v>209</v>
      </c>
    </row>
    <row r="78" spans="1:13" ht="12.75" x14ac:dyDescent="0.2">
      <c r="A78" s="21"/>
      <c r="B78" s="21"/>
      <c r="C78" s="21"/>
      <c r="D78" s="21"/>
      <c r="E78" s="22"/>
    </row>
    <row r="79" spans="1:13" ht="14.25" x14ac:dyDescent="0.2">
      <c r="A79" s="19" t="s">
        <v>196</v>
      </c>
      <c r="B79" s="19" t="s">
        <v>100</v>
      </c>
      <c r="C79" s="19" t="s">
        <v>210</v>
      </c>
      <c r="D79" s="19" t="s">
        <v>102</v>
      </c>
      <c r="E79" s="4" t="s">
        <v>211</v>
      </c>
      <c r="M79" s="20" t="s">
        <v>212</v>
      </c>
    </row>
    <row r="80" spans="1:13" ht="12.75" x14ac:dyDescent="0.2">
      <c r="A80" s="7"/>
      <c r="B80" s="7"/>
      <c r="C80" s="19"/>
      <c r="D80" s="19" t="s">
        <v>104</v>
      </c>
      <c r="E80" s="4" t="s">
        <v>213</v>
      </c>
    </row>
    <row r="81" spans="1:13" ht="25.5" x14ac:dyDescent="0.2">
      <c r="A81" s="7"/>
      <c r="B81" s="7"/>
      <c r="C81" s="19"/>
      <c r="D81" s="19" t="s">
        <v>102</v>
      </c>
      <c r="E81" s="4" t="s">
        <v>214</v>
      </c>
      <c r="M81" s="20" t="s">
        <v>215</v>
      </c>
    </row>
    <row r="82" spans="1:13" ht="25.5" x14ac:dyDescent="0.2">
      <c r="A82" s="7"/>
      <c r="B82" s="7"/>
      <c r="C82" s="19"/>
      <c r="D82" s="19" t="s">
        <v>104</v>
      </c>
      <c r="E82" s="4" t="s">
        <v>216</v>
      </c>
      <c r="M82" s="20" t="s">
        <v>217</v>
      </c>
    </row>
    <row r="83" spans="1:13" ht="38.25" x14ac:dyDescent="0.2">
      <c r="A83" s="7"/>
      <c r="B83" s="7"/>
      <c r="C83" s="19"/>
      <c r="D83" s="19" t="s">
        <v>102</v>
      </c>
      <c r="E83" s="4" t="s">
        <v>218</v>
      </c>
      <c r="M83" s="20" t="s">
        <v>219</v>
      </c>
    </row>
    <row r="84" spans="1:13" ht="25.5" x14ac:dyDescent="0.2">
      <c r="A84" s="7"/>
      <c r="B84" s="7"/>
      <c r="C84" s="19"/>
      <c r="D84" s="19" t="s">
        <v>104</v>
      </c>
      <c r="E84" s="4" t="s">
        <v>220</v>
      </c>
      <c r="M84" s="20" t="s">
        <v>221</v>
      </c>
    </row>
    <row r="85" spans="1:13" ht="25.5" x14ac:dyDescent="0.2">
      <c r="A85" s="7"/>
      <c r="B85" s="7"/>
      <c r="C85" s="19"/>
      <c r="D85" s="19" t="s">
        <v>102</v>
      </c>
      <c r="E85" s="4" t="s">
        <v>222</v>
      </c>
      <c r="M85" s="20" t="s">
        <v>223</v>
      </c>
    </row>
    <row r="86" spans="1:13" ht="25.5" x14ac:dyDescent="0.2">
      <c r="A86" s="7"/>
      <c r="B86" s="7"/>
      <c r="C86" s="19"/>
      <c r="D86" s="19" t="s">
        <v>104</v>
      </c>
      <c r="E86" s="4" t="s">
        <v>224</v>
      </c>
      <c r="M86" s="20" t="s">
        <v>225</v>
      </c>
    </row>
    <row r="87" spans="1:13" ht="12.75" x14ac:dyDescent="0.2">
      <c r="A87" s="7"/>
      <c r="B87" s="7"/>
      <c r="C87" s="19"/>
      <c r="D87" s="19" t="s">
        <v>102</v>
      </c>
      <c r="E87" s="4" t="s">
        <v>135</v>
      </c>
    </row>
    <row r="88" spans="1:13" ht="12.75" x14ac:dyDescent="0.2">
      <c r="A88" s="21"/>
      <c r="B88" s="21"/>
      <c r="C88" s="21"/>
      <c r="D88" s="21"/>
      <c r="E88" s="22"/>
    </row>
    <row r="89" spans="1:13" ht="12.75" x14ac:dyDescent="0.2">
      <c r="A89" s="19" t="s">
        <v>99</v>
      </c>
      <c r="B89" s="19" t="s">
        <v>226</v>
      </c>
      <c r="C89" s="19" t="s">
        <v>227</v>
      </c>
      <c r="D89" s="19" t="s">
        <v>102</v>
      </c>
      <c r="E89" s="4" t="s">
        <v>228</v>
      </c>
    </row>
    <row r="90" spans="1:13" ht="25.5" x14ac:dyDescent="0.2">
      <c r="A90" s="7"/>
      <c r="B90" s="7"/>
      <c r="C90" s="19"/>
      <c r="D90" s="19" t="s">
        <v>104</v>
      </c>
      <c r="E90" s="4" t="s">
        <v>229</v>
      </c>
      <c r="M90" s="20" t="s">
        <v>230</v>
      </c>
    </row>
    <row r="91" spans="1:13" ht="12.75" x14ac:dyDescent="0.2">
      <c r="A91" s="7"/>
      <c r="B91" s="7"/>
      <c r="C91" s="19"/>
      <c r="D91" s="19" t="s">
        <v>102</v>
      </c>
      <c r="E91" s="4" t="s">
        <v>231</v>
      </c>
    </row>
    <row r="92" spans="1:13" ht="38.25" x14ac:dyDescent="0.2">
      <c r="A92" s="7"/>
      <c r="B92" s="7"/>
      <c r="C92" s="19"/>
      <c r="D92" s="19" t="s">
        <v>104</v>
      </c>
      <c r="E92" s="4" t="s">
        <v>232</v>
      </c>
      <c r="M92" s="20" t="s">
        <v>233</v>
      </c>
    </row>
    <row r="93" spans="1:13" ht="14.25" x14ac:dyDescent="0.2">
      <c r="A93" s="7"/>
      <c r="B93" s="7"/>
      <c r="C93" s="19"/>
      <c r="D93" s="19" t="s">
        <v>102</v>
      </c>
      <c r="E93" s="4" t="s">
        <v>234</v>
      </c>
      <c r="M93" s="20" t="s">
        <v>235</v>
      </c>
    </row>
    <row r="94" spans="1:13" ht="25.5" x14ac:dyDescent="0.2">
      <c r="A94" s="7"/>
      <c r="B94" s="7"/>
      <c r="C94" s="19"/>
      <c r="D94" s="19" t="s">
        <v>104</v>
      </c>
      <c r="E94" s="4" t="s">
        <v>236</v>
      </c>
      <c r="M94" s="20" t="s">
        <v>237</v>
      </c>
    </row>
    <row r="95" spans="1:13" ht="25.5" x14ac:dyDescent="0.2">
      <c r="A95" s="7"/>
      <c r="B95" s="7"/>
      <c r="C95" s="19"/>
      <c r="D95" s="19" t="s">
        <v>102</v>
      </c>
      <c r="E95" s="4" t="s">
        <v>238</v>
      </c>
    </row>
    <row r="96" spans="1:13" ht="14.25" x14ac:dyDescent="0.2">
      <c r="A96" s="7"/>
      <c r="B96" s="7"/>
      <c r="C96" s="19"/>
      <c r="D96" s="19" t="s">
        <v>104</v>
      </c>
      <c r="E96" s="4" t="s">
        <v>239</v>
      </c>
      <c r="M96" s="20" t="s">
        <v>240</v>
      </c>
    </row>
    <row r="97" spans="1:13" ht="12.75" x14ac:dyDescent="0.2">
      <c r="A97" s="21"/>
      <c r="B97" s="21"/>
      <c r="C97" s="21"/>
      <c r="D97" s="21"/>
      <c r="E97" s="22"/>
    </row>
    <row r="98" spans="1:13" ht="25.5" x14ac:dyDescent="0.2">
      <c r="A98" s="19" t="s">
        <v>196</v>
      </c>
      <c r="B98" s="19" t="s">
        <v>142</v>
      </c>
      <c r="C98" s="19" t="s">
        <v>241</v>
      </c>
      <c r="D98" s="19" t="s">
        <v>102</v>
      </c>
      <c r="E98" s="4" t="s">
        <v>242</v>
      </c>
    </row>
    <row r="99" spans="1:13" ht="38.25" x14ac:dyDescent="0.2">
      <c r="A99" s="7"/>
      <c r="B99" s="7"/>
      <c r="C99" s="19"/>
      <c r="D99" s="19" t="s">
        <v>104</v>
      </c>
      <c r="E99" s="4" t="s">
        <v>243</v>
      </c>
      <c r="M99" s="20" t="s">
        <v>244</v>
      </c>
    </row>
    <row r="100" spans="1:13" ht="38.25" x14ac:dyDescent="0.2">
      <c r="A100" s="7"/>
      <c r="B100" s="7"/>
      <c r="C100" s="19"/>
      <c r="D100" s="19" t="s">
        <v>102</v>
      </c>
      <c r="E100" s="4" t="s">
        <v>245</v>
      </c>
      <c r="M100" s="20" t="s">
        <v>246</v>
      </c>
    </row>
    <row r="101" spans="1:13" ht="25.5" x14ac:dyDescent="0.2">
      <c r="A101" s="7"/>
      <c r="B101" s="7"/>
      <c r="C101" s="19"/>
      <c r="D101" s="19" t="s">
        <v>104</v>
      </c>
      <c r="E101" s="4" t="s">
        <v>247</v>
      </c>
    </row>
    <row r="102" spans="1:13" ht="25.5" x14ac:dyDescent="0.2">
      <c r="A102" s="7"/>
      <c r="B102" s="7"/>
      <c r="C102" s="19"/>
      <c r="D102" s="19" t="s">
        <v>102</v>
      </c>
      <c r="E102" s="4" t="s">
        <v>248</v>
      </c>
      <c r="M102" s="20" t="s">
        <v>249</v>
      </c>
    </row>
    <row r="103" spans="1:13" ht="38.25" x14ac:dyDescent="0.2">
      <c r="A103" s="7"/>
      <c r="B103" s="7"/>
      <c r="C103" s="19"/>
      <c r="D103" s="19" t="s">
        <v>104</v>
      </c>
      <c r="E103" s="4" t="s">
        <v>250</v>
      </c>
      <c r="M103" s="20" t="s">
        <v>251</v>
      </c>
    </row>
    <row r="104" spans="1:13" ht="25.5" x14ac:dyDescent="0.2">
      <c r="A104" s="7"/>
      <c r="B104" s="7"/>
      <c r="C104" s="19"/>
      <c r="D104" s="19" t="s">
        <v>102</v>
      </c>
      <c r="E104" s="4" t="s">
        <v>252</v>
      </c>
    </row>
    <row r="105" spans="1:13" ht="12.75" x14ac:dyDescent="0.2">
      <c r="A105" s="7"/>
      <c r="B105" s="7"/>
      <c r="C105" s="19"/>
      <c r="D105" s="19" t="s">
        <v>104</v>
      </c>
      <c r="E105" s="4" t="s">
        <v>253</v>
      </c>
    </row>
    <row r="106" spans="1:13" ht="12.75" x14ac:dyDescent="0.2">
      <c r="A106" s="21"/>
      <c r="B106" s="21"/>
      <c r="C106" s="21"/>
      <c r="D106" s="21"/>
      <c r="E106" s="22"/>
    </row>
    <row r="107" spans="1:13" ht="14.25" x14ac:dyDescent="0.2">
      <c r="A107" s="28" t="s">
        <v>99</v>
      </c>
      <c r="B107" s="28" t="s">
        <v>100</v>
      </c>
      <c r="C107" s="28" t="s">
        <v>254</v>
      </c>
      <c r="D107" s="27" t="s">
        <v>102</v>
      </c>
      <c r="E107" s="26" t="s">
        <v>255</v>
      </c>
      <c r="M107" s="20" t="s">
        <v>256</v>
      </c>
    </row>
    <row r="108" spans="1:13" ht="12.75" x14ac:dyDescent="0.2">
      <c r="A108" s="27"/>
      <c r="B108" s="27"/>
      <c r="C108" s="27"/>
      <c r="D108" s="27" t="s">
        <v>104</v>
      </c>
      <c r="E108" s="32" t="s">
        <v>257</v>
      </c>
    </row>
    <row r="109" spans="1:13" ht="25.5" x14ac:dyDescent="0.2">
      <c r="A109" s="27"/>
      <c r="B109" s="27"/>
      <c r="C109" s="27"/>
      <c r="D109" s="27" t="s">
        <v>102</v>
      </c>
      <c r="E109" s="26" t="s">
        <v>258</v>
      </c>
      <c r="M109" s="20" t="s">
        <v>259</v>
      </c>
    </row>
    <row r="110" spans="1:13" ht="12.75" x14ac:dyDescent="0.2">
      <c r="A110" s="27"/>
      <c r="B110" s="27"/>
      <c r="C110" s="27"/>
      <c r="D110" s="27" t="s">
        <v>104</v>
      </c>
      <c r="E110" s="26" t="s">
        <v>260</v>
      </c>
    </row>
    <row r="111" spans="1:13" ht="14.25" x14ac:dyDescent="0.2">
      <c r="A111" s="27"/>
      <c r="B111" s="27"/>
      <c r="C111" s="27"/>
      <c r="D111" s="27" t="s">
        <v>102</v>
      </c>
      <c r="E111" s="26" t="s">
        <v>261</v>
      </c>
      <c r="M111" s="20" t="s">
        <v>262</v>
      </c>
    </row>
    <row r="112" spans="1:13" ht="25.5" x14ac:dyDescent="0.2">
      <c r="A112" s="27"/>
      <c r="B112" s="27"/>
      <c r="C112" s="27"/>
      <c r="D112" s="27" t="s">
        <v>104</v>
      </c>
      <c r="E112" s="26" t="s">
        <v>263</v>
      </c>
    </row>
    <row r="113" spans="1:13" ht="25.5" x14ac:dyDescent="0.2">
      <c r="A113" s="27"/>
      <c r="B113" s="27"/>
      <c r="C113" s="27"/>
      <c r="D113" s="27" t="s">
        <v>102</v>
      </c>
      <c r="E113" s="26" t="s">
        <v>264</v>
      </c>
      <c r="M113" s="20" t="s">
        <v>265</v>
      </c>
    </row>
    <row r="114" spans="1:13" ht="14.25" x14ac:dyDescent="0.2">
      <c r="A114" s="27"/>
      <c r="B114" s="27"/>
      <c r="C114" s="27"/>
      <c r="D114" s="27" t="s">
        <v>104</v>
      </c>
      <c r="E114" s="29" t="s">
        <v>266</v>
      </c>
      <c r="M114" s="20" t="s">
        <v>267</v>
      </c>
    </row>
    <row r="115" spans="1:13" ht="12.75" x14ac:dyDescent="0.2">
      <c r="A115" s="33"/>
      <c r="B115" s="33"/>
      <c r="C115" s="33"/>
      <c r="D115" s="33" t="s">
        <v>102</v>
      </c>
      <c r="E115" s="34" t="s">
        <v>268</v>
      </c>
    </row>
    <row r="116" spans="1:13" ht="12.75" x14ac:dyDescent="0.2">
      <c r="A116" s="27"/>
      <c r="B116" s="27"/>
    </row>
    <row r="117" spans="1:13" ht="12.75" x14ac:dyDescent="0.2">
      <c r="A117" s="28" t="s">
        <v>99</v>
      </c>
      <c r="B117" s="28" t="s">
        <v>142</v>
      </c>
      <c r="C117" s="28" t="s">
        <v>269</v>
      </c>
      <c r="D117" s="28" t="s">
        <v>102</v>
      </c>
      <c r="E117" s="32" t="s">
        <v>270</v>
      </c>
    </row>
    <row r="118" spans="1:13" ht="14.25" x14ac:dyDescent="0.2">
      <c r="A118" s="27"/>
      <c r="B118" s="27"/>
      <c r="C118" s="28"/>
      <c r="D118" s="28" t="s">
        <v>104</v>
      </c>
      <c r="E118" s="26" t="s">
        <v>271</v>
      </c>
      <c r="M118" s="20" t="s">
        <v>272</v>
      </c>
    </row>
    <row r="119" spans="1:13" ht="12.75" x14ac:dyDescent="0.2">
      <c r="A119" s="27"/>
      <c r="B119" s="27"/>
      <c r="C119" s="28"/>
      <c r="D119" s="28" t="s">
        <v>102</v>
      </c>
      <c r="E119" s="32" t="s">
        <v>273</v>
      </c>
    </row>
    <row r="120" spans="1:13" ht="12.75" x14ac:dyDescent="0.2">
      <c r="A120" s="27"/>
      <c r="B120" s="27"/>
      <c r="C120" s="28"/>
      <c r="D120" s="28" t="s">
        <v>104</v>
      </c>
      <c r="E120" s="27" t="s">
        <v>274</v>
      </c>
    </row>
    <row r="121" spans="1:13" ht="12.75" x14ac:dyDescent="0.2">
      <c r="A121" s="27"/>
      <c r="B121" s="27"/>
      <c r="C121" s="28"/>
      <c r="D121" s="28" t="s">
        <v>102</v>
      </c>
      <c r="E121" s="27" t="s">
        <v>275</v>
      </c>
    </row>
    <row r="122" spans="1:13" ht="12.75" x14ac:dyDescent="0.2">
      <c r="A122" s="27"/>
      <c r="B122" s="27"/>
      <c r="C122" s="28"/>
      <c r="D122" s="28" t="s">
        <v>104</v>
      </c>
      <c r="E122" s="27" t="s">
        <v>276</v>
      </c>
    </row>
    <row r="123" spans="1:13" ht="12.75" x14ac:dyDescent="0.2">
      <c r="A123" s="27"/>
      <c r="B123" s="27"/>
      <c r="C123" s="28"/>
      <c r="D123" s="28" t="s">
        <v>102</v>
      </c>
      <c r="E123" s="27" t="s">
        <v>277</v>
      </c>
    </row>
    <row r="124" spans="1:13" ht="12.75" x14ac:dyDescent="0.2">
      <c r="A124" s="27"/>
      <c r="B124" s="27"/>
      <c r="C124" s="28"/>
      <c r="D124" s="28" t="s">
        <v>104</v>
      </c>
      <c r="E124" s="27" t="s">
        <v>278</v>
      </c>
    </row>
    <row r="125" spans="1:13" ht="12.75" x14ac:dyDescent="0.2">
      <c r="A125" s="27"/>
      <c r="B125" s="27"/>
      <c r="C125" s="28"/>
      <c r="D125" s="28" t="s">
        <v>102</v>
      </c>
      <c r="E125" s="27" t="s">
        <v>279</v>
      </c>
    </row>
    <row r="126" spans="1:13" ht="12.75" x14ac:dyDescent="0.2">
      <c r="A126" s="27"/>
      <c r="B126" s="27"/>
      <c r="C126" s="28"/>
      <c r="D126" s="28" t="s">
        <v>104</v>
      </c>
      <c r="E126" s="27" t="s">
        <v>280</v>
      </c>
    </row>
    <row r="127" spans="1:13" ht="12.75" x14ac:dyDescent="0.2">
      <c r="A127" s="33"/>
      <c r="B127" s="33"/>
      <c r="C127" s="35"/>
      <c r="D127" s="35" t="s">
        <v>102</v>
      </c>
      <c r="E127" s="33" t="s">
        <v>281</v>
      </c>
    </row>
    <row r="128" spans="1:13" ht="12.75" x14ac:dyDescent="0.2">
      <c r="A128" s="7"/>
      <c r="B128" s="7"/>
      <c r="E128" s="8"/>
    </row>
    <row r="129" spans="1:12" ht="12.75" x14ac:dyDescent="0.2">
      <c r="A129" s="19" t="s">
        <v>99</v>
      </c>
      <c r="B129" s="19" t="s">
        <v>165</v>
      </c>
      <c r="C129" s="19" t="s">
        <v>282</v>
      </c>
      <c r="D129" s="19" t="s">
        <v>102</v>
      </c>
      <c r="E129" s="4" t="s">
        <v>283</v>
      </c>
    </row>
    <row r="130" spans="1:12" ht="14.25" x14ac:dyDescent="0.2">
      <c r="A130" s="7"/>
      <c r="B130" s="7"/>
      <c r="C130" s="19"/>
      <c r="D130" s="19" t="s">
        <v>104</v>
      </c>
      <c r="E130" s="4" t="s">
        <v>284</v>
      </c>
      <c r="L130" s="20" t="s">
        <v>285</v>
      </c>
    </row>
    <row r="131" spans="1:12" ht="12.75" x14ac:dyDescent="0.2">
      <c r="A131" s="7"/>
      <c r="B131" s="7"/>
      <c r="C131" s="19"/>
      <c r="D131" s="19" t="s">
        <v>102</v>
      </c>
      <c r="E131" s="4" t="s">
        <v>286</v>
      </c>
    </row>
    <row r="132" spans="1:12" ht="12.75" x14ac:dyDescent="0.2">
      <c r="A132" s="7"/>
      <c r="B132" s="7"/>
      <c r="C132" s="19"/>
      <c r="D132" s="19" t="s">
        <v>104</v>
      </c>
      <c r="E132" s="4" t="s">
        <v>287</v>
      </c>
    </row>
    <row r="133" spans="1:12" ht="12.75" x14ac:dyDescent="0.2">
      <c r="A133" s="7"/>
      <c r="B133" s="7"/>
      <c r="C133" s="19"/>
      <c r="D133" s="19" t="s">
        <v>102</v>
      </c>
      <c r="E133" s="4" t="s">
        <v>288</v>
      </c>
    </row>
    <row r="134" spans="1:12" ht="12.75" x14ac:dyDescent="0.2">
      <c r="A134" s="7"/>
      <c r="B134" s="7"/>
      <c r="C134" s="19"/>
      <c r="D134" s="19" t="s">
        <v>104</v>
      </c>
      <c r="E134" s="4" t="s">
        <v>289</v>
      </c>
    </row>
    <row r="135" spans="1:12" ht="25.5" x14ac:dyDescent="0.2">
      <c r="A135" s="7"/>
      <c r="B135" s="7"/>
      <c r="C135" s="19"/>
      <c r="D135" s="19" t="s">
        <v>102</v>
      </c>
      <c r="E135" s="4" t="s">
        <v>290</v>
      </c>
    </row>
    <row r="136" spans="1:12" ht="12.75" x14ac:dyDescent="0.2">
      <c r="A136" s="7"/>
      <c r="B136" s="7"/>
      <c r="C136" s="19"/>
      <c r="D136" s="19" t="s">
        <v>104</v>
      </c>
      <c r="E136" s="4" t="s">
        <v>291</v>
      </c>
    </row>
    <row r="137" spans="1:12" ht="25.5" x14ac:dyDescent="0.2">
      <c r="A137" s="7"/>
      <c r="B137" s="7"/>
      <c r="C137" s="19"/>
      <c r="D137" s="19" t="s">
        <v>102</v>
      </c>
      <c r="E137" s="4" t="s">
        <v>292</v>
      </c>
      <c r="L137" s="20" t="s">
        <v>293</v>
      </c>
    </row>
    <row r="138" spans="1:12" ht="12.75" x14ac:dyDescent="0.2">
      <c r="A138" s="23"/>
      <c r="B138" s="23"/>
      <c r="C138" s="24"/>
      <c r="D138" s="24" t="s">
        <v>104</v>
      </c>
      <c r="E138" s="25" t="s">
        <v>294</v>
      </c>
    </row>
    <row r="139" spans="1:12" ht="12.75" x14ac:dyDescent="0.2">
      <c r="A139" s="7"/>
      <c r="B139" s="7"/>
      <c r="E139" s="8"/>
    </row>
    <row r="140" spans="1:12" ht="12.75" x14ac:dyDescent="0.2">
      <c r="A140" s="19" t="s">
        <v>99</v>
      </c>
      <c r="B140" s="19" t="s">
        <v>100</v>
      </c>
      <c r="C140" s="19" t="s">
        <v>295</v>
      </c>
      <c r="D140" s="19" t="s">
        <v>102</v>
      </c>
      <c r="E140" s="4" t="s">
        <v>296</v>
      </c>
    </row>
    <row r="141" spans="1:12" ht="12.75" x14ac:dyDescent="0.2">
      <c r="A141" s="7"/>
      <c r="B141" s="7"/>
      <c r="C141" s="19"/>
      <c r="D141" s="19" t="s">
        <v>104</v>
      </c>
      <c r="E141" s="4" t="s">
        <v>297</v>
      </c>
    </row>
    <row r="142" spans="1:12" ht="25.5" x14ac:dyDescent="0.2">
      <c r="A142" s="7"/>
      <c r="B142" s="7"/>
      <c r="C142" s="19"/>
      <c r="D142" s="19" t="s">
        <v>102</v>
      </c>
      <c r="E142" s="4" t="s">
        <v>298</v>
      </c>
    </row>
    <row r="143" spans="1:12" ht="25.5" x14ac:dyDescent="0.2">
      <c r="A143" s="7"/>
      <c r="B143" s="7"/>
      <c r="C143" s="19"/>
      <c r="D143" s="19" t="s">
        <v>104</v>
      </c>
      <c r="E143" s="4" t="s">
        <v>299</v>
      </c>
      <c r="L143" s="20" t="s">
        <v>300</v>
      </c>
    </row>
    <row r="144" spans="1:12" ht="25.5" x14ac:dyDescent="0.2">
      <c r="A144" s="7"/>
      <c r="B144" s="7"/>
      <c r="C144" s="19"/>
      <c r="D144" s="19" t="s">
        <v>102</v>
      </c>
      <c r="E144" s="4" t="s">
        <v>301</v>
      </c>
    </row>
    <row r="145" spans="1:12" ht="12.75" x14ac:dyDescent="0.2">
      <c r="A145" s="7"/>
      <c r="B145" s="7"/>
      <c r="C145" s="19"/>
      <c r="D145" s="19" t="s">
        <v>104</v>
      </c>
      <c r="E145" s="4" t="s">
        <v>302</v>
      </c>
    </row>
    <row r="146" spans="1:12" ht="12.75" x14ac:dyDescent="0.2">
      <c r="A146" s="23"/>
      <c r="B146" s="23"/>
      <c r="C146" s="24"/>
      <c r="D146" s="24" t="s">
        <v>102</v>
      </c>
      <c r="E146" s="25" t="s">
        <v>303</v>
      </c>
    </row>
    <row r="147" spans="1:12" ht="12.75" x14ac:dyDescent="0.2">
      <c r="A147" s="19" t="s">
        <v>196</v>
      </c>
      <c r="B147" s="19" t="s">
        <v>100</v>
      </c>
      <c r="C147" s="19" t="s">
        <v>304</v>
      </c>
      <c r="D147" s="19" t="s">
        <v>102</v>
      </c>
      <c r="E147" s="4" t="s">
        <v>305</v>
      </c>
    </row>
    <row r="148" spans="1:12" ht="25.5" x14ac:dyDescent="0.2">
      <c r="A148" s="7"/>
      <c r="B148" s="7"/>
      <c r="C148" s="19"/>
      <c r="D148" s="19" t="s">
        <v>104</v>
      </c>
      <c r="E148" s="4" t="s">
        <v>306</v>
      </c>
      <c r="L148" s="20" t="s">
        <v>106</v>
      </c>
    </row>
    <row r="149" spans="1:12" ht="12.75" x14ac:dyDescent="0.2">
      <c r="A149" s="7"/>
      <c r="B149" s="7"/>
      <c r="C149" s="19"/>
      <c r="D149" s="19" t="s">
        <v>102</v>
      </c>
      <c r="E149" s="4" t="s">
        <v>307</v>
      </c>
    </row>
    <row r="150" spans="1:12" ht="12.75" x14ac:dyDescent="0.2">
      <c r="A150" s="7"/>
      <c r="B150" s="7"/>
      <c r="C150" s="19"/>
      <c r="D150" s="19" t="s">
        <v>104</v>
      </c>
      <c r="E150" s="4" t="s">
        <v>308</v>
      </c>
    </row>
    <row r="151" spans="1:12" ht="12.75" x14ac:dyDescent="0.2">
      <c r="A151" s="7"/>
      <c r="B151" s="7"/>
      <c r="C151" s="19"/>
      <c r="D151" s="19" t="s">
        <v>102</v>
      </c>
      <c r="E151" s="4" t="s">
        <v>309</v>
      </c>
    </row>
    <row r="152" spans="1:12" ht="25.5" x14ac:dyDescent="0.2">
      <c r="A152" s="7"/>
      <c r="B152" s="7"/>
      <c r="C152" s="19"/>
      <c r="D152" s="19" t="s">
        <v>104</v>
      </c>
      <c r="E152" s="4" t="s">
        <v>310</v>
      </c>
    </row>
    <row r="153" spans="1:12" ht="25.5" x14ac:dyDescent="0.2">
      <c r="A153" s="7"/>
      <c r="B153" s="7"/>
      <c r="C153" s="19"/>
      <c r="D153" s="19" t="s">
        <v>102</v>
      </c>
      <c r="E153" s="4" t="s">
        <v>311</v>
      </c>
    </row>
    <row r="154" spans="1:12" ht="25.5" x14ac:dyDescent="0.2">
      <c r="A154" s="7"/>
      <c r="B154" s="7"/>
      <c r="C154" s="19"/>
      <c r="D154" s="19" t="s">
        <v>104</v>
      </c>
      <c r="E154" s="4" t="s">
        <v>312</v>
      </c>
    </row>
    <row r="155" spans="1:12" ht="25.5" x14ac:dyDescent="0.2">
      <c r="A155" s="7"/>
      <c r="B155" s="7"/>
      <c r="C155" s="19"/>
      <c r="D155" s="19" t="s">
        <v>102</v>
      </c>
      <c r="E155" s="4" t="s">
        <v>313</v>
      </c>
    </row>
    <row r="156" spans="1:12" ht="25.5" x14ac:dyDescent="0.2">
      <c r="A156" s="7"/>
      <c r="B156" s="7"/>
      <c r="C156" s="19"/>
      <c r="D156" s="19" t="s">
        <v>104</v>
      </c>
      <c r="E156" s="4" t="s">
        <v>314</v>
      </c>
    </row>
    <row r="157" spans="1:12" ht="38.25" x14ac:dyDescent="0.2">
      <c r="A157" s="7"/>
      <c r="B157" s="7"/>
      <c r="C157" s="19"/>
      <c r="D157" s="19" t="s">
        <v>102</v>
      </c>
      <c r="E157" s="4" t="s">
        <v>315</v>
      </c>
      <c r="L157" s="20" t="s">
        <v>316</v>
      </c>
    </row>
    <row r="158" spans="1:12" ht="38.25" x14ac:dyDescent="0.2">
      <c r="A158" s="7"/>
      <c r="B158" s="7"/>
      <c r="C158" s="19"/>
      <c r="D158" s="19" t="s">
        <v>104</v>
      </c>
      <c r="E158" s="4" t="s">
        <v>317</v>
      </c>
      <c r="L158" s="20" t="s">
        <v>318</v>
      </c>
    </row>
    <row r="159" spans="1:12" ht="14.25" x14ac:dyDescent="0.2">
      <c r="A159" s="7"/>
      <c r="B159" s="7"/>
      <c r="C159" s="19"/>
      <c r="D159" s="19" t="s">
        <v>102</v>
      </c>
      <c r="E159" s="4" t="s">
        <v>319</v>
      </c>
      <c r="L159" s="20" t="s">
        <v>320</v>
      </c>
    </row>
    <row r="160" spans="1:12" ht="12.75" x14ac:dyDescent="0.2">
      <c r="A160" s="23"/>
      <c r="B160" s="23"/>
      <c r="C160" s="23"/>
      <c r="D160" s="23"/>
      <c r="E160" s="36"/>
    </row>
    <row r="161" spans="1:12" ht="12.75" x14ac:dyDescent="0.2">
      <c r="A161" s="19" t="s">
        <v>196</v>
      </c>
      <c r="B161" s="19" t="s">
        <v>127</v>
      </c>
      <c r="C161" s="19" t="s">
        <v>128</v>
      </c>
      <c r="D161" s="19" t="s">
        <v>102</v>
      </c>
      <c r="E161" s="4" t="s">
        <v>129</v>
      </c>
    </row>
    <row r="162" spans="1:12" ht="25.5" x14ac:dyDescent="0.2">
      <c r="A162" s="7"/>
      <c r="B162" s="7"/>
      <c r="C162" s="19"/>
      <c r="D162" s="19" t="s">
        <v>104</v>
      </c>
      <c r="E162" s="4" t="s">
        <v>321</v>
      </c>
      <c r="L162" s="20" t="s">
        <v>322</v>
      </c>
    </row>
    <row r="163" spans="1:12" ht="12.75" x14ac:dyDescent="0.2">
      <c r="A163" s="7"/>
      <c r="B163" s="7"/>
      <c r="C163" s="19"/>
      <c r="D163" s="19" t="s">
        <v>102</v>
      </c>
      <c r="E163" s="4" t="s">
        <v>132</v>
      </c>
    </row>
    <row r="164" spans="1:12" ht="25.5" x14ac:dyDescent="0.2">
      <c r="A164" s="7"/>
      <c r="B164" s="7"/>
      <c r="C164" s="19"/>
      <c r="D164" s="19" t="s">
        <v>104</v>
      </c>
      <c r="E164" s="4" t="s">
        <v>323</v>
      </c>
      <c r="L164" s="20" t="s">
        <v>324</v>
      </c>
    </row>
    <row r="165" spans="1:12" ht="12.75" x14ac:dyDescent="0.2">
      <c r="A165" s="7"/>
      <c r="B165" s="7"/>
      <c r="C165" s="19"/>
      <c r="D165" s="19" t="s">
        <v>102</v>
      </c>
      <c r="E165" s="4" t="s">
        <v>135</v>
      </c>
    </row>
    <row r="166" spans="1:12" ht="25.5" x14ac:dyDescent="0.2">
      <c r="A166" s="7"/>
      <c r="B166" s="7"/>
      <c r="C166" s="19"/>
      <c r="D166" s="19" t="s">
        <v>104</v>
      </c>
      <c r="E166" s="4" t="s">
        <v>325</v>
      </c>
      <c r="L166" s="20" t="s">
        <v>137</v>
      </c>
    </row>
    <row r="167" spans="1:12" ht="12.75" x14ac:dyDescent="0.2">
      <c r="A167" s="7"/>
      <c r="B167" s="7"/>
      <c r="C167" s="19"/>
      <c r="D167" s="19" t="s">
        <v>102</v>
      </c>
      <c r="E167" s="4" t="s">
        <v>326</v>
      </c>
    </row>
    <row r="168" spans="1:12" ht="12.75" x14ac:dyDescent="0.2">
      <c r="A168" s="7"/>
      <c r="B168" s="7"/>
      <c r="C168" s="19"/>
      <c r="D168" s="19" t="s">
        <v>104</v>
      </c>
      <c r="E168" s="4" t="s">
        <v>327</v>
      </c>
    </row>
    <row r="169" spans="1:12" ht="25.5" x14ac:dyDescent="0.2">
      <c r="A169" s="7"/>
      <c r="B169" s="7"/>
      <c r="C169" s="19"/>
      <c r="D169" s="19" t="s">
        <v>102</v>
      </c>
      <c r="E169" s="4" t="s">
        <v>328</v>
      </c>
    </row>
    <row r="170" spans="1:12" ht="25.5" x14ac:dyDescent="0.2">
      <c r="A170" s="7"/>
      <c r="B170" s="7"/>
      <c r="C170" s="19"/>
      <c r="D170" s="19" t="s">
        <v>104</v>
      </c>
      <c r="E170" s="4" t="s">
        <v>329</v>
      </c>
    </row>
    <row r="171" spans="1:12" ht="12.75" x14ac:dyDescent="0.2">
      <c r="A171" s="23"/>
      <c r="B171" s="23"/>
      <c r="C171" s="24"/>
      <c r="D171" s="24" t="s">
        <v>102</v>
      </c>
      <c r="E171" s="25" t="s">
        <v>330</v>
      </c>
    </row>
    <row r="172" spans="1:12" ht="12.75" x14ac:dyDescent="0.2">
      <c r="A172" s="7"/>
      <c r="B172" s="7"/>
      <c r="E172" s="8"/>
    </row>
    <row r="173" spans="1:12" ht="12.75" x14ac:dyDescent="0.2">
      <c r="A173" s="19" t="s">
        <v>331</v>
      </c>
      <c r="B173" s="19" t="s">
        <v>127</v>
      </c>
      <c r="C173" s="19" t="s">
        <v>128</v>
      </c>
      <c r="D173" s="19" t="s">
        <v>102</v>
      </c>
      <c r="E173" s="4" t="s">
        <v>129</v>
      </c>
    </row>
    <row r="174" spans="1:12" ht="25.5" x14ac:dyDescent="0.2">
      <c r="A174" s="7"/>
      <c r="B174" s="7"/>
      <c r="C174" s="19"/>
      <c r="D174" s="19" t="s">
        <v>104</v>
      </c>
      <c r="E174" s="4" t="s">
        <v>332</v>
      </c>
      <c r="L174" s="20" t="s">
        <v>322</v>
      </c>
    </row>
    <row r="175" spans="1:12" ht="12.75" x14ac:dyDescent="0.2">
      <c r="A175" s="7"/>
      <c r="B175" s="7"/>
      <c r="C175" s="19"/>
      <c r="D175" s="19" t="s">
        <v>102</v>
      </c>
      <c r="E175" s="4" t="s">
        <v>333</v>
      </c>
    </row>
    <row r="176" spans="1:12" ht="38.25" x14ac:dyDescent="0.2">
      <c r="A176" s="7"/>
      <c r="B176" s="7"/>
      <c r="C176" s="19"/>
      <c r="D176" s="19" t="s">
        <v>104</v>
      </c>
      <c r="E176" s="4" t="s">
        <v>334</v>
      </c>
    </row>
    <row r="177" spans="1:12" ht="25.5" x14ac:dyDescent="0.2">
      <c r="A177" s="7"/>
      <c r="B177" s="7"/>
      <c r="C177" s="19"/>
      <c r="D177" s="19" t="s">
        <v>102</v>
      </c>
      <c r="E177" s="4" t="s">
        <v>335</v>
      </c>
    </row>
    <row r="178" spans="1:12" ht="12.75" x14ac:dyDescent="0.2">
      <c r="A178" s="7"/>
      <c r="B178" s="7"/>
      <c r="C178" s="19"/>
      <c r="D178" s="19" t="s">
        <v>104</v>
      </c>
      <c r="E178" s="4" t="s">
        <v>336</v>
      </c>
    </row>
    <row r="179" spans="1:12" ht="12.75" x14ac:dyDescent="0.2">
      <c r="A179" s="7"/>
      <c r="B179" s="7"/>
      <c r="C179" s="19"/>
      <c r="D179" s="19" t="s">
        <v>102</v>
      </c>
      <c r="E179" s="4" t="s">
        <v>337</v>
      </c>
    </row>
    <row r="180" spans="1:12" ht="38.25" x14ac:dyDescent="0.2">
      <c r="A180" s="7"/>
      <c r="B180" s="7"/>
      <c r="C180" s="19"/>
      <c r="D180" s="19" t="s">
        <v>104</v>
      </c>
      <c r="E180" s="4" t="s">
        <v>338</v>
      </c>
    </row>
    <row r="181" spans="1:12" ht="12.75" x14ac:dyDescent="0.2">
      <c r="A181" s="7"/>
      <c r="B181" s="7"/>
      <c r="C181" s="19"/>
      <c r="D181" s="19" t="s">
        <v>102</v>
      </c>
      <c r="E181" s="4" t="s">
        <v>339</v>
      </c>
    </row>
    <row r="182" spans="1:12" ht="25.5" x14ac:dyDescent="0.2">
      <c r="A182" s="7"/>
      <c r="B182" s="7"/>
      <c r="C182" s="19"/>
      <c r="D182" s="19" t="s">
        <v>104</v>
      </c>
      <c r="E182" s="4" t="s">
        <v>340</v>
      </c>
      <c r="L182" s="20" t="s">
        <v>341</v>
      </c>
    </row>
    <row r="183" spans="1:12" ht="12.75" x14ac:dyDescent="0.2">
      <c r="A183" s="23"/>
      <c r="B183" s="23"/>
      <c r="C183" s="24"/>
      <c r="D183" s="24" t="s">
        <v>102</v>
      </c>
      <c r="E183" s="25" t="s">
        <v>342</v>
      </c>
    </row>
    <row r="184" spans="1:12" ht="12.75" x14ac:dyDescent="0.2">
      <c r="A184" s="19" t="s">
        <v>99</v>
      </c>
      <c r="B184" s="19" t="s">
        <v>100</v>
      </c>
      <c r="C184" s="19" t="s">
        <v>304</v>
      </c>
      <c r="D184" s="19" t="s">
        <v>102</v>
      </c>
      <c r="E184" s="4" t="s">
        <v>305</v>
      </c>
    </row>
    <row r="185" spans="1:12" ht="25.5" x14ac:dyDescent="0.2">
      <c r="A185" s="7"/>
      <c r="B185" s="7"/>
      <c r="C185" s="19"/>
      <c r="D185" s="19" t="s">
        <v>104</v>
      </c>
      <c r="E185" s="4" t="s">
        <v>343</v>
      </c>
      <c r="L185" s="20" t="s">
        <v>106</v>
      </c>
    </row>
    <row r="186" spans="1:12" ht="12.75" x14ac:dyDescent="0.2">
      <c r="A186" s="7"/>
      <c r="B186" s="7"/>
      <c r="C186" s="19"/>
      <c r="D186" s="19" t="s">
        <v>102</v>
      </c>
      <c r="E186" s="4" t="s">
        <v>107</v>
      </c>
    </row>
    <row r="187" spans="1:12" ht="38.25" x14ac:dyDescent="0.2">
      <c r="A187" s="7"/>
      <c r="B187" s="7"/>
      <c r="C187" s="19"/>
      <c r="D187" s="19" t="s">
        <v>104</v>
      </c>
      <c r="E187" s="4" t="s">
        <v>108</v>
      </c>
    </row>
    <row r="188" spans="1:12" ht="14.25" x14ac:dyDescent="0.2">
      <c r="A188" s="7"/>
      <c r="B188" s="7"/>
      <c r="C188" s="19"/>
      <c r="D188" s="19" t="s">
        <v>102</v>
      </c>
      <c r="E188" s="4" t="s">
        <v>344</v>
      </c>
      <c r="L188" s="20" t="s">
        <v>110</v>
      </c>
    </row>
    <row r="189" spans="1:12" ht="25.5" x14ac:dyDescent="0.2">
      <c r="A189" s="7"/>
      <c r="B189" s="7"/>
      <c r="C189" s="19"/>
      <c r="D189" s="19" t="s">
        <v>104</v>
      </c>
      <c r="E189" s="4" t="s">
        <v>345</v>
      </c>
      <c r="L189" s="20" t="s">
        <v>346</v>
      </c>
    </row>
    <row r="190" spans="1:12" ht="25.5" x14ac:dyDescent="0.2">
      <c r="A190" s="7"/>
      <c r="B190" s="7"/>
      <c r="C190" s="19"/>
      <c r="D190" s="19" t="s">
        <v>102</v>
      </c>
      <c r="E190" s="4" t="s">
        <v>347</v>
      </c>
    </row>
    <row r="191" spans="1:12" ht="12.75" x14ac:dyDescent="0.2">
      <c r="A191" s="7"/>
      <c r="B191" s="7"/>
      <c r="C191" s="19"/>
      <c r="D191" s="19" t="s">
        <v>104</v>
      </c>
      <c r="E191" s="4" t="s">
        <v>348</v>
      </c>
    </row>
    <row r="192" spans="1:12" ht="12.75" x14ac:dyDescent="0.2">
      <c r="A192" s="7"/>
      <c r="B192" s="7"/>
      <c r="C192" s="19"/>
      <c r="D192" s="19" t="s">
        <v>102</v>
      </c>
      <c r="E192" s="4" t="s">
        <v>349</v>
      </c>
    </row>
    <row r="193" spans="1:11" ht="38.25" x14ac:dyDescent="0.2">
      <c r="A193" s="7"/>
      <c r="B193" s="7"/>
      <c r="C193" s="19"/>
      <c r="D193" s="19" t="s">
        <v>104</v>
      </c>
      <c r="E193" s="4" t="s">
        <v>350</v>
      </c>
    </row>
    <row r="194" spans="1:11" ht="12.75" x14ac:dyDescent="0.2">
      <c r="A194" s="23"/>
      <c r="B194" s="23"/>
      <c r="C194" s="23"/>
      <c r="D194" s="23"/>
      <c r="E194" s="36"/>
    </row>
    <row r="195" spans="1:11" ht="12.75" x14ac:dyDescent="0.2">
      <c r="A195" s="19" t="s">
        <v>99</v>
      </c>
      <c r="B195" s="19" t="s">
        <v>197</v>
      </c>
      <c r="C195" s="19" t="s">
        <v>198</v>
      </c>
      <c r="D195" s="19" t="s">
        <v>102</v>
      </c>
      <c r="E195" s="4" t="s">
        <v>351</v>
      </c>
    </row>
    <row r="196" spans="1:11" ht="12.75" x14ac:dyDescent="0.2">
      <c r="A196" s="7"/>
      <c r="B196" s="7"/>
      <c r="C196" s="19"/>
      <c r="D196" s="19" t="s">
        <v>104</v>
      </c>
      <c r="E196" s="4" t="s">
        <v>200</v>
      </c>
    </row>
    <row r="197" spans="1:11" ht="25.5" x14ac:dyDescent="0.2">
      <c r="A197" s="7"/>
      <c r="B197" s="7"/>
      <c r="C197" s="19"/>
      <c r="D197" s="19" t="s">
        <v>102</v>
      </c>
      <c r="E197" s="4" t="s">
        <v>352</v>
      </c>
      <c r="K197" s="20" t="s">
        <v>353</v>
      </c>
    </row>
    <row r="198" spans="1:11" ht="12.75" x14ac:dyDescent="0.2">
      <c r="A198" s="7"/>
      <c r="B198" s="7"/>
      <c r="C198" s="19"/>
      <c r="D198" s="19" t="s">
        <v>104</v>
      </c>
      <c r="E198" s="4" t="s">
        <v>354</v>
      </c>
    </row>
    <row r="199" spans="1:11" ht="25.5" x14ac:dyDescent="0.2">
      <c r="A199" s="7"/>
      <c r="B199" s="7"/>
      <c r="C199" s="19"/>
      <c r="D199" s="19" t="s">
        <v>102</v>
      </c>
      <c r="E199" s="4" t="s">
        <v>355</v>
      </c>
    </row>
    <row r="200" spans="1:11" ht="25.5" x14ac:dyDescent="0.2">
      <c r="A200" s="7"/>
      <c r="B200" s="7"/>
      <c r="C200" s="19"/>
      <c r="D200" s="19" t="s">
        <v>104</v>
      </c>
      <c r="E200" s="4" t="s">
        <v>356</v>
      </c>
    </row>
    <row r="201" spans="1:11" ht="12.75" x14ac:dyDescent="0.2">
      <c r="A201" s="7"/>
      <c r="B201" s="7"/>
      <c r="C201" s="19"/>
      <c r="D201" s="19" t="s">
        <v>102</v>
      </c>
      <c r="E201" s="4" t="s">
        <v>208</v>
      </c>
    </row>
    <row r="202" spans="1:11" ht="12.75" x14ac:dyDescent="0.2">
      <c r="A202" s="23"/>
      <c r="B202" s="23"/>
      <c r="C202" s="24"/>
      <c r="D202" s="24" t="s">
        <v>104</v>
      </c>
      <c r="E202" s="25" t="s">
        <v>209</v>
      </c>
    </row>
    <row r="203" spans="1:11" ht="12.75" x14ac:dyDescent="0.2">
      <c r="A203" s="27" t="s">
        <v>196</v>
      </c>
      <c r="B203" s="28" t="s">
        <v>357</v>
      </c>
      <c r="C203" s="27" t="s">
        <v>358</v>
      </c>
      <c r="D203" s="27" t="s">
        <v>102</v>
      </c>
      <c r="E203" s="32" t="s">
        <v>359</v>
      </c>
    </row>
    <row r="204" spans="1:11" ht="12.75" x14ac:dyDescent="0.2">
      <c r="A204" s="27"/>
      <c r="B204" s="27"/>
      <c r="C204" s="27"/>
      <c r="D204" s="27" t="s">
        <v>104</v>
      </c>
      <c r="E204" s="32" t="s">
        <v>360</v>
      </c>
    </row>
    <row r="205" spans="1:11" ht="12.75" x14ac:dyDescent="0.2">
      <c r="A205" s="27"/>
      <c r="B205" s="27"/>
      <c r="C205" s="27"/>
      <c r="D205" s="27" t="s">
        <v>102</v>
      </c>
      <c r="E205" s="32" t="s">
        <v>361</v>
      </c>
    </row>
    <row r="206" spans="1:11" ht="25.5" x14ac:dyDescent="0.2">
      <c r="A206" s="27"/>
      <c r="B206" s="27"/>
      <c r="C206" s="27"/>
      <c r="D206" s="27" t="s">
        <v>104</v>
      </c>
      <c r="E206" s="26" t="s">
        <v>362</v>
      </c>
      <c r="K206" s="20" t="s">
        <v>363</v>
      </c>
    </row>
    <row r="207" spans="1:11" ht="12.75" x14ac:dyDescent="0.2">
      <c r="A207" s="27"/>
      <c r="B207" s="27"/>
      <c r="C207" s="27"/>
      <c r="D207" s="27" t="s">
        <v>102</v>
      </c>
      <c r="E207" s="32" t="s">
        <v>364</v>
      </c>
    </row>
    <row r="208" spans="1:11" ht="12.75" x14ac:dyDescent="0.2">
      <c r="A208" s="27"/>
      <c r="B208" s="27"/>
      <c r="C208" s="27"/>
      <c r="D208" s="27" t="s">
        <v>104</v>
      </c>
      <c r="E208" s="32" t="s">
        <v>365</v>
      </c>
    </row>
    <row r="209" spans="1:11" ht="12.75" x14ac:dyDescent="0.2">
      <c r="A209" s="27"/>
      <c r="B209" s="27"/>
      <c r="C209" s="27"/>
      <c r="D209" s="27" t="s">
        <v>102</v>
      </c>
      <c r="E209" s="32" t="s">
        <v>366</v>
      </c>
    </row>
    <row r="210" spans="1:11" ht="25.5" x14ac:dyDescent="0.2">
      <c r="A210" s="27"/>
      <c r="B210" s="27"/>
      <c r="C210" s="27"/>
      <c r="D210" s="27" t="s">
        <v>104</v>
      </c>
      <c r="E210" s="32" t="s">
        <v>367</v>
      </c>
    </row>
    <row r="211" spans="1:11" ht="12.75" x14ac:dyDescent="0.2">
      <c r="A211" s="33"/>
      <c r="B211" s="33"/>
      <c r="C211" s="33"/>
      <c r="D211" s="33" t="s">
        <v>102</v>
      </c>
      <c r="E211" s="37" t="s">
        <v>368</v>
      </c>
    </row>
    <row r="212" spans="1:11" ht="25.5" x14ac:dyDescent="0.2">
      <c r="A212" s="27" t="s">
        <v>196</v>
      </c>
      <c r="B212" s="27" t="s">
        <v>369</v>
      </c>
      <c r="C212" s="27" t="s">
        <v>370</v>
      </c>
      <c r="D212" s="27" t="s">
        <v>102</v>
      </c>
      <c r="E212" s="32" t="s">
        <v>371</v>
      </c>
    </row>
    <row r="213" spans="1:11" ht="12.75" x14ac:dyDescent="0.2">
      <c r="A213" s="27"/>
      <c r="B213" s="27"/>
      <c r="C213" s="27"/>
      <c r="D213" s="27" t="s">
        <v>104</v>
      </c>
      <c r="E213" s="32" t="s">
        <v>372</v>
      </c>
    </row>
    <row r="214" spans="1:11" ht="12.75" x14ac:dyDescent="0.2">
      <c r="A214" s="27"/>
      <c r="B214" s="27"/>
      <c r="C214" s="27"/>
      <c r="D214" s="27" t="s">
        <v>102</v>
      </c>
      <c r="E214" s="32" t="s">
        <v>373</v>
      </c>
    </row>
    <row r="215" spans="1:11" ht="12.75" x14ac:dyDescent="0.2">
      <c r="A215" s="27" t="s">
        <v>52</v>
      </c>
      <c r="B215" s="27"/>
      <c r="C215" s="27"/>
      <c r="D215" s="27" t="s">
        <v>104</v>
      </c>
      <c r="E215" s="32" t="s">
        <v>374</v>
      </c>
    </row>
    <row r="216" spans="1:11" ht="25.5" x14ac:dyDescent="0.2">
      <c r="A216" s="27"/>
      <c r="B216" s="27"/>
      <c r="C216" s="27"/>
      <c r="D216" s="27" t="s">
        <v>102</v>
      </c>
      <c r="E216" s="26" t="s">
        <v>375</v>
      </c>
      <c r="K216" s="20" t="s">
        <v>376</v>
      </c>
    </row>
    <row r="217" spans="1:11" ht="12.75" x14ac:dyDescent="0.2">
      <c r="A217" s="27"/>
      <c r="B217" s="27"/>
      <c r="C217" s="27"/>
      <c r="D217" s="27" t="s">
        <v>104</v>
      </c>
      <c r="E217" s="32" t="s">
        <v>377</v>
      </c>
    </row>
    <row r="218" spans="1:11" ht="14.25" x14ac:dyDescent="0.2">
      <c r="A218" s="27"/>
      <c r="B218" s="27"/>
      <c r="C218" s="27"/>
      <c r="D218" s="27" t="s">
        <v>102</v>
      </c>
      <c r="E218" s="26" t="s">
        <v>378</v>
      </c>
      <c r="K218" s="20" t="s">
        <v>379</v>
      </c>
    </row>
    <row r="219" spans="1:11" ht="12.75" x14ac:dyDescent="0.2">
      <c r="A219" s="27"/>
      <c r="B219" s="27"/>
      <c r="C219" s="27"/>
      <c r="D219" s="27" t="s">
        <v>104</v>
      </c>
      <c r="E219" s="32" t="s">
        <v>380</v>
      </c>
    </row>
    <row r="220" spans="1:11" ht="25.5" x14ac:dyDescent="0.2">
      <c r="A220" s="27"/>
      <c r="B220" s="27"/>
      <c r="C220" s="27"/>
      <c r="D220" s="27" t="s">
        <v>102</v>
      </c>
      <c r="E220" s="26" t="s">
        <v>381</v>
      </c>
      <c r="K220" s="20" t="s">
        <v>382</v>
      </c>
    </row>
    <row r="221" spans="1:11" ht="14.25" x14ac:dyDescent="0.2">
      <c r="A221" s="33"/>
      <c r="B221" s="33"/>
      <c r="C221" s="33"/>
      <c r="D221" s="33" t="s">
        <v>104</v>
      </c>
      <c r="E221" s="38" t="s">
        <v>383</v>
      </c>
      <c r="K221" s="20" t="s">
        <v>384</v>
      </c>
    </row>
    <row r="222" spans="1:11" ht="14.25" x14ac:dyDescent="0.2">
      <c r="A222" s="27" t="s">
        <v>196</v>
      </c>
      <c r="B222" s="27" t="s">
        <v>369</v>
      </c>
      <c r="C222" s="27" t="s">
        <v>385</v>
      </c>
      <c r="D222" s="27" t="s">
        <v>102</v>
      </c>
      <c r="E222" s="26" t="s">
        <v>386</v>
      </c>
      <c r="K222" s="20" t="s">
        <v>387</v>
      </c>
    </row>
    <row r="223" spans="1:11" ht="14.25" x14ac:dyDescent="0.2">
      <c r="A223" s="27"/>
      <c r="B223" s="27"/>
      <c r="C223" s="27"/>
      <c r="D223" s="27" t="s">
        <v>104</v>
      </c>
      <c r="E223" s="29" t="s">
        <v>388</v>
      </c>
      <c r="K223" s="20" t="s">
        <v>389</v>
      </c>
    </row>
    <row r="224" spans="1:11" ht="14.25" x14ac:dyDescent="0.2">
      <c r="A224" s="27"/>
      <c r="B224" s="27"/>
      <c r="C224" s="27"/>
      <c r="D224" s="27" t="s">
        <v>102</v>
      </c>
      <c r="E224" s="26" t="s">
        <v>390</v>
      </c>
      <c r="K224" s="20" t="s">
        <v>391</v>
      </c>
    </row>
    <row r="225" spans="1:11" ht="14.25" x14ac:dyDescent="0.2">
      <c r="A225" s="27"/>
      <c r="B225" s="27"/>
      <c r="C225" s="27"/>
      <c r="D225" s="27" t="s">
        <v>104</v>
      </c>
      <c r="E225" s="26" t="s">
        <v>392</v>
      </c>
      <c r="K225" s="20" t="s">
        <v>393</v>
      </c>
    </row>
    <row r="226" spans="1:11" ht="12.75" x14ac:dyDescent="0.2">
      <c r="A226" s="27"/>
      <c r="B226" s="27"/>
      <c r="C226" s="27"/>
      <c r="D226" s="27" t="s">
        <v>102</v>
      </c>
      <c r="E226" s="32" t="s">
        <v>394</v>
      </c>
    </row>
    <row r="227" spans="1:11" ht="25.5" x14ac:dyDescent="0.2">
      <c r="A227" s="27"/>
      <c r="B227" s="27"/>
      <c r="C227" s="27"/>
      <c r="D227" s="27" t="s">
        <v>104</v>
      </c>
      <c r="E227" s="29" t="s">
        <v>395</v>
      </c>
      <c r="K227" s="20" t="s">
        <v>396</v>
      </c>
    </row>
    <row r="228" spans="1:11" ht="25.5" x14ac:dyDescent="0.2">
      <c r="A228" s="27"/>
      <c r="B228" s="27"/>
      <c r="C228" s="27"/>
      <c r="D228" s="27" t="s">
        <v>102</v>
      </c>
      <c r="E228" s="32" t="s">
        <v>397</v>
      </c>
    </row>
    <row r="229" spans="1:11" ht="12.75" x14ac:dyDescent="0.2">
      <c r="A229" s="27"/>
      <c r="B229" s="27"/>
      <c r="C229" s="27"/>
      <c r="D229" s="27" t="s">
        <v>104</v>
      </c>
      <c r="E229" s="32" t="s">
        <v>398</v>
      </c>
    </row>
    <row r="230" spans="1:11" ht="12.75" x14ac:dyDescent="0.2">
      <c r="A230" s="33"/>
      <c r="B230" s="33"/>
      <c r="C230" s="33"/>
      <c r="D230" s="33" t="s">
        <v>102</v>
      </c>
      <c r="E230" s="37" t="s">
        <v>399</v>
      </c>
    </row>
    <row r="231" spans="1:11" ht="12.75" x14ac:dyDescent="0.2">
      <c r="A231" s="28" t="s">
        <v>400</v>
      </c>
      <c r="B231" s="27" t="s">
        <v>127</v>
      </c>
      <c r="C231" s="27" t="s">
        <v>401</v>
      </c>
      <c r="D231" s="27" t="s">
        <v>102</v>
      </c>
      <c r="E231" s="32" t="s">
        <v>402</v>
      </c>
    </row>
    <row r="232" spans="1:11" ht="12.75" x14ac:dyDescent="0.2">
      <c r="A232" s="27"/>
      <c r="B232" s="27"/>
      <c r="C232" s="27"/>
      <c r="D232" s="27" t="s">
        <v>104</v>
      </c>
      <c r="E232" s="32" t="s">
        <v>403</v>
      </c>
    </row>
    <row r="233" spans="1:11" ht="12.75" x14ac:dyDescent="0.2">
      <c r="A233" s="27"/>
      <c r="B233" s="27"/>
      <c r="C233" s="27"/>
      <c r="D233" s="27" t="s">
        <v>102</v>
      </c>
      <c r="E233" s="32" t="s">
        <v>404</v>
      </c>
    </row>
    <row r="234" spans="1:11" ht="25.5" x14ac:dyDescent="0.2">
      <c r="A234" s="27"/>
      <c r="B234" s="27"/>
      <c r="C234" s="27"/>
      <c r="D234" s="27" t="s">
        <v>104</v>
      </c>
      <c r="E234" s="26" t="s">
        <v>405</v>
      </c>
    </row>
    <row r="235" spans="1:11" ht="12.75" x14ac:dyDescent="0.2">
      <c r="A235" s="27"/>
      <c r="B235" s="27"/>
      <c r="C235" s="27"/>
      <c r="D235" s="27" t="s">
        <v>102</v>
      </c>
      <c r="E235" s="32" t="s">
        <v>406</v>
      </c>
    </row>
    <row r="236" spans="1:11" ht="63.75" x14ac:dyDescent="0.2">
      <c r="A236" s="27"/>
      <c r="B236" s="27"/>
      <c r="C236" s="27"/>
      <c r="D236" s="27" t="s">
        <v>104</v>
      </c>
      <c r="E236" s="26" t="s">
        <v>407</v>
      </c>
      <c r="K236" s="20" t="s">
        <v>408</v>
      </c>
    </row>
    <row r="237" spans="1:11" ht="38.25" x14ac:dyDescent="0.2">
      <c r="A237" s="27"/>
      <c r="B237" s="27"/>
      <c r="C237" s="27"/>
      <c r="D237" s="27" t="s">
        <v>102</v>
      </c>
      <c r="E237" s="32" t="s">
        <v>409</v>
      </c>
    </row>
    <row r="238" spans="1:11" ht="38.25" x14ac:dyDescent="0.2">
      <c r="A238" s="33"/>
      <c r="B238" s="33"/>
      <c r="C238" s="33"/>
      <c r="D238" s="33" t="s">
        <v>104</v>
      </c>
      <c r="E238" s="37" t="s">
        <v>410</v>
      </c>
    </row>
    <row r="239" spans="1:11" ht="25.5" x14ac:dyDescent="0.2">
      <c r="A239" s="27" t="s">
        <v>196</v>
      </c>
      <c r="B239" s="27" t="s">
        <v>100</v>
      </c>
      <c r="C239" s="27" t="s">
        <v>411</v>
      </c>
      <c r="D239" s="27" t="s">
        <v>102</v>
      </c>
      <c r="E239" s="32" t="s">
        <v>412</v>
      </c>
    </row>
    <row r="240" spans="1:11" ht="25.5" x14ac:dyDescent="0.2">
      <c r="A240" s="27"/>
      <c r="B240" s="27"/>
      <c r="C240" s="27"/>
      <c r="D240" s="27" t="s">
        <v>104</v>
      </c>
      <c r="E240" s="32" t="s">
        <v>413</v>
      </c>
    </row>
    <row r="241" spans="1:11" ht="38.25" x14ac:dyDescent="0.2">
      <c r="A241" s="27"/>
      <c r="B241" s="27"/>
      <c r="C241" s="27"/>
      <c r="D241" s="27" t="s">
        <v>102</v>
      </c>
      <c r="E241" s="32" t="s">
        <v>414</v>
      </c>
    </row>
    <row r="242" spans="1:11" ht="25.5" x14ac:dyDescent="0.2">
      <c r="A242" s="27"/>
      <c r="B242" s="27"/>
      <c r="C242" s="27"/>
      <c r="D242" s="27" t="s">
        <v>104</v>
      </c>
      <c r="E242" s="32" t="s">
        <v>415</v>
      </c>
    </row>
    <row r="243" spans="1:11" ht="12.75" x14ac:dyDescent="0.2">
      <c r="A243" s="27"/>
      <c r="B243" s="27"/>
      <c r="C243" s="27"/>
      <c r="D243" s="27" t="s">
        <v>102</v>
      </c>
      <c r="E243" s="32" t="s">
        <v>416</v>
      </c>
    </row>
    <row r="244" spans="1:11" ht="25.5" x14ac:dyDescent="0.2">
      <c r="A244" s="27"/>
      <c r="B244" s="27"/>
      <c r="C244" s="27"/>
      <c r="D244" s="27" t="s">
        <v>104</v>
      </c>
      <c r="E244" s="26" t="s">
        <v>417</v>
      </c>
      <c r="K244" s="20" t="s">
        <v>217</v>
      </c>
    </row>
    <row r="245" spans="1:11" ht="12.75" x14ac:dyDescent="0.2">
      <c r="A245" s="33"/>
      <c r="B245" s="33"/>
      <c r="C245" s="33"/>
      <c r="D245" s="33" t="s">
        <v>102</v>
      </c>
      <c r="E245" s="37" t="s">
        <v>294</v>
      </c>
    </row>
    <row r="246" spans="1:11" ht="14.25" x14ac:dyDescent="0.2">
      <c r="A246" s="27" t="s">
        <v>99</v>
      </c>
      <c r="B246" s="28" t="s">
        <v>116</v>
      </c>
      <c r="C246" s="27" t="s">
        <v>418</v>
      </c>
      <c r="D246" s="27" t="s">
        <v>102</v>
      </c>
      <c r="E246" s="26" t="s">
        <v>419</v>
      </c>
      <c r="K246" s="20" t="s">
        <v>420</v>
      </c>
    </row>
    <row r="247" spans="1:11" ht="12.75" x14ac:dyDescent="0.2">
      <c r="A247" s="27"/>
      <c r="B247" s="27"/>
      <c r="C247" s="27"/>
      <c r="D247" s="27" t="s">
        <v>104</v>
      </c>
      <c r="E247" s="32" t="s">
        <v>421</v>
      </c>
    </row>
    <row r="248" spans="1:11" ht="12.75" x14ac:dyDescent="0.2">
      <c r="A248" s="27"/>
      <c r="B248" s="27"/>
      <c r="C248" s="27"/>
      <c r="D248" s="27" t="s">
        <v>102</v>
      </c>
      <c r="E248" s="32" t="s">
        <v>422</v>
      </c>
    </row>
    <row r="249" spans="1:11" ht="12.75" x14ac:dyDescent="0.2">
      <c r="A249" s="27"/>
      <c r="B249" s="27"/>
      <c r="C249" s="27"/>
      <c r="D249" s="27" t="s">
        <v>104</v>
      </c>
      <c r="E249" s="32" t="s">
        <v>423</v>
      </c>
    </row>
    <row r="250" spans="1:11" ht="12.75" x14ac:dyDescent="0.2">
      <c r="A250" s="27"/>
      <c r="B250" s="27"/>
      <c r="C250" s="27"/>
      <c r="D250" s="27" t="s">
        <v>102</v>
      </c>
      <c r="E250" s="32" t="s">
        <v>424</v>
      </c>
    </row>
    <row r="251" spans="1:11" ht="12.75" x14ac:dyDescent="0.2">
      <c r="A251" s="27"/>
      <c r="B251" s="27"/>
      <c r="C251" s="27"/>
      <c r="D251" s="27" t="s">
        <v>104</v>
      </c>
      <c r="E251" s="32" t="s">
        <v>425</v>
      </c>
    </row>
    <row r="252" spans="1:11" ht="14.25" x14ac:dyDescent="0.2">
      <c r="A252" s="27"/>
      <c r="B252" s="27"/>
      <c r="C252" s="27"/>
      <c r="D252" s="27" t="s">
        <v>102</v>
      </c>
      <c r="E252" s="26" t="s">
        <v>426</v>
      </c>
      <c r="K252" s="20" t="s">
        <v>427</v>
      </c>
    </row>
    <row r="253" spans="1:11" ht="12.75" x14ac:dyDescent="0.2">
      <c r="A253" s="27"/>
      <c r="B253" s="27"/>
      <c r="C253" s="27"/>
      <c r="D253" s="27" t="s">
        <v>104</v>
      </c>
      <c r="E253" s="32" t="s">
        <v>428</v>
      </c>
    </row>
    <row r="254" spans="1:11" ht="14.25" x14ac:dyDescent="0.2">
      <c r="A254" s="27"/>
      <c r="B254" s="27"/>
      <c r="C254" s="27"/>
      <c r="D254" s="27" t="s">
        <v>102</v>
      </c>
      <c r="E254" s="26" t="s">
        <v>429</v>
      </c>
      <c r="K254" s="20" t="s">
        <v>430</v>
      </c>
    </row>
    <row r="255" spans="1:11" ht="14.25" x14ac:dyDescent="0.2">
      <c r="A255" s="33"/>
      <c r="B255" s="33"/>
      <c r="C255" s="33"/>
      <c r="D255" s="33" t="s">
        <v>104</v>
      </c>
      <c r="E255" s="34" t="s">
        <v>431</v>
      </c>
      <c r="K255" s="20" t="s">
        <v>432</v>
      </c>
    </row>
    <row r="256" spans="1:11" ht="12.75" x14ac:dyDescent="0.2">
      <c r="A256" s="28" t="s">
        <v>196</v>
      </c>
      <c r="B256" s="28" t="s">
        <v>226</v>
      </c>
      <c r="C256" s="27" t="s">
        <v>433</v>
      </c>
      <c r="D256" s="27" t="s">
        <v>102</v>
      </c>
      <c r="E256" s="32" t="s">
        <v>434</v>
      </c>
    </row>
    <row r="257" spans="1:11" ht="12.75" x14ac:dyDescent="0.2">
      <c r="A257" s="27"/>
      <c r="B257" s="27"/>
      <c r="C257" s="27"/>
      <c r="D257" s="27" t="s">
        <v>104</v>
      </c>
      <c r="E257" s="32" t="s">
        <v>435</v>
      </c>
    </row>
    <row r="258" spans="1:11" ht="12.75" x14ac:dyDescent="0.2">
      <c r="A258" s="27"/>
      <c r="B258" s="27"/>
      <c r="C258" s="27"/>
      <c r="D258" s="27" t="s">
        <v>102</v>
      </c>
      <c r="E258" s="32" t="s">
        <v>436</v>
      </c>
    </row>
    <row r="259" spans="1:11" ht="12.75" x14ac:dyDescent="0.2">
      <c r="A259" s="27"/>
      <c r="B259" s="27"/>
      <c r="C259" s="27"/>
      <c r="D259" s="27" t="s">
        <v>104</v>
      </c>
      <c r="E259" s="32" t="s">
        <v>437</v>
      </c>
    </row>
    <row r="260" spans="1:11" ht="12.75" x14ac:dyDescent="0.2">
      <c r="A260" s="27"/>
      <c r="B260" s="27"/>
      <c r="C260" s="27"/>
      <c r="D260" s="27" t="s">
        <v>102</v>
      </c>
      <c r="E260" s="32" t="s">
        <v>438</v>
      </c>
    </row>
    <row r="261" spans="1:11" ht="25.5" x14ac:dyDescent="0.2">
      <c r="A261" s="27"/>
      <c r="B261" s="27"/>
      <c r="C261" s="27"/>
      <c r="D261" s="27" t="s">
        <v>104</v>
      </c>
      <c r="E261" s="26" t="s">
        <v>439</v>
      </c>
      <c r="K261" s="20" t="s">
        <v>440</v>
      </c>
    </row>
    <row r="262" spans="1:11" ht="14.25" x14ac:dyDescent="0.2">
      <c r="A262" s="27"/>
      <c r="B262" s="27"/>
      <c r="C262" s="27"/>
      <c r="D262" s="27" t="s">
        <v>102</v>
      </c>
      <c r="E262" s="26" t="s">
        <v>441</v>
      </c>
      <c r="K262" s="20" t="s">
        <v>442</v>
      </c>
    </row>
    <row r="263" spans="1:11" ht="25.5" x14ac:dyDescent="0.2">
      <c r="A263" s="27"/>
      <c r="B263" s="27"/>
      <c r="C263" s="27"/>
      <c r="D263" s="27" t="s">
        <v>104</v>
      </c>
      <c r="E263" s="26" t="s">
        <v>443</v>
      </c>
      <c r="K263" s="20" t="s">
        <v>444</v>
      </c>
    </row>
    <row r="264" spans="1:11" ht="25.5" x14ac:dyDescent="0.2">
      <c r="A264" s="27"/>
      <c r="B264" s="27"/>
      <c r="C264" s="27"/>
      <c r="D264" s="27" t="s">
        <v>102</v>
      </c>
      <c r="E264" s="32" t="s">
        <v>445</v>
      </c>
    </row>
    <row r="265" spans="1:11" ht="25.5" x14ac:dyDescent="0.2">
      <c r="A265" s="27"/>
      <c r="B265" s="27"/>
      <c r="C265" s="27"/>
      <c r="D265" s="27" t="s">
        <v>104</v>
      </c>
      <c r="E265" s="32" t="s">
        <v>446</v>
      </c>
    </row>
    <row r="266" spans="1:11" ht="12.75" x14ac:dyDescent="0.2">
      <c r="A266" s="27"/>
      <c r="B266" s="27"/>
      <c r="C266" s="27"/>
      <c r="D266" s="27" t="s">
        <v>102</v>
      </c>
      <c r="E266" s="32" t="s">
        <v>447</v>
      </c>
    </row>
    <row r="267" spans="1:11" ht="12.75" x14ac:dyDescent="0.2">
      <c r="A267" s="27"/>
      <c r="B267" s="27"/>
      <c r="C267" s="27"/>
      <c r="D267" s="27" t="s">
        <v>104</v>
      </c>
      <c r="E267" s="32" t="s">
        <v>448</v>
      </c>
    </row>
    <row r="268" spans="1:11" ht="25.5" x14ac:dyDescent="0.2">
      <c r="A268" s="33"/>
      <c r="B268" s="33"/>
      <c r="C268" s="33"/>
      <c r="D268" s="33" t="s">
        <v>102</v>
      </c>
      <c r="E268" s="37" t="s">
        <v>449</v>
      </c>
    </row>
    <row r="269" spans="1:11" ht="25.5" x14ac:dyDescent="0.2">
      <c r="A269" s="28" t="s">
        <v>196</v>
      </c>
      <c r="B269" s="27" t="s">
        <v>100</v>
      </c>
      <c r="C269" s="27" t="s">
        <v>450</v>
      </c>
      <c r="D269" s="27" t="s">
        <v>102</v>
      </c>
      <c r="E269" s="26" t="s">
        <v>451</v>
      </c>
      <c r="K269" s="20" t="s">
        <v>452</v>
      </c>
    </row>
    <row r="270" spans="1:11" ht="25.5" x14ac:dyDescent="0.2">
      <c r="A270" s="27"/>
      <c r="B270" s="27"/>
      <c r="C270" s="27"/>
      <c r="D270" s="27" t="s">
        <v>104</v>
      </c>
      <c r="E270" s="26" t="s">
        <v>453</v>
      </c>
      <c r="K270" s="20" t="s">
        <v>454</v>
      </c>
    </row>
    <row r="271" spans="1:11" ht="12.75" x14ac:dyDescent="0.2">
      <c r="A271" s="27"/>
      <c r="B271" s="27"/>
      <c r="C271" s="27"/>
      <c r="D271" s="27" t="s">
        <v>102</v>
      </c>
      <c r="E271" s="26" t="s">
        <v>455</v>
      </c>
    </row>
    <row r="272" spans="1:11" ht="14.25" x14ac:dyDescent="0.2">
      <c r="A272" s="27"/>
      <c r="B272" s="27"/>
      <c r="C272" s="27"/>
      <c r="D272" s="27" t="s">
        <v>104</v>
      </c>
      <c r="E272" s="32" t="s">
        <v>456</v>
      </c>
      <c r="K272" s="20" t="s">
        <v>457</v>
      </c>
    </row>
    <row r="273" spans="1:11" ht="12.75" x14ac:dyDescent="0.2">
      <c r="A273" s="27"/>
      <c r="B273" s="27"/>
      <c r="C273" s="27"/>
      <c r="D273" s="27" t="s">
        <v>102</v>
      </c>
      <c r="E273" s="32" t="s">
        <v>458</v>
      </c>
    </row>
    <row r="274" spans="1:11" ht="12.75" x14ac:dyDescent="0.2">
      <c r="A274" s="27"/>
      <c r="B274" s="27"/>
      <c r="C274" s="27"/>
      <c r="D274" s="27" t="s">
        <v>104</v>
      </c>
      <c r="E274" s="32" t="s">
        <v>459</v>
      </c>
    </row>
    <row r="275" spans="1:11" ht="14.25" x14ac:dyDescent="0.2">
      <c r="A275" s="27"/>
      <c r="B275" s="27"/>
      <c r="C275" s="27"/>
      <c r="D275" s="27" t="s">
        <v>102</v>
      </c>
      <c r="E275" s="26" t="s">
        <v>460</v>
      </c>
      <c r="K275" s="20" t="s">
        <v>461</v>
      </c>
    </row>
    <row r="276" spans="1:11" ht="12.75" x14ac:dyDescent="0.2">
      <c r="A276" s="27"/>
      <c r="B276" s="27"/>
      <c r="C276" s="27"/>
      <c r="D276" s="27" t="s">
        <v>104</v>
      </c>
      <c r="E276" s="26" t="s">
        <v>462</v>
      </c>
      <c r="K276" s="19" t="s">
        <v>463</v>
      </c>
    </row>
    <row r="277" spans="1:11" ht="12.75" x14ac:dyDescent="0.2">
      <c r="A277" s="27"/>
      <c r="B277" s="27"/>
      <c r="C277" s="27"/>
      <c r="D277" s="27" t="s">
        <v>102</v>
      </c>
      <c r="E277" s="32" t="s">
        <v>464</v>
      </c>
    </row>
    <row r="278" spans="1:11" ht="12.75" x14ac:dyDescent="0.2">
      <c r="A278" s="27"/>
      <c r="B278" s="27"/>
      <c r="C278" s="27"/>
      <c r="D278" s="27" t="s">
        <v>104</v>
      </c>
      <c r="E278" s="32" t="s">
        <v>465</v>
      </c>
    </row>
    <row r="279" spans="1:11" ht="12.75" x14ac:dyDescent="0.2">
      <c r="A279" s="33"/>
      <c r="B279" s="33"/>
      <c r="C279" s="33"/>
      <c r="D279" s="33" t="s">
        <v>102</v>
      </c>
      <c r="E279" s="37" t="s">
        <v>466</v>
      </c>
    </row>
    <row r="280" spans="1:11" ht="25.5" x14ac:dyDescent="0.2">
      <c r="A280" s="27" t="s">
        <v>196</v>
      </c>
      <c r="B280" s="28" t="s">
        <v>142</v>
      </c>
      <c r="C280" s="28" t="s">
        <v>467</v>
      </c>
      <c r="D280" s="27" t="s">
        <v>102</v>
      </c>
      <c r="E280" s="32" t="s">
        <v>468</v>
      </c>
    </row>
    <row r="281" spans="1:11" ht="12.75" x14ac:dyDescent="0.2">
      <c r="A281" s="27"/>
      <c r="B281" s="27"/>
      <c r="C281" s="27"/>
      <c r="D281" s="27" t="s">
        <v>104</v>
      </c>
      <c r="E281" s="26" t="s">
        <v>469</v>
      </c>
    </row>
    <row r="282" spans="1:11" ht="12.75" x14ac:dyDescent="0.2">
      <c r="A282" s="27"/>
      <c r="B282" s="27"/>
      <c r="C282" s="27"/>
      <c r="D282" s="28" t="s">
        <v>102</v>
      </c>
      <c r="E282" s="26" t="s">
        <v>470</v>
      </c>
    </row>
    <row r="283" spans="1:11" ht="12.75" x14ac:dyDescent="0.2">
      <c r="A283" s="27"/>
      <c r="B283" s="27"/>
      <c r="C283" s="27"/>
      <c r="D283" s="28" t="s">
        <v>104</v>
      </c>
      <c r="E283" s="26" t="s">
        <v>471</v>
      </c>
    </row>
    <row r="284" spans="1:11" ht="12.75" x14ac:dyDescent="0.2">
      <c r="A284" s="27"/>
      <c r="B284" s="27"/>
      <c r="C284" s="27"/>
      <c r="D284" s="27" t="s">
        <v>102</v>
      </c>
      <c r="E284" s="32" t="s">
        <v>472</v>
      </c>
    </row>
    <row r="285" spans="1:11" ht="12.75" x14ac:dyDescent="0.2">
      <c r="A285" s="27"/>
      <c r="B285" s="27"/>
      <c r="C285" s="27"/>
      <c r="D285" s="27" t="s">
        <v>104</v>
      </c>
      <c r="E285" s="26" t="s">
        <v>473</v>
      </c>
    </row>
    <row r="286" spans="1:11" ht="25.5" x14ac:dyDescent="0.2">
      <c r="A286" s="27"/>
      <c r="B286" s="27"/>
      <c r="C286" s="27"/>
      <c r="D286" s="27" t="s">
        <v>102</v>
      </c>
      <c r="E286" s="26" t="s">
        <v>474</v>
      </c>
      <c r="K286" s="20" t="s">
        <v>475</v>
      </c>
    </row>
    <row r="287" spans="1:11" ht="25.5" x14ac:dyDescent="0.2">
      <c r="A287" s="27"/>
      <c r="B287" s="27"/>
      <c r="C287" s="27"/>
      <c r="D287" s="27" t="s">
        <v>104</v>
      </c>
      <c r="E287" s="26" t="s">
        <v>476</v>
      </c>
    </row>
    <row r="288" spans="1:11" ht="12.75" x14ac:dyDescent="0.2">
      <c r="A288" s="27"/>
      <c r="B288" s="27"/>
      <c r="C288" s="27"/>
      <c r="D288" s="27" t="s">
        <v>102</v>
      </c>
      <c r="E288" s="32" t="s">
        <v>477</v>
      </c>
    </row>
    <row r="289" spans="1:11" ht="38.25" x14ac:dyDescent="0.2">
      <c r="A289" s="27"/>
      <c r="B289" s="27"/>
      <c r="C289" s="27"/>
      <c r="D289" s="27" t="s">
        <v>104</v>
      </c>
      <c r="E289" s="26" t="s">
        <v>478</v>
      </c>
      <c r="K289" s="20" t="s">
        <v>479</v>
      </c>
    </row>
    <row r="290" spans="1:11" ht="12.75" x14ac:dyDescent="0.2">
      <c r="A290" s="27"/>
      <c r="B290" s="27"/>
      <c r="C290" s="27"/>
      <c r="D290" s="27" t="s">
        <v>102</v>
      </c>
      <c r="E290" s="32" t="s">
        <v>480</v>
      </c>
    </row>
    <row r="291" spans="1:11" ht="12.75" x14ac:dyDescent="0.2">
      <c r="A291" s="27"/>
      <c r="B291" s="27"/>
      <c r="C291" s="27"/>
      <c r="D291" s="27" t="s">
        <v>104</v>
      </c>
      <c r="E291" s="32" t="s">
        <v>481</v>
      </c>
    </row>
    <row r="292" spans="1:11" ht="12.75" x14ac:dyDescent="0.2">
      <c r="A292" s="27"/>
      <c r="B292" s="27"/>
      <c r="C292" s="27"/>
      <c r="D292" s="27" t="s">
        <v>102</v>
      </c>
      <c r="E292" s="32" t="s">
        <v>482</v>
      </c>
    </row>
    <row r="293" spans="1:11" ht="12.75" x14ac:dyDescent="0.2">
      <c r="A293" s="33"/>
      <c r="B293" s="33"/>
      <c r="C293" s="33"/>
      <c r="D293" s="33" t="s">
        <v>104</v>
      </c>
      <c r="E293" s="37" t="s">
        <v>183</v>
      </c>
    </row>
    <row r="294" spans="1:11" ht="12.75" x14ac:dyDescent="0.2">
      <c r="A294" s="28" t="s">
        <v>331</v>
      </c>
      <c r="B294" s="28" t="s">
        <v>483</v>
      </c>
      <c r="C294" s="28" t="s">
        <v>484</v>
      </c>
      <c r="D294" s="28" t="s">
        <v>102</v>
      </c>
      <c r="E294" s="32" t="s">
        <v>485</v>
      </c>
    </row>
    <row r="295" spans="1:11" ht="12.75" x14ac:dyDescent="0.2">
      <c r="A295" s="27"/>
      <c r="B295" s="27"/>
      <c r="C295" s="27"/>
      <c r="D295" s="28" t="s">
        <v>104</v>
      </c>
      <c r="E295" s="32" t="s">
        <v>486</v>
      </c>
    </row>
    <row r="296" spans="1:11" ht="12.75" x14ac:dyDescent="0.2">
      <c r="A296" s="27"/>
      <c r="B296" s="27"/>
      <c r="C296" s="27"/>
      <c r="D296" s="28" t="s">
        <v>102</v>
      </c>
      <c r="E296" s="32" t="s">
        <v>487</v>
      </c>
    </row>
    <row r="297" spans="1:11" ht="12.75" x14ac:dyDescent="0.2">
      <c r="A297" s="27"/>
      <c r="B297" s="27"/>
      <c r="C297" s="27"/>
      <c r="D297" s="28" t="s">
        <v>104</v>
      </c>
      <c r="E297" s="32" t="s">
        <v>488</v>
      </c>
    </row>
    <row r="298" spans="1:11" ht="28.5" x14ac:dyDescent="0.2">
      <c r="A298" s="27"/>
      <c r="B298" s="27"/>
      <c r="C298" s="27"/>
      <c r="D298" s="28" t="s">
        <v>102</v>
      </c>
      <c r="E298" s="26" t="s">
        <v>489</v>
      </c>
      <c r="K298" s="20" t="s">
        <v>490</v>
      </c>
    </row>
    <row r="299" spans="1:11" ht="25.5" x14ac:dyDescent="0.2">
      <c r="A299" s="27"/>
      <c r="B299" s="27"/>
      <c r="C299" s="27"/>
      <c r="D299" s="28" t="s">
        <v>104</v>
      </c>
      <c r="E299" s="32" t="s">
        <v>491</v>
      </c>
    </row>
    <row r="300" spans="1:11" ht="25.5" x14ac:dyDescent="0.2">
      <c r="A300" s="27"/>
      <c r="B300" s="27"/>
      <c r="C300" s="27"/>
      <c r="D300" s="28" t="s">
        <v>102</v>
      </c>
      <c r="E300" s="26" t="s">
        <v>492</v>
      </c>
      <c r="K300" s="20" t="s">
        <v>493</v>
      </c>
    </row>
    <row r="301" spans="1:11" ht="25.5" x14ac:dyDescent="0.2">
      <c r="A301" s="27"/>
      <c r="B301" s="27"/>
      <c r="C301" s="27"/>
      <c r="D301" s="28" t="s">
        <v>104</v>
      </c>
      <c r="E301" s="26" t="s">
        <v>494</v>
      </c>
      <c r="K301" s="20" t="s">
        <v>495</v>
      </c>
    </row>
    <row r="302" spans="1:11" ht="25.5" x14ac:dyDescent="0.2">
      <c r="A302" s="27"/>
      <c r="B302" s="27"/>
      <c r="C302" s="27"/>
      <c r="D302" s="28" t="s">
        <v>102</v>
      </c>
      <c r="E302" s="32" t="s">
        <v>496</v>
      </c>
    </row>
    <row r="303" spans="1:11" ht="38.25" x14ac:dyDescent="0.2">
      <c r="A303" s="27"/>
      <c r="B303" s="27"/>
      <c r="C303" s="27"/>
      <c r="D303" s="28" t="s">
        <v>104</v>
      </c>
      <c r="E303" s="26" t="s">
        <v>497</v>
      </c>
      <c r="K303" s="20" t="s">
        <v>498</v>
      </c>
    </row>
    <row r="304" spans="1:11" ht="12.75" x14ac:dyDescent="0.2">
      <c r="A304" s="33"/>
      <c r="B304" s="33"/>
      <c r="C304" s="33"/>
      <c r="D304" s="35" t="s">
        <v>102</v>
      </c>
      <c r="E304" s="37" t="s">
        <v>499</v>
      </c>
    </row>
    <row r="305" spans="1:11" ht="12.75" x14ac:dyDescent="0.2">
      <c r="A305" s="27" t="s">
        <v>196</v>
      </c>
      <c r="B305" s="27" t="s">
        <v>500</v>
      </c>
      <c r="C305" s="27" t="s">
        <v>501</v>
      </c>
      <c r="D305" s="27" t="s">
        <v>102</v>
      </c>
      <c r="E305" s="32" t="s">
        <v>502</v>
      </c>
    </row>
    <row r="306" spans="1:11" ht="12.75" x14ac:dyDescent="0.2">
      <c r="A306" s="27"/>
      <c r="B306" s="27"/>
      <c r="C306" s="27"/>
      <c r="D306" s="27" t="s">
        <v>104</v>
      </c>
      <c r="E306" s="32" t="s">
        <v>503</v>
      </c>
    </row>
    <row r="307" spans="1:11" ht="25.5" x14ac:dyDescent="0.2">
      <c r="A307" s="27"/>
      <c r="B307" s="27"/>
      <c r="C307" s="27"/>
      <c r="D307" s="27" t="s">
        <v>102</v>
      </c>
      <c r="E307" s="26" t="s">
        <v>504</v>
      </c>
      <c r="K307" s="20" t="s">
        <v>505</v>
      </c>
    </row>
    <row r="308" spans="1:11" ht="25.5" x14ac:dyDescent="0.2">
      <c r="A308" s="27"/>
      <c r="B308" s="27"/>
      <c r="C308" s="27"/>
      <c r="D308" s="27" t="s">
        <v>104</v>
      </c>
      <c r="E308" s="32" t="s">
        <v>506</v>
      </c>
    </row>
    <row r="309" spans="1:11" ht="51" x14ac:dyDescent="0.2">
      <c r="A309" s="27"/>
      <c r="B309" s="27"/>
      <c r="C309" s="27"/>
      <c r="D309" s="27" t="s">
        <v>102</v>
      </c>
      <c r="E309" s="26" t="s">
        <v>507</v>
      </c>
      <c r="K309" s="20" t="s">
        <v>508</v>
      </c>
    </row>
    <row r="310" spans="1:11" ht="14.25" x14ac:dyDescent="0.2">
      <c r="A310" s="27"/>
      <c r="B310" s="27"/>
      <c r="C310" s="27"/>
      <c r="D310" s="27" t="s">
        <v>104</v>
      </c>
      <c r="E310" s="26" t="s">
        <v>509</v>
      </c>
      <c r="K310" s="20" t="s">
        <v>510</v>
      </c>
    </row>
    <row r="311" spans="1:11" ht="12.75" x14ac:dyDescent="0.2">
      <c r="A311" s="27"/>
      <c r="B311" s="27"/>
      <c r="C311" s="27"/>
      <c r="D311" s="27" t="s">
        <v>102</v>
      </c>
      <c r="E311" s="32" t="s">
        <v>511</v>
      </c>
    </row>
    <row r="312" spans="1:11" ht="12.75" x14ac:dyDescent="0.2">
      <c r="A312" s="27"/>
      <c r="B312" s="27"/>
      <c r="C312" s="27"/>
      <c r="D312" s="27" t="s">
        <v>104</v>
      </c>
      <c r="E312" s="32" t="s">
        <v>512</v>
      </c>
    </row>
    <row r="313" spans="1:11" ht="12.75" x14ac:dyDescent="0.2">
      <c r="A313" s="27"/>
      <c r="B313" s="27"/>
      <c r="C313" s="27"/>
      <c r="D313" s="27" t="s">
        <v>102</v>
      </c>
      <c r="E313" s="32" t="s">
        <v>513</v>
      </c>
    </row>
    <row r="314" spans="1:11" ht="12.75" x14ac:dyDescent="0.2">
      <c r="A314" s="33"/>
      <c r="B314" s="33"/>
      <c r="C314" s="33"/>
      <c r="D314" s="33" t="s">
        <v>104</v>
      </c>
      <c r="E314" s="37" t="s">
        <v>115</v>
      </c>
    </row>
    <row r="315" spans="1:11" ht="12.75" x14ac:dyDescent="0.2">
      <c r="A315" s="27"/>
      <c r="B315" s="27"/>
      <c r="C315" s="27"/>
      <c r="D315" s="27"/>
      <c r="E315" s="27"/>
    </row>
    <row r="316" spans="1:11" ht="12.75" x14ac:dyDescent="0.2">
      <c r="A316" s="27" t="s">
        <v>331</v>
      </c>
      <c r="B316" s="27" t="s">
        <v>500</v>
      </c>
      <c r="C316" s="27" t="s">
        <v>514</v>
      </c>
      <c r="D316" s="27" t="s">
        <v>102</v>
      </c>
      <c r="E316" s="32" t="s">
        <v>502</v>
      </c>
    </row>
    <row r="317" spans="1:11" ht="25.5" x14ac:dyDescent="0.2">
      <c r="A317" s="27"/>
      <c r="B317" s="27"/>
      <c r="C317" s="27"/>
      <c r="D317" s="27" t="s">
        <v>104</v>
      </c>
      <c r="E317" s="32" t="s">
        <v>515</v>
      </c>
    </row>
    <row r="318" spans="1:11" ht="12.75" x14ac:dyDescent="0.2">
      <c r="A318" s="27"/>
      <c r="B318" s="27"/>
      <c r="C318" s="27"/>
      <c r="D318" s="27" t="s">
        <v>102</v>
      </c>
      <c r="E318" s="32" t="s">
        <v>516</v>
      </c>
    </row>
    <row r="319" spans="1:11" ht="25.5" x14ac:dyDescent="0.2">
      <c r="A319" s="27"/>
      <c r="B319" s="27"/>
      <c r="C319" s="27"/>
      <c r="D319" s="27" t="s">
        <v>104</v>
      </c>
      <c r="E319" s="32" t="s">
        <v>517</v>
      </c>
    </row>
    <row r="320" spans="1:11" ht="25.5" x14ac:dyDescent="0.2">
      <c r="A320" s="27"/>
      <c r="B320" s="27"/>
      <c r="C320" s="27"/>
      <c r="D320" s="27" t="s">
        <v>102</v>
      </c>
      <c r="E320" s="32" t="s">
        <v>518</v>
      </c>
    </row>
    <row r="321" spans="1:11" ht="12.75" x14ac:dyDescent="0.2">
      <c r="A321" s="27"/>
      <c r="B321" s="27"/>
      <c r="C321" s="27"/>
      <c r="D321" s="27" t="s">
        <v>104</v>
      </c>
      <c r="E321" s="32" t="s">
        <v>519</v>
      </c>
    </row>
    <row r="322" spans="1:11" ht="25.5" x14ac:dyDescent="0.2">
      <c r="A322" s="27"/>
      <c r="B322" s="27"/>
      <c r="C322" s="27"/>
      <c r="D322" s="27" t="s">
        <v>102</v>
      </c>
      <c r="E322" s="26" t="s">
        <v>520</v>
      </c>
      <c r="K322" s="20" t="s">
        <v>521</v>
      </c>
    </row>
    <row r="323" spans="1:11" ht="25.5" x14ac:dyDescent="0.2">
      <c r="A323" s="27"/>
      <c r="B323" s="27"/>
      <c r="C323" s="27"/>
      <c r="D323" s="27" t="s">
        <v>104</v>
      </c>
      <c r="E323" s="32" t="s">
        <v>522</v>
      </c>
    </row>
    <row r="324" spans="1:11" ht="12.75" x14ac:dyDescent="0.2">
      <c r="A324" s="27"/>
      <c r="B324" s="27"/>
      <c r="C324" s="27"/>
      <c r="D324" s="27" t="s">
        <v>102</v>
      </c>
      <c r="E324" s="32" t="s">
        <v>523</v>
      </c>
    </row>
    <row r="325" spans="1:11" ht="12.75" x14ac:dyDescent="0.2">
      <c r="A325" s="33"/>
      <c r="B325" s="33"/>
      <c r="C325" s="33"/>
      <c r="D325" s="33" t="s">
        <v>104</v>
      </c>
      <c r="E325" s="37" t="s">
        <v>524</v>
      </c>
    </row>
    <row r="326" spans="1:11" ht="12.75" x14ac:dyDescent="0.2">
      <c r="A326" s="27"/>
      <c r="B326" s="27"/>
      <c r="C326" s="27"/>
      <c r="D326" s="27"/>
      <c r="E326" s="32"/>
    </row>
    <row r="327" spans="1:11" ht="12.75" x14ac:dyDescent="0.2">
      <c r="A327" s="27" t="s">
        <v>196</v>
      </c>
      <c r="B327" s="27" t="s">
        <v>525</v>
      </c>
      <c r="C327" s="27" t="s">
        <v>526</v>
      </c>
      <c r="D327" s="27" t="s">
        <v>102</v>
      </c>
      <c r="E327" s="32" t="s">
        <v>527</v>
      </c>
    </row>
    <row r="328" spans="1:11" ht="12.75" x14ac:dyDescent="0.2">
      <c r="A328" s="27"/>
      <c r="B328" s="27"/>
      <c r="C328" s="27"/>
      <c r="D328" s="27" t="s">
        <v>104</v>
      </c>
      <c r="E328" s="32" t="s">
        <v>528</v>
      </c>
    </row>
    <row r="329" spans="1:11" ht="25.5" x14ac:dyDescent="0.2">
      <c r="A329" s="27"/>
      <c r="B329" s="27"/>
      <c r="C329" s="27"/>
      <c r="D329" s="27" t="s">
        <v>102</v>
      </c>
      <c r="E329" s="26" t="s">
        <v>529</v>
      </c>
      <c r="K329" s="20" t="s">
        <v>530</v>
      </c>
    </row>
    <row r="330" spans="1:11" ht="25.5" x14ac:dyDescent="0.2">
      <c r="A330" s="27"/>
      <c r="B330" s="27"/>
      <c r="C330" s="27"/>
      <c r="D330" s="28" t="s">
        <v>104</v>
      </c>
      <c r="E330" s="32" t="s">
        <v>531</v>
      </c>
    </row>
    <row r="331" spans="1:11" ht="25.5" x14ac:dyDescent="0.2">
      <c r="A331" s="27"/>
      <c r="B331" s="27"/>
      <c r="C331" s="27"/>
      <c r="D331" s="28" t="s">
        <v>102</v>
      </c>
      <c r="E331" s="32" t="s">
        <v>532</v>
      </c>
    </row>
    <row r="332" spans="1:11" ht="25.5" x14ac:dyDescent="0.2">
      <c r="A332" s="27"/>
      <c r="B332" s="27"/>
      <c r="C332" s="27"/>
      <c r="D332" s="28" t="s">
        <v>104</v>
      </c>
      <c r="E332" s="32" t="s">
        <v>533</v>
      </c>
    </row>
    <row r="333" spans="1:11" ht="12.75" x14ac:dyDescent="0.2">
      <c r="A333" s="27"/>
      <c r="B333" s="27"/>
      <c r="C333" s="27"/>
      <c r="D333" s="28" t="s">
        <v>102</v>
      </c>
      <c r="E333" s="32" t="s">
        <v>135</v>
      </c>
    </row>
    <row r="334" spans="1:11" ht="12.75" x14ac:dyDescent="0.2">
      <c r="A334" s="27"/>
      <c r="B334" s="27"/>
      <c r="C334" s="27"/>
      <c r="D334" s="27" t="s">
        <v>104</v>
      </c>
      <c r="E334" s="32" t="s">
        <v>534</v>
      </c>
    </row>
    <row r="335" spans="1:11" ht="12.75" x14ac:dyDescent="0.2">
      <c r="A335" s="27"/>
      <c r="B335" s="27"/>
      <c r="C335" s="27"/>
      <c r="D335" s="27" t="s">
        <v>102</v>
      </c>
      <c r="E335" s="32" t="s">
        <v>535</v>
      </c>
    </row>
    <row r="336" spans="1:11" ht="12.75" x14ac:dyDescent="0.2">
      <c r="A336" s="27"/>
      <c r="B336" s="27"/>
      <c r="C336" s="27"/>
      <c r="D336" s="27" t="s">
        <v>104</v>
      </c>
      <c r="E336" s="32" t="s">
        <v>536</v>
      </c>
    </row>
    <row r="337" spans="1:11" ht="12.75" x14ac:dyDescent="0.2">
      <c r="A337" s="27"/>
      <c r="B337" s="27"/>
      <c r="C337" s="27"/>
      <c r="D337" s="27" t="s">
        <v>102</v>
      </c>
      <c r="E337" s="32" t="s">
        <v>537</v>
      </c>
    </row>
    <row r="338" spans="1:11" ht="12.75" x14ac:dyDescent="0.2">
      <c r="A338" s="33"/>
      <c r="B338" s="33"/>
      <c r="C338" s="33"/>
      <c r="D338" s="33" t="s">
        <v>104</v>
      </c>
      <c r="E338" s="37" t="s">
        <v>538</v>
      </c>
    </row>
    <row r="339" spans="1:11" ht="12.75" x14ac:dyDescent="0.2">
      <c r="A339" s="27"/>
      <c r="B339" s="27"/>
      <c r="C339" s="27"/>
      <c r="D339" s="27"/>
      <c r="E339" s="27"/>
    </row>
    <row r="340" spans="1:11" ht="12.75" x14ac:dyDescent="0.2">
      <c r="A340" s="27" t="s">
        <v>99</v>
      </c>
      <c r="B340" s="27" t="s">
        <v>525</v>
      </c>
      <c r="C340" s="27" t="s">
        <v>539</v>
      </c>
      <c r="D340" s="27" t="s">
        <v>102</v>
      </c>
      <c r="E340" s="32" t="s">
        <v>540</v>
      </c>
    </row>
    <row r="341" spans="1:11" ht="25.5" x14ac:dyDescent="0.2">
      <c r="A341" s="27"/>
      <c r="B341" s="27"/>
      <c r="C341" s="27"/>
      <c r="D341" s="27" t="s">
        <v>104</v>
      </c>
      <c r="E341" s="26" t="s">
        <v>541</v>
      </c>
      <c r="K341" s="20" t="s">
        <v>542</v>
      </c>
    </row>
    <row r="342" spans="1:11" ht="12.75" x14ac:dyDescent="0.2">
      <c r="A342" s="27"/>
      <c r="B342" s="27"/>
      <c r="C342" s="27"/>
      <c r="D342" s="27" t="s">
        <v>102</v>
      </c>
      <c r="E342" s="32" t="s">
        <v>543</v>
      </c>
    </row>
    <row r="343" spans="1:11" ht="25.5" x14ac:dyDescent="0.2">
      <c r="A343" s="27"/>
      <c r="B343" s="27"/>
      <c r="C343" s="27"/>
      <c r="D343" s="27" t="s">
        <v>104</v>
      </c>
      <c r="E343" s="26" t="s">
        <v>544</v>
      </c>
      <c r="K343" s="20" t="s">
        <v>545</v>
      </c>
    </row>
    <row r="344" spans="1:11" ht="12.75" x14ac:dyDescent="0.2">
      <c r="A344" s="27"/>
      <c r="B344" s="27"/>
      <c r="C344" s="27"/>
      <c r="D344" s="27" t="s">
        <v>102</v>
      </c>
      <c r="E344" s="32" t="s">
        <v>546</v>
      </c>
    </row>
    <row r="345" spans="1:11" ht="12.75" x14ac:dyDescent="0.2">
      <c r="A345" s="27"/>
      <c r="B345" s="27"/>
      <c r="C345" s="27"/>
      <c r="D345" s="27" t="s">
        <v>104</v>
      </c>
      <c r="E345" s="32" t="s">
        <v>547</v>
      </c>
    </row>
    <row r="346" spans="1:11" ht="25.5" x14ac:dyDescent="0.2">
      <c r="A346" s="27"/>
      <c r="B346" s="27"/>
      <c r="C346" s="27"/>
      <c r="D346" s="27" t="s">
        <v>102</v>
      </c>
      <c r="E346" s="32" t="s">
        <v>548</v>
      </c>
    </row>
    <row r="347" spans="1:11" ht="12.75" x14ac:dyDescent="0.2">
      <c r="A347" s="27"/>
      <c r="B347" s="27"/>
      <c r="C347" s="27"/>
      <c r="D347" s="27" t="s">
        <v>104</v>
      </c>
      <c r="E347" s="32" t="s">
        <v>549</v>
      </c>
    </row>
    <row r="348" spans="1:11" ht="12.75" x14ac:dyDescent="0.2">
      <c r="A348" s="33"/>
      <c r="B348" s="33"/>
      <c r="C348" s="33"/>
      <c r="D348" s="33" t="s">
        <v>102</v>
      </c>
      <c r="E348" s="37" t="s">
        <v>550</v>
      </c>
    </row>
    <row r="349" spans="1:11" ht="12.75" x14ac:dyDescent="0.2">
      <c r="A349" s="27"/>
      <c r="B349" s="27"/>
      <c r="C349" s="27"/>
      <c r="D349" s="27"/>
      <c r="E349" s="27"/>
    </row>
    <row r="350" spans="1:11" ht="12.75" x14ac:dyDescent="0.2">
      <c r="A350" s="28" t="s">
        <v>196</v>
      </c>
      <c r="B350" s="27" t="s">
        <v>154</v>
      </c>
      <c r="C350" s="27" t="s">
        <v>551</v>
      </c>
      <c r="D350" s="27" t="s">
        <v>102</v>
      </c>
      <c r="E350" s="32" t="s">
        <v>552</v>
      </c>
    </row>
    <row r="351" spans="1:11" ht="12.75" x14ac:dyDescent="0.2">
      <c r="A351" s="27"/>
      <c r="B351" s="27"/>
      <c r="C351" s="27"/>
      <c r="D351" s="27" t="s">
        <v>104</v>
      </c>
      <c r="E351" s="32" t="s">
        <v>553</v>
      </c>
    </row>
    <row r="352" spans="1:11" ht="12.75" x14ac:dyDescent="0.2">
      <c r="A352" s="27"/>
      <c r="B352" s="27"/>
      <c r="C352" s="27"/>
      <c r="D352" s="27" t="s">
        <v>102</v>
      </c>
      <c r="E352" s="32" t="s">
        <v>554</v>
      </c>
    </row>
    <row r="353" spans="1:11" ht="12.75" x14ac:dyDescent="0.2">
      <c r="A353" s="27"/>
      <c r="B353" s="27"/>
      <c r="C353" s="27"/>
      <c r="D353" s="27" t="s">
        <v>104</v>
      </c>
      <c r="E353" s="32" t="s">
        <v>555</v>
      </c>
    </row>
    <row r="354" spans="1:11" ht="25.5" x14ac:dyDescent="0.2">
      <c r="A354" s="27"/>
      <c r="B354" s="27"/>
      <c r="C354" s="27"/>
      <c r="D354" s="27" t="s">
        <v>102</v>
      </c>
      <c r="E354" s="32" t="s">
        <v>556</v>
      </c>
    </row>
    <row r="355" spans="1:11" ht="25.5" x14ac:dyDescent="0.2">
      <c r="A355" s="27"/>
      <c r="B355" s="27"/>
      <c r="C355" s="27"/>
      <c r="D355" s="27" t="s">
        <v>104</v>
      </c>
      <c r="E355" s="32" t="s">
        <v>557</v>
      </c>
    </row>
    <row r="356" spans="1:11" ht="25.5" x14ac:dyDescent="0.2">
      <c r="A356" s="27"/>
      <c r="B356" s="27"/>
      <c r="C356" s="27"/>
      <c r="D356" s="27" t="s">
        <v>102</v>
      </c>
      <c r="E356" s="32" t="s">
        <v>558</v>
      </c>
    </row>
    <row r="357" spans="1:11" ht="14.25" x14ac:dyDescent="0.2">
      <c r="A357" s="27"/>
      <c r="B357" s="27"/>
      <c r="C357" s="27"/>
      <c r="D357" s="27" t="s">
        <v>104</v>
      </c>
      <c r="E357" s="39" t="s">
        <v>559</v>
      </c>
      <c r="K357" s="20" t="s">
        <v>560</v>
      </c>
    </row>
    <row r="358" spans="1:11" ht="12.75" x14ac:dyDescent="0.2">
      <c r="A358" s="27"/>
      <c r="B358" s="27"/>
      <c r="C358" s="27"/>
      <c r="D358" s="27" t="s">
        <v>102</v>
      </c>
      <c r="E358" s="32" t="s">
        <v>561</v>
      </c>
    </row>
    <row r="359" spans="1:11" ht="12.75" x14ac:dyDescent="0.2">
      <c r="A359" s="33"/>
      <c r="B359" s="33"/>
      <c r="C359" s="33"/>
      <c r="D359" s="33"/>
      <c r="E359" s="37" t="s">
        <v>195</v>
      </c>
    </row>
    <row r="360" spans="1:11" ht="12.75" x14ac:dyDescent="0.2">
      <c r="A360" s="27" t="s">
        <v>196</v>
      </c>
      <c r="B360" s="27" t="s">
        <v>154</v>
      </c>
      <c r="C360" s="27" t="s">
        <v>562</v>
      </c>
      <c r="D360" s="27" t="s">
        <v>102</v>
      </c>
      <c r="E360" s="32" t="s">
        <v>563</v>
      </c>
    </row>
    <row r="361" spans="1:11" ht="12.75" x14ac:dyDescent="0.2">
      <c r="A361" s="27"/>
      <c r="B361" s="27"/>
      <c r="C361" s="27"/>
      <c r="D361" s="27" t="s">
        <v>104</v>
      </c>
      <c r="E361" s="32" t="s">
        <v>564</v>
      </c>
    </row>
    <row r="362" spans="1:11" ht="38.25" x14ac:dyDescent="0.2">
      <c r="A362" s="27"/>
      <c r="B362" s="27"/>
      <c r="C362" s="27"/>
      <c r="D362" s="27" t="s">
        <v>102</v>
      </c>
      <c r="E362" s="26" t="s">
        <v>565</v>
      </c>
      <c r="K362" s="20" t="s">
        <v>566</v>
      </c>
    </row>
    <row r="363" spans="1:11" ht="25.5" x14ac:dyDescent="0.2">
      <c r="A363" s="27"/>
      <c r="B363" s="27"/>
      <c r="C363" s="27"/>
      <c r="D363" s="27" t="s">
        <v>104</v>
      </c>
      <c r="E363" s="32" t="s">
        <v>567</v>
      </c>
    </row>
    <row r="364" spans="1:11" ht="51" x14ac:dyDescent="0.2">
      <c r="A364" s="27"/>
      <c r="B364" s="27"/>
      <c r="C364" s="27"/>
      <c r="D364" s="27" t="s">
        <v>102</v>
      </c>
      <c r="E364" s="26" t="s">
        <v>568</v>
      </c>
      <c r="K364" s="20" t="s">
        <v>569</v>
      </c>
    </row>
    <row r="365" spans="1:11" ht="25.5" x14ac:dyDescent="0.2">
      <c r="A365" s="27"/>
      <c r="B365" s="27"/>
      <c r="C365" s="27"/>
      <c r="D365" s="27" t="s">
        <v>104</v>
      </c>
      <c r="E365" s="32" t="s">
        <v>570</v>
      </c>
    </row>
    <row r="366" spans="1:11" ht="12.75" x14ac:dyDescent="0.2">
      <c r="A366" s="27"/>
      <c r="B366" s="27"/>
      <c r="C366" s="27"/>
      <c r="D366" s="27" t="s">
        <v>102</v>
      </c>
      <c r="E366" s="32" t="s">
        <v>571</v>
      </c>
    </row>
    <row r="367" spans="1:11" ht="12.75" x14ac:dyDescent="0.2">
      <c r="A367" s="27"/>
      <c r="B367" s="27"/>
      <c r="C367" s="27"/>
      <c r="D367" s="27" t="s">
        <v>104</v>
      </c>
      <c r="E367" s="32" t="s">
        <v>572</v>
      </c>
    </row>
    <row r="368" spans="1:11" ht="12.75" x14ac:dyDescent="0.2">
      <c r="A368" s="27"/>
      <c r="B368" s="27"/>
      <c r="C368" s="27"/>
      <c r="D368" s="27" t="s">
        <v>102</v>
      </c>
      <c r="E368" s="32" t="s">
        <v>573</v>
      </c>
    </row>
    <row r="369" spans="1:11" ht="12.75" x14ac:dyDescent="0.2">
      <c r="A369" s="33"/>
      <c r="B369" s="33"/>
      <c r="C369" s="33"/>
      <c r="D369" s="33" t="s">
        <v>104</v>
      </c>
      <c r="E369" s="37" t="s">
        <v>574</v>
      </c>
    </row>
    <row r="370" spans="1:11" ht="12.75" x14ac:dyDescent="0.2">
      <c r="A370" s="27"/>
      <c r="B370" s="27"/>
      <c r="C370" s="27"/>
      <c r="D370" s="27"/>
      <c r="E370" s="27"/>
    </row>
    <row r="371" spans="1:11" ht="12.75" x14ac:dyDescent="0.2">
      <c r="A371" s="27" t="s">
        <v>196</v>
      </c>
      <c r="B371" s="27" t="s">
        <v>197</v>
      </c>
      <c r="C371" s="27" t="s">
        <v>575</v>
      </c>
      <c r="D371" s="27" t="s">
        <v>102</v>
      </c>
      <c r="E371" s="32" t="s">
        <v>576</v>
      </c>
    </row>
    <row r="372" spans="1:11" ht="25.5" x14ac:dyDescent="0.2">
      <c r="A372" s="27"/>
      <c r="B372" s="27"/>
      <c r="C372" s="27"/>
      <c r="D372" s="27" t="s">
        <v>104</v>
      </c>
      <c r="E372" s="26" t="s">
        <v>577</v>
      </c>
      <c r="K372" s="20" t="s">
        <v>578</v>
      </c>
    </row>
    <row r="373" spans="1:11" ht="25.5" x14ac:dyDescent="0.2">
      <c r="A373" s="27"/>
      <c r="B373" s="27"/>
      <c r="C373" s="27"/>
      <c r="D373" s="27" t="s">
        <v>102</v>
      </c>
      <c r="E373" s="26" t="s">
        <v>579</v>
      </c>
      <c r="K373" s="20" t="s">
        <v>580</v>
      </c>
    </row>
    <row r="374" spans="1:11" ht="38.25" x14ac:dyDescent="0.2">
      <c r="A374" s="27"/>
      <c r="B374" s="27"/>
      <c r="C374" s="27"/>
      <c r="D374" s="27" t="s">
        <v>104</v>
      </c>
      <c r="E374" s="32" t="s">
        <v>581</v>
      </c>
    </row>
    <row r="375" spans="1:11" ht="12.75" x14ac:dyDescent="0.2">
      <c r="A375" s="27"/>
      <c r="B375" s="27"/>
      <c r="C375" s="27"/>
      <c r="D375" s="27" t="s">
        <v>102</v>
      </c>
      <c r="E375" s="32" t="s">
        <v>582</v>
      </c>
    </row>
    <row r="376" spans="1:11" ht="12.75" x14ac:dyDescent="0.2">
      <c r="A376" s="27"/>
      <c r="B376" s="27"/>
      <c r="C376" s="27"/>
      <c r="D376" s="27" t="s">
        <v>104</v>
      </c>
      <c r="E376" s="32" t="s">
        <v>583</v>
      </c>
    </row>
    <row r="377" spans="1:11" ht="12.75" x14ac:dyDescent="0.2">
      <c r="A377" s="27"/>
      <c r="B377" s="27"/>
      <c r="C377" s="27"/>
      <c r="D377" s="27" t="s">
        <v>102</v>
      </c>
      <c r="E377" s="32" t="s">
        <v>534</v>
      </c>
    </row>
    <row r="378" spans="1:11" ht="25.5" x14ac:dyDescent="0.2">
      <c r="A378" s="27"/>
      <c r="B378" s="27"/>
      <c r="C378" s="27"/>
      <c r="D378" s="27" t="s">
        <v>104</v>
      </c>
      <c r="E378" s="26" t="s">
        <v>584</v>
      </c>
      <c r="K378" s="20" t="s">
        <v>585</v>
      </c>
    </row>
    <row r="379" spans="1:11" ht="25.5" x14ac:dyDescent="0.2">
      <c r="A379" s="27"/>
      <c r="B379" s="27"/>
      <c r="C379" s="27"/>
      <c r="D379" s="27" t="s">
        <v>102</v>
      </c>
      <c r="E379" s="32" t="s">
        <v>586</v>
      </c>
    </row>
    <row r="380" spans="1:11" ht="12.75" x14ac:dyDescent="0.2">
      <c r="A380" s="33"/>
      <c r="B380" s="33"/>
      <c r="C380" s="33"/>
      <c r="D380" s="33" t="s">
        <v>104</v>
      </c>
      <c r="E380" s="37" t="s">
        <v>587</v>
      </c>
    </row>
    <row r="381" spans="1:11" ht="12.75" x14ac:dyDescent="0.2">
      <c r="A381" s="28" t="s">
        <v>331</v>
      </c>
      <c r="B381" s="27" t="s">
        <v>127</v>
      </c>
      <c r="C381" s="27" t="s">
        <v>588</v>
      </c>
      <c r="D381" s="27" t="s">
        <v>102</v>
      </c>
      <c r="E381" s="32" t="s">
        <v>589</v>
      </c>
    </row>
    <row r="382" spans="1:11" ht="25.5" x14ac:dyDescent="0.2">
      <c r="A382" s="27"/>
      <c r="B382" s="27"/>
      <c r="C382" s="27"/>
      <c r="D382" s="27" t="s">
        <v>104</v>
      </c>
      <c r="E382" s="32" t="s">
        <v>590</v>
      </c>
    </row>
    <row r="383" spans="1:11" ht="12.75" x14ac:dyDescent="0.2">
      <c r="A383" s="27"/>
      <c r="B383" s="27"/>
      <c r="C383" s="27"/>
      <c r="D383" s="27" t="s">
        <v>102</v>
      </c>
      <c r="E383" s="32" t="s">
        <v>591</v>
      </c>
    </row>
    <row r="384" spans="1:11" ht="12.75" x14ac:dyDescent="0.2">
      <c r="A384" s="27"/>
      <c r="B384" s="27"/>
      <c r="C384" s="27"/>
      <c r="D384" s="27" t="s">
        <v>104</v>
      </c>
      <c r="E384" s="32" t="s">
        <v>592</v>
      </c>
    </row>
    <row r="385" spans="1:11" ht="38.25" x14ac:dyDescent="0.2">
      <c r="A385" s="27"/>
      <c r="B385" s="27"/>
      <c r="C385" s="27"/>
      <c r="D385" s="27" t="s">
        <v>102</v>
      </c>
      <c r="E385" s="26" t="s">
        <v>593</v>
      </c>
      <c r="K385" s="20" t="s">
        <v>594</v>
      </c>
    </row>
    <row r="386" spans="1:11" ht="25.5" x14ac:dyDescent="0.2">
      <c r="A386" s="27"/>
      <c r="B386" s="27"/>
      <c r="C386" s="27"/>
      <c r="D386" s="27" t="s">
        <v>104</v>
      </c>
      <c r="E386" s="32" t="s">
        <v>595</v>
      </c>
    </row>
    <row r="387" spans="1:11" ht="51" x14ac:dyDescent="0.2">
      <c r="A387" s="27"/>
      <c r="B387" s="27"/>
      <c r="C387" s="27"/>
      <c r="D387" s="27" t="s">
        <v>102</v>
      </c>
      <c r="E387" s="26" t="s">
        <v>596</v>
      </c>
      <c r="K387" s="20" t="s">
        <v>597</v>
      </c>
    </row>
    <row r="388" spans="1:11" ht="38.25" x14ac:dyDescent="0.2">
      <c r="A388" s="27"/>
      <c r="B388" s="27"/>
      <c r="C388" s="27"/>
      <c r="D388" s="27" t="s">
        <v>104</v>
      </c>
      <c r="E388" s="26" t="s">
        <v>598</v>
      </c>
      <c r="K388" s="20" t="s">
        <v>599</v>
      </c>
    </row>
    <row r="389" spans="1:11" ht="25.5" x14ac:dyDescent="0.2">
      <c r="A389" s="27"/>
      <c r="B389" s="27"/>
      <c r="C389" s="27"/>
      <c r="D389" s="27" t="s">
        <v>102</v>
      </c>
      <c r="E389" s="32" t="s">
        <v>600</v>
      </c>
    </row>
    <row r="390" spans="1:11" ht="12.75" x14ac:dyDescent="0.2">
      <c r="A390" s="33"/>
      <c r="B390" s="33"/>
      <c r="C390" s="33"/>
      <c r="D390" s="33" t="s">
        <v>104</v>
      </c>
      <c r="E390" s="37" t="s">
        <v>601</v>
      </c>
    </row>
    <row r="391" spans="1:11" ht="12.75" x14ac:dyDescent="0.2">
      <c r="A391" s="27"/>
      <c r="B391" s="27"/>
      <c r="C391" s="27"/>
      <c r="D391" s="27"/>
      <c r="E391" s="27"/>
    </row>
    <row r="392" spans="1:11" ht="25.5" x14ac:dyDescent="0.2">
      <c r="A392" s="27" t="s">
        <v>196</v>
      </c>
      <c r="B392" s="27" t="s">
        <v>100</v>
      </c>
      <c r="C392" s="27" t="s">
        <v>602</v>
      </c>
      <c r="D392" s="27" t="s">
        <v>102</v>
      </c>
      <c r="E392" s="32" t="s">
        <v>603</v>
      </c>
    </row>
    <row r="393" spans="1:11" ht="25.5" x14ac:dyDescent="0.2">
      <c r="A393" s="27"/>
      <c r="B393" s="27"/>
      <c r="C393" s="27"/>
      <c r="D393" s="27" t="s">
        <v>104</v>
      </c>
      <c r="E393" s="26" t="s">
        <v>604</v>
      </c>
      <c r="K393" s="20" t="s">
        <v>605</v>
      </c>
    </row>
    <row r="394" spans="1:11" ht="12.75" x14ac:dyDescent="0.2">
      <c r="A394" s="27"/>
      <c r="B394" s="27"/>
      <c r="C394" s="27"/>
      <c r="D394" s="27" t="s">
        <v>102</v>
      </c>
      <c r="E394" s="32" t="s">
        <v>606</v>
      </c>
    </row>
    <row r="395" spans="1:11" ht="12.75" x14ac:dyDescent="0.2">
      <c r="A395" s="27"/>
      <c r="B395" s="27"/>
      <c r="C395" s="27"/>
      <c r="D395" s="27" t="s">
        <v>104</v>
      </c>
      <c r="E395" s="32" t="s">
        <v>607</v>
      </c>
    </row>
    <row r="396" spans="1:11" ht="14.25" x14ac:dyDescent="0.2">
      <c r="A396" s="27"/>
      <c r="B396" s="27"/>
      <c r="C396" s="27"/>
      <c r="D396" s="27" t="s">
        <v>102</v>
      </c>
      <c r="E396" s="26" t="s">
        <v>608</v>
      </c>
      <c r="K396" s="20" t="s">
        <v>609</v>
      </c>
    </row>
    <row r="397" spans="1:11" ht="25.5" x14ac:dyDescent="0.2">
      <c r="A397" s="27"/>
      <c r="B397" s="27"/>
      <c r="C397" s="27"/>
      <c r="D397" s="27" t="s">
        <v>104</v>
      </c>
      <c r="E397" s="26" t="s">
        <v>610</v>
      </c>
      <c r="K397" s="20" t="s">
        <v>505</v>
      </c>
    </row>
    <row r="398" spans="1:11" ht="25.5" x14ac:dyDescent="0.2">
      <c r="A398" s="27"/>
      <c r="B398" s="27"/>
      <c r="C398" s="27"/>
      <c r="D398" s="27" t="s">
        <v>102</v>
      </c>
      <c r="E398" s="32" t="s">
        <v>611</v>
      </c>
    </row>
    <row r="399" spans="1:11" ht="25.5" x14ac:dyDescent="0.2">
      <c r="A399" s="27"/>
      <c r="B399" s="27"/>
      <c r="C399" s="27"/>
      <c r="D399" s="27" t="s">
        <v>104</v>
      </c>
      <c r="E399" s="32" t="s">
        <v>612</v>
      </c>
    </row>
    <row r="400" spans="1:11" ht="12.75" x14ac:dyDescent="0.2">
      <c r="A400" s="33"/>
      <c r="B400" s="33"/>
      <c r="C400" s="33"/>
      <c r="D400" s="33" t="s">
        <v>102</v>
      </c>
      <c r="E400" s="37" t="s">
        <v>613</v>
      </c>
    </row>
    <row r="401" spans="1:11" ht="12.75" x14ac:dyDescent="0.2">
      <c r="A401" s="27"/>
      <c r="B401" s="27"/>
      <c r="C401" s="27"/>
      <c r="D401" s="27"/>
      <c r="E401" s="27"/>
    </row>
    <row r="402" spans="1:11" ht="25.5" x14ac:dyDescent="0.2">
      <c r="A402" s="27" t="s">
        <v>99</v>
      </c>
      <c r="B402" s="27" t="s">
        <v>100</v>
      </c>
      <c r="C402" s="27" t="s">
        <v>614</v>
      </c>
      <c r="D402" s="27" t="s">
        <v>102</v>
      </c>
      <c r="E402" s="32" t="s">
        <v>603</v>
      </c>
    </row>
    <row r="403" spans="1:11" ht="25.5" x14ac:dyDescent="0.2">
      <c r="A403" s="27"/>
      <c r="B403" s="27"/>
      <c r="C403" s="27"/>
      <c r="D403" s="27" t="s">
        <v>104</v>
      </c>
      <c r="E403" s="32" t="s">
        <v>615</v>
      </c>
    </row>
    <row r="404" spans="1:11" ht="12.75" x14ac:dyDescent="0.2">
      <c r="A404" s="27"/>
      <c r="B404" s="27"/>
      <c r="C404" s="27"/>
      <c r="D404" s="27" t="s">
        <v>102</v>
      </c>
      <c r="E404" s="32" t="s">
        <v>616</v>
      </c>
    </row>
    <row r="405" spans="1:11" ht="25.5" x14ac:dyDescent="0.2">
      <c r="A405" s="27"/>
      <c r="B405" s="27"/>
      <c r="C405" s="27"/>
      <c r="D405" s="27" t="s">
        <v>104</v>
      </c>
      <c r="E405" s="32" t="s">
        <v>617</v>
      </c>
    </row>
    <row r="406" spans="1:11" ht="12.75" x14ac:dyDescent="0.2">
      <c r="A406" s="27"/>
      <c r="B406" s="27"/>
      <c r="C406" s="27"/>
      <c r="D406" s="27" t="s">
        <v>102</v>
      </c>
      <c r="E406" s="32" t="s">
        <v>618</v>
      </c>
    </row>
    <row r="407" spans="1:11" ht="38.25" x14ac:dyDescent="0.2">
      <c r="A407" s="27"/>
      <c r="B407" s="27"/>
      <c r="C407" s="27"/>
      <c r="D407" s="27" t="s">
        <v>104</v>
      </c>
      <c r="E407" s="26" t="s">
        <v>619</v>
      </c>
      <c r="K407" s="20" t="s">
        <v>620</v>
      </c>
    </row>
    <row r="408" spans="1:11" ht="12.75" x14ac:dyDescent="0.2">
      <c r="A408" s="27"/>
      <c r="B408" s="27"/>
      <c r="C408" s="27"/>
      <c r="D408" s="27" t="s">
        <v>102</v>
      </c>
      <c r="E408" s="32" t="s">
        <v>621</v>
      </c>
    </row>
    <row r="409" spans="1:11" ht="12.75" x14ac:dyDescent="0.2">
      <c r="A409" s="33"/>
      <c r="B409" s="33"/>
      <c r="C409" s="33"/>
      <c r="D409" s="33" t="s">
        <v>104</v>
      </c>
      <c r="E409" s="37" t="s">
        <v>622</v>
      </c>
    </row>
    <row r="410" spans="1:11" ht="12.75" x14ac:dyDescent="0.2">
      <c r="A410" s="27"/>
      <c r="B410" s="27"/>
      <c r="C410" s="27"/>
      <c r="D410" s="27"/>
      <c r="E410" s="27"/>
    </row>
    <row r="411" spans="1:11" ht="12.75" x14ac:dyDescent="0.2">
      <c r="A411" s="27" t="s">
        <v>99</v>
      </c>
      <c r="B411" s="27" t="s">
        <v>369</v>
      </c>
      <c r="C411" s="27" t="s">
        <v>623</v>
      </c>
      <c r="D411" s="27" t="s">
        <v>102</v>
      </c>
      <c r="E411" s="32" t="s">
        <v>624</v>
      </c>
    </row>
    <row r="412" spans="1:11" ht="12.75" x14ac:dyDescent="0.2">
      <c r="A412" s="27"/>
      <c r="B412" s="27"/>
      <c r="C412" s="27"/>
      <c r="D412" s="27" t="s">
        <v>104</v>
      </c>
      <c r="E412" s="32" t="s">
        <v>625</v>
      </c>
    </row>
    <row r="413" spans="1:11" ht="12.75" x14ac:dyDescent="0.2">
      <c r="A413" s="27"/>
      <c r="B413" s="27"/>
      <c r="C413" s="27"/>
      <c r="D413" s="27" t="s">
        <v>102</v>
      </c>
      <c r="E413" s="32" t="s">
        <v>626</v>
      </c>
    </row>
    <row r="414" spans="1:11" ht="38.25" x14ac:dyDescent="0.2">
      <c r="A414" s="27"/>
      <c r="B414" s="27"/>
      <c r="C414" s="27"/>
      <c r="D414" s="27" t="s">
        <v>104</v>
      </c>
      <c r="E414" s="32" t="s">
        <v>627</v>
      </c>
    </row>
    <row r="415" spans="1:11" ht="25.5" x14ac:dyDescent="0.2">
      <c r="A415" s="27"/>
      <c r="B415" s="27"/>
      <c r="C415" s="27"/>
      <c r="D415" s="27" t="s">
        <v>102</v>
      </c>
      <c r="E415" s="26" t="s">
        <v>628</v>
      </c>
      <c r="K415" s="20" t="s">
        <v>629</v>
      </c>
    </row>
    <row r="416" spans="1:11" ht="25.5" x14ac:dyDescent="0.2">
      <c r="A416" s="27"/>
      <c r="B416" s="27"/>
      <c r="C416" s="27"/>
      <c r="D416" s="27" t="s">
        <v>104</v>
      </c>
      <c r="E416" s="32" t="s">
        <v>630</v>
      </c>
    </row>
    <row r="417" spans="1:11" ht="12.75" x14ac:dyDescent="0.2">
      <c r="A417" s="27"/>
      <c r="B417" s="27"/>
      <c r="C417" s="27"/>
      <c r="D417" s="27" t="s">
        <v>102</v>
      </c>
      <c r="E417" s="32" t="s">
        <v>631</v>
      </c>
    </row>
    <row r="418" spans="1:11" ht="12.75" x14ac:dyDescent="0.2">
      <c r="A418" s="33"/>
      <c r="B418" s="33"/>
      <c r="C418" s="33"/>
      <c r="D418" s="33" t="s">
        <v>104</v>
      </c>
      <c r="E418" s="37" t="s">
        <v>115</v>
      </c>
    </row>
    <row r="419" spans="1:11" ht="12.75" x14ac:dyDescent="0.2">
      <c r="A419" s="27"/>
      <c r="B419" s="27"/>
      <c r="C419" s="27"/>
      <c r="D419" s="27"/>
      <c r="E419" s="27"/>
    </row>
    <row r="420" spans="1:11" ht="12.75" x14ac:dyDescent="0.2">
      <c r="A420" s="27" t="s">
        <v>99</v>
      </c>
      <c r="B420" s="27" t="s">
        <v>369</v>
      </c>
      <c r="C420" s="27" t="s">
        <v>632</v>
      </c>
      <c r="D420" s="27" t="s">
        <v>102</v>
      </c>
      <c r="E420" s="32" t="s">
        <v>633</v>
      </c>
    </row>
    <row r="421" spans="1:11" ht="12.75" x14ac:dyDescent="0.2">
      <c r="A421" s="27"/>
      <c r="B421" s="27"/>
      <c r="C421" s="27"/>
      <c r="D421" s="27" t="s">
        <v>104</v>
      </c>
      <c r="E421" s="32" t="s">
        <v>634</v>
      </c>
    </row>
    <row r="422" spans="1:11" ht="12.75" x14ac:dyDescent="0.2">
      <c r="A422" s="27"/>
      <c r="B422" s="27"/>
      <c r="C422" s="27"/>
      <c r="D422" s="27" t="s">
        <v>102</v>
      </c>
      <c r="E422" s="32" t="s">
        <v>635</v>
      </c>
    </row>
    <row r="423" spans="1:11" ht="25.5" x14ac:dyDescent="0.2">
      <c r="A423" s="27"/>
      <c r="B423" s="27"/>
      <c r="C423" s="27"/>
      <c r="D423" s="27" t="s">
        <v>104</v>
      </c>
      <c r="E423" s="32" t="s">
        <v>636</v>
      </c>
    </row>
    <row r="424" spans="1:11" ht="12.75" x14ac:dyDescent="0.2">
      <c r="A424" s="27"/>
      <c r="B424" s="27"/>
      <c r="C424" s="27"/>
      <c r="D424" s="27" t="s">
        <v>102</v>
      </c>
      <c r="E424" s="32" t="s">
        <v>637</v>
      </c>
    </row>
    <row r="425" spans="1:11" ht="14.25" x14ac:dyDescent="0.2">
      <c r="A425" s="27"/>
      <c r="B425" s="27"/>
      <c r="C425" s="27"/>
      <c r="D425" s="27" t="s">
        <v>104</v>
      </c>
      <c r="E425" s="26" t="s">
        <v>638</v>
      </c>
      <c r="K425" s="20" t="s">
        <v>639</v>
      </c>
    </row>
    <row r="426" spans="1:11" ht="25.5" x14ac:dyDescent="0.2">
      <c r="A426" s="27"/>
      <c r="B426" s="27"/>
      <c r="C426" s="27"/>
      <c r="D426" s="27" t="s">
        <v>102</v>
      </c>
      <c r="E426" s="32" t="s">
        <v>640</v>
      </c>
    </row>
    <row r="427" spans="1:11" ht="12.75" x14ac:dyDescent="0.2">
      <c r="A427" s="27"/>
      <c r="B427" s="27"/>
      <c r="C427" s="27"/>
      <c r="D427" s="27" t="s">
        <v>104</v>
      </c>
      <c r="E427" s="32" t="s">
        <v>641</v>
      </c>
    </row>
    <row r="428" spans="1:11" ht="12.75" x14ac:dyDescent="0.2">
      <c r="A428" s="27"/>
      <c r="B428" s="27"/>
      <c r="C428" s="27"/>
      <c r="D428" s="27" t="s">
        <v>102</v>
      </c>
      <c r="E428" s="32" t="s">
        <v>642</v>
      </c>
    </row>
    <row r="429" spans="1:11" ht="12.75" x14ac:dyDescent="0.2">
      <c r="A429" s="33"/>
      <c r="B429" s="33"/>
      <c r="C429" s="33"/>
      <c r="D429" s="33" t="s">
        <v>104</v>
      </c>
      <c r="E429" s="37" t="s">
        <v>643</v>
      </c>
    </row>
    <row r="430" spans="1:11" ht="12.75" x14ac:dyDescent="0.2">
      <c r="A430" s="27" t="s">
        <v>99</v>
      </c>
      <c r="B430" s="27" t="s">
        <v>525</v>
      </c>
      <c r="C430" s="27" t="s">
        <v>644</v>
      </c>
      <c r="D430" s="27" t="s">
        <v>102</v>
      </c>
      <c r="E430" s="32" t="s">
        <v>645</v>
      </c>
    </row>
    <row r="431" spans="1:11" ht="12.75" x14ac:dyDescent="0.2">
      <c r="A431" s="27"/>
      <c r="B431" s="27"/>
      <c r="C431" s="27"/>
      <c r="D431" s="27" t="s">
        <v>104</v>
      </c>
      <c r="E431" s="32" t="s">
        <v>646</v>
      </c>
    </row>
    <row r="432" spans="1:11" ht="12.75" x14ac:dyDescent="0.2">
      <c r="A432" s="27"/>
      <c r="B432" s="27"/>
      <c r="C432" s="27"/>
      <c r="D432" s="27" t="s">
        <v>102</v>
      </c>
      <c r="E432" s="32" t="s">
        <v>647</v>
      </c>
    </row>
    <row r="433" spans="1:11" ht="12.75" x14ac:dyDescent="0.2">
      <c r="A433" s="27"/>
      <c r="B433" s="27"/>
      <c r="C433" s="27"/>
      <c r="D433" s="27" t="s">
        <v>104</v>
      </c>
      <c r="E433" s="32" t="s">
        <v>648</v>
      </c>
    </row>
    <row r="434" spans="1:11" ht="12.75" x14ac:dyDescent="0.2">
      <c r="A434" s="27"/>
      <c r="B434" s="27"/>
      <c r="C434" s="27"/>
      <c r="D434" s="27" t="s">
        <v>102</v>
      </c>
      <c r="E434" s="32" t="s">
        <v>649</v>
      </c>
    </row>
    <row r="435" spans="1:11" ht="12.75" x14ac:dyDescent="0.2">
      <c r="A435" s="27"/>
      <c r="B435" s="27"/>
      <c r="C435" s="27"/>
      <c r="D435" s="27" t="s">
        <v>104</v>
      </c>
      <c r="E435" s="32" t="s">
        <v>650</v>
      </c>
    </row>
    <row r="436" spans="1:11" ht="12.75" x14ac:dyDescent="0.2">
      <c r="A436" s="27"/>
      <c r="B436" s="27"/>
      <c r="C436" s="27"/>
      <c r="D436" s="27" t="s">
        <v>102</v>
      </c>
      <c r="E436" s="32" t="s">
        <v>651</v>
      </c>
    </row>
    <row r="437" spans="1:11" ht="12.75" x14ac:dyDescent="0.2">
      <c r="A437" s="27"/>
      <c r="B437" s="27"/>
      <c r="C437" s="27"/>
      <c r="D437" s="27" t="s">
        <v>104</v>
      </c>
      <c r="E437" s="32" t="s">
        <v>652</v>
      </c>
    </row>
    <row r="438" spans="1:11" ht="25.5" x14ac:dyDescent="0.2">
      <c r="A438" s="27"/>
      <c r="B438" s="27"/>
      <c r="C438" s="27"/>
      <c r="D438" s="27" t="s">
        <v>102</v>
      </c>
      <c r="E438" s="26" t="s">
        <v>653</v>
      </c>
      <c r="K438" s="20" t="s">
        <v>654</v>
      </c>
    </row>
    <row r="439" spans="1:11" ht="25.5" x14ac:dyDescent="0.2">
      <c r="A439" s="27"/>
      <c r="B439" s="27"/>
      <c r="C439" s="27"/>
      <c r="D439" s="27" t="s">
        <v>104</v>
      </c>
      <c r="E439" s="32" t="s">
        <v>655</v>
      </c>
    </row>
    <row r="440" spans="1:11" ht="38.25" x14ac:dyDescent="0.2">
      <c r="A440" s="27"/>
      <c r="B440" s="27"/>
      <c r="C440" s="27"/>
      <c r="D440" s="27" t="s">
        <v>102</v>
      </c>
      <c r="E440" s="26" t="s">
        <v>656</v>
      </c>
      <c r="K440" s="20" t="s">
        <v>657</v>
      </c>
    </row>
    <row r="441" spans="1:11" ht="25.5" x14ac:dyDescent="0.2">
      <c r="A441" s="33"/>
      <c r="B441" s="33"/>
      <c r="C441" s="33"/>
      <c r="D441" s="33" t="s">
        <v>104</v>
      </c>
      <c r="E441" s="37" t="s">
        <v>658</v>
      </c>
    </row>
    <row r="442" spans="1:11" ht="12.75" x14ac:dyDescent="0.2">
      <c r="A442" s="27" t="s">
        <v>331</v>
      </c>
      <c r="B442" s="27" t="s">
        <v>127</v>
      </c>
      <c r="C442" s="27" t="s">
        <v>659</v>
      </c>
      <c r="D442" s="27" t="s">
        <v>102</v>
      </c>
      <c r="E442" s="32" t="s">
        <v>660</v>
      </c>
    </row>
    <row r="443" spans="1:11" ht="25.5" x14ac:dyDescent="0.2">
      <c r="A443" s="27"/>
      <c r="B443" s="27"/>
      <c r="C443" s="27"/>
      <c r="D443" s="27" t="s">
        <v>104</v>
      </c>
      <c r="E443" s="26" t="s">
        <v>661</v>
      </c>
      <c r="K443" s="20" t="s">
        <v>662</v>
      </c>
    </row>
    <row r="444" spans="1:11" ht="12.75" x14ac:dyDescent="0.2">
      <c r="A444" s="27"/>
      <c r="B444" s="27"/>
      <c r="C444" s="27"/>
      <c r="D444" s="27" t="s">
        <v>102</v>
      </c>
      <c r="E444" s="32" t="s">
        <v>663</v>
      </c>
    </row>
    <row r="445" spans="1:11" ht="38.25" x14ac:dyDescent="0.2">
      <c r="A445" s="27"/>
      <c r="B445" s="27"/>
      <c r="C445" s="27"/>
      <c r="D445" s="27" t="s">
        <v>104</v>
      </c>
      <c r="E445" s="32" t="s">
        <v>664</v>
      </c>
    </row>
    <row r="446" spans="1:11" ht="12.75" x14ac:dyDescent="0.2">
      <c r="A446" s="27"/>
      <c r="B446" s="27"/>
      <c r="C446" s="27"/>
      <c r="D446" s="27" t="s">
        <v>102</v>
      </c>
      <c r="E446" s="32" t="s">
        <v>665</v>
      </c>
    </row>
    <row r="447" spans="1:11" ht="38.25" x14ac:dyDescent="0.2">
      <c r="A447" s="27"/>
      <c r="B447" s="27"/>
      <c r="C447" s="27"/>
      <c r="D447" s="27" t="s">
        <v>104</v>
      </c>
      <c r="E447" s="32" t="s">
        <v>666</v>
      </c>
    </row>
    <row r="448" spans="1:11" ht="38.25" x14ac:dyDescent="0.2">
      <c r="A448" s="27"/>
      <c r="B448" s="27"/>
      <c r="C448" s="27"/>
      <c r="D448" s="27" t="s">
        <v>102</v>
      </c>
      <c r="E448" s="26" t="s">
        <v>667</v>
      </c>
      <c r="K448" s="20" t="s">
        <v>668</v>
      </c>
    </row>
    <row r="449" spans="1:12" ht="38.25" x14ac:dyDescent="0.2">
      <c r="A449" s="27"/>
      <c r="B449" s="27"/>
      <c r="C449" s="27"/>
      <c r="D449" s="27" t="s">
        <v>104</v>
      </c>
      <c r="E449" s="26" t="s">
        <v>669</v>
      </c>
      <c r="K449" s="20" t="s">
        <v>670</v>
      </c>
    </row>
    <row r="450" spans="1:12" ht="12.75" x14ac:dyDescent="0.2">
      <c r="A450" s="27"/>
      <c r="B450" s="27"/>
      <c r="C450" s="27"/>
      <c r="D450" s="27" t="s">
        <v>102</v>
      </c>
      <c r="E450" s="32" t="s">
        <v>671</v>
      </c>
    </row>
    <row r="451" spans="1:12" ht="25.5" x14ac:dyDescent="0.2">
      <c r="A451" s="27"/>
      <c r="B451" s="27"/>
      <c r="C451" s="27"/>
      <c r="D451" s="27" t="s">
        <v>104</v>
      </c>
      <c r="E451" s="26" t="s">
        <v>672</v>
      </c>
      <c r="K451" s="20" t="s">
        <v>673</v>
      </c>
    </row>
    <row r="452" spans="1:12" ht="12.75" x14ac:dyDescent="0.2">
      <c r="A452" s="27"/>
      <c r="B452" s="27"/>
      <c r="C452" s="27"/>
      <c r="D452" s="27" t="s">
        <v>102</v>
      </c>
      <c r="E452" s="32" t="s">
        <v>674</v>
      </c>
    </row>
    <row r="453" spans="1:12" ht="12.75" x14ac:dyDescent="0.2">
      <c r="A453" s="27"/>
      <c r="B453" s="27"/>
      <c r="C453" s="27"/>
      <c r="D453" s="27" t="s">
        <v>104</v>
      </c>
      <c r="E453" s="32" t="s">
        <v>675</v>
      </c>
    </row>
    <row r="454" spans="1:12" ht="12.75" x14ac:dyDescent="0.2">
      <c r="A454" s="33"/>
      <c r="B454" s="33"/>
      <c r="C454" s="33"/>
      <c r="D454" s="33" t="s">
        <v>102</v>
      </c>
      <c r="E454" s="37" t="s">
        <v>294</v>
      </c>
    </row>
    <row r="455" spans="1:12" ht="12.75" x14ac:dyDescent="0.2">
      <c r="A455" s="27" t="s">
        <v>99</v>
      </c>
      <c r="B455" s="27" t="s">
        <v>483</v>
      </c>
      <c r="C455" s="27" t="s">
        <v>676</v>
      </c>
      <c r="D455" s="27" t="s">
        <v>102</v>
      </c>
      <c r="E455" s="32" t="s">
        <v>677</v>
      </c>
    </row>
    <row r="456" spans="1:12" ht="12.75" x14ac:dyDescent="0.2">
      <c r="A456" s="27"/>
      <c r="B456" s="27"/>
      <c r="C456" s="27"/>
      <c r="D456" s="27" t="s">
        <v>104</v>
      </c>
      <c r="E456" s="32" t="s">
        <v>678</v>
      </c>
    </row>
    <row r="457" spans="1:12" ht="12.75" x14ac:dyDescent="0.2">
      <c r="A457" s="27"/>
      <c r="B457" s="27"/>
      <c r="C457" s="27"/>
      <c r="D457" s="27" t="s">
        <v>102</v>
      </c>
      <c r="E457" s="32" t="s">
        <v>679</v>
      </c>
    </row>
    <row r="458" spans="1:12" ht="12.75" x14ac:dyDescent="0.2">
      <c r="A458" s="27"/>
      <c r="B458" s="27"/>
      <c r="C458" s="27"/>
      <c r="D458" s="27" t="s">
        <v>104</v>
      </c>
      <c r="E458" s="32" t="s">
        <v>680</v>
      </c>
    </row>
    <row r="459" spans="1:12" ht="25.5" x14ac:dyDescent="0.2">
      <c r="A459" s="27"/>
      <c r="B459" s="27"/>
      <c r="C459" s="27"/>
      <c r="D459" s="27" t="s">
        <v>102</v>
      </c>
      <c r="E459" s="26" t="s">
        <v>681</v>
      </c>
      <c r="L459" s="20" t="s">
        <v>682</v>
      </c>
    </row>
    <row r="460" spans="1:12" ht="25.5" x14ac:dyDescent="0.2">
      <c r="A460" s="27"/>
      <c r="B460" s="27"/>
      <c r="C460" s="27"/>
      <c r="D460" s="27" t="s">
        <v>104</v>
      </c>
      <c r="E460" s="32" t="s">
        <v>683</v>
      </c>
    </row>
    <row r="461" spans="1:12" ht="12.75" x14ac:dyDescent="0.2">
      <c r="A461" s="27"/>
      <c r="B461" s="27"/>
      <c r="C461" s="27"/>
      <c r="D461" s="27" t="s">
        <v>102</v>
      </c>
      <c r="E461" s="32" t="s">
        <v>684</v>
      </c>
    </row>
    <row r="462" spans="1:12" ht="25.5" x14ac:dyDescent="0.2">
      <c r="A462" s="27"/>
      <c r="B462" s="27"/>
      <c r="C462" s="27"/>
      <c r="D462" s="27" t="s">
        <v>104</v>
      </c>
      <c r="E462" s="32" t="s">
        <v>685</v>
      </c>
    </row>
    <row r="463" spans="1:12" ht="25.5" x14ac:dyDescent="0.2">
      <c r="A463" s="27"/>
      <c r="B463" s="27"/>
      <c r="C463" s="27"/>
      <c r="D463" s="27" t="s">
        <v>102</v>
      </c>
      <c r="E463" s="32" t="s">
        <v>686</v>
      </c>
    </row>
    <row r="464" spans="1:12" ht="25.5" x14ac:dyDescent="0.2">
      <c r="A464" s="27"/>
      <c r="B464" s="27"/>
      <c r="C464" s="27"/>
      <c r="D464" s="27" t="s">
        <v>104</v>
      </c>
      <c r="E464" s="26" t="s">
        <v>687</v>
      </c>
    </row>
    <row r="465" spans="1:12" ht="14.25" x14ac:dyDescent="0.2">
      <c r="A465" s="27"/>
      <c r="B465" s="27"/>
      <c r="C465" s="27"/>
      <c r="D465" s="27" t="s">
        <v>102</v>
      </c>
      <c r="E465" s="32" t="s">
        <v>688</v>
      </c>
      <c r="L465" s="20" t="s">
        <v>689</v>
      </c>
    </row>
    <row r="466" spans="1:12" ht="12.75" x14ac:dyDescent="0.2">
      <c r="A466" s="33"/>
      <c r="B466" s="33"/>
      <c r="C466" s="33"/>
      <c r="D466" s="33" t="s">
        <v>104</v>
      </c>
      <c r="E466" s="37" t="s">
        <v>690</v>
      </c>
    </row>
    <row r="467" spans="1:12" ht="12.75" x14ac:dyDescent="0.2">
      <c r="A467" s="27" t="s">
        <v>331</v>
      </c>
      <c r="B467" s="27" t="s">
        <v>691</v>
      </c>
      <c r="C467" s="27" t="s">
        <v>692</v>
      </c>
      <c r="D467" s="27" t="s">
        <v>102</v>
      </c>
      <c r="E467" s="32" t="s">
        <v>693</v>
      </c>
    </row>
    <row r="468" spans="1:12" ht="25.5" x14ac:dyDescent="0.2">
      <c r="A468" s="27"/>
      <c r="B468" s="27"/>
      <c r="C468" s="27"/>
      <c r="D468" s="27" t="s">
        <v>104</v>
      </c>
      <c r="E468" s="32" t="s">
        <v>694</v>
      </c>
    </row>
    <row r="469" spans="1:12" ht="25.5" x14ac:dyDescent="0.2">
      <c r="A469" s="27"/>
      <c r="B469" s="27"/>
      <c r="C469" s="27"/>
      <c r="D469" s="27" t="s">
        <v>102</v>
      </c>
      <c r="E469" s="32" t="s">
        <v>695</v>
      </c>
    </row>
    <row r="470" spans="1:12" ht="25.5" x14ac:dyDescent="0.2">
      <c r="A470" s="27"/>
      <c r="B470" s="27"/>
      <c r="C470" s="27"/>
      <c r="D470" s="27" t="s">
        <v>104</v>
      </c>
      <c r="E470" s="26" t="s">
        <v>696</v>
      </c>
    </row>
    <row r="471" spans="1:12" ht="12.75" x14ac:dyDescent="0.2">
      <c r="A471" s="27"/>
      <c r="B471" s="27"/>
      <c r="C471" s="27"/>
      <c r="D471" s="27" t="s">
        <v>102</v>
      </c>
      <c r="E471" s="32" t="s">
        <v>697</v>
      </c>
    </row>
    <row r="472" spans="1:12" ht="25.5" x14ac:dyDescent="0.2">
      <c r="A472" s="27"/>
      <c r="B472" s="27"/>
      <c r="C472" s="27"/>
      <c r="D472" s="27" t="s">
        <v>104</v>
      </c>
      <c r="E472" s="32" t="s">
        <v>698</v>
      </c>
    </row>
    <row r="473" spans="1:12" ht="25.5" x14ac:dyDescent="0.2">
      <c r="A473" s="27"/>
      <c r="B473" s="27"/>
      <c r="C473" s="27"/>
      <c r="D473" s="27" t="s">
        <v>102</v>
      </c>
      <c r="E473" s="32" t="s">
        <v>699</v>
      </c>
    </row>
    <row r="474" spans="1:12" ht="25.5" x14ac:dyDescent="0.2">
      <c r="A474" s="27"/>
      <c r="B474" s="27"/>
      <c r="C474" s="27"/>
      <c r="D474" s="27" t="s">
        <v>104</v>
      </c>
      <c r="E474" s="26" t="s">
        <v>700</v>
      </c>
      <c r="L474" s="20" t="s">
        <v>701</v>
      </c>
    </row>
    <row r="475" spans="1:12" ht="12.75" x14ac:dyDescent="0.2">
      <c r="A475" s="27"/>
      <c r="B475" s="27"/>
      <c r="C475" s="27"/>
      <c r="D475" s="27" t="s">
        <v>102</v>
      </c>
      <c r="E475" s="32" t="s">
        <v>702</v>
      </c>
    </row>
    <row r="476" spans="1:12" ht="38.25" x14ac:dyDescent="0.2">
      <c r="A476" s="27"/>
      <c r="B476" s="27"/>
      <c r="C476" s="27"/>
      <c r="D476" s="27" t="s">
        <v>104</v>
      </c>
      <c r="E476" s="32" t="s">
        <v>703</v>
      </c>
    </row>
    <row r="477" spans="1:12" ht="38.25" x14ac:dyDescent="0.2">
      <c r="A477" s="27"/>
      <c r="B477" s="27"/>
      <c r="C477" s="27"/>
      <c r="D477" s="27" t="s">
        <v>102</v>
      </c>
      <c r="E477" s="32" t="s">
        <v>704</v>
      </c>
    </row>
    <row r="478" spans="1:12" ht="25.5" x14ac:dyDescent="0.2">
      <c r="A478" s="27"/>
      <c r="B478" s="27"/>
      <c r="C478" s="27"/>
      <c r="D478" s="27" t="s">
        <v>104</v>
      </c>
      <c r="E478" s="26" t="s">
        <v>705</v>
      </c>
    </row>
    <row r="479" spans="1:12" ht="12.75" x14ac:dyDescent="0.2">
      <c r="A479" s="33"/>
      <c r="B479" s="33"/>
      <c r="C479" s="33"/>
      <c r="D479" s="33" t="s">
        <v>102</v>
      </c>
      <c r="E479" s="37" t="s">
        <v>706</v>
      </c>
    </row>
    <row r="480" spans="1:12" ht="12.75" x14ac:dyDescent="0.2">
      <c r="A480" s="27"/>
      <c r="B480" s="27"/>
      <c r="C480" s="27"/>
      <c r="D480" s="27"/>
      <c r="E480" s="27"/>
    </row>
    <row r="481" spans="1:12" ht="12.75" x14ac:dyDescent="0.2">
      <c r="A481" s="28" t="s">
        <v>331</v>
      </c>
      <c r="B481" s="27" t="s">
        <v>707</v>
      </c>
      <c r="C481" s="27" t="s">
        <v>708</v>
      </c>
      <c r="D481" s="27" t="s">
        <v>102</v>
      </c>
      <c r="E481" s="32" t="s">
        <v>709</v>
      </c>
    </row>
    <row r="482" spans="1:12" ht="38.25" x14ac:dyDescent="0.2">
      <c r="A482" s="27"/>
      <c r="B482" s="27"/>
      <c r="C482" s="27"/>
      <c r="D482" s="27" t="s">
        <v>104</v>
      </c>
      <c r="E482" s="26" t="s">
        <v>710</v>
      </c>
      <c r="L482" s="20" t="s">
        <v>711</v>
      </c>
    </row>
    <row r="483" spans="1:12" ht="38.25" x14ac:dyDescent="0.2">
      <c r="A483" s="27"/>
      <c r="B483" s="27"/>
      <c r="C483" s="27"/>
      <c r="D483" s="27" t="s">
        <v>102</v>
      </c>
      <c r="E483" s="26" t="s">
        <v>712</v>
      </c>
      <c r="L483" s="20" t="s">
        <v>713</v>
      </c>
    </row>
    <row r="484" spans="1:12" ht="25.5" x14ac:dyDescent="0.2">
      <c r="A484" s="27"/>
      <c r="B484" s="27"/>
      <c r="C484" s="27"/>
      <c r="D484" s="27" t="s">
        <v>104</v>
      </c>
      <c r="E484" s="32" t="s">
        <v>714</v>
      </c>
    </row>
    <row r="485" spans="1:12" ht="25.5" x14ac:dyDescent="0.2">
      <c r="A485" s="27"/>
      <c r="B485" s="27"/>
      <c r="C485" s="27"/>
      <c r="D485" s="27" t="s">
        <v>102</v>
      </c>
      <c r="E485" s="32" t="s">
        <v>715</v>
      </c>
    </row>
    <row r="486" spans="1:12" ht="12.75" x14ac:dyDescent="0.2">
      <c r="A486" s="27"/>
      <c r="B486" s="27"/>
      <c r="C486" s="27"/>
      <c r="D486" s="27" t="s">
        <v>104</v>
      </c>
      <c r="E486" s="32" t="s">
        <v>716</v>
      </c>
    </row>
    <row r="487" spans="1:12" ht="25.5" x14ac:dyDescent="0.2">
      <c r="A487" s="27"/>
      <c r="B487" s="27"/>
      <c r="C487" s="27"/>
      <c r="D487" s="27" t="s">
        <v>102</v>
      </c>
      <c r="E487" s="32" t="s">
        <v>717</v>
      </c>
    </row>
    <row r="488" spans="1:12" ht="12.75" x14ac:dyDescent="0.2">
      <c r="A488" s="27"/>
      <c r="B488" s="27"/>
      <c r="C488" s="27"/>
      <c r="D488" s="27" t="s">
        <v>104</v>
      </c>
      <c r="E488" s="32" t="s">
        <v>718</v>
      </c>
    </row>
    <row r="489" spans="1:12" ht="12.75" x14ac:dyDescent="0.2">
      <c r="A489" s="27"/>
      <c r="B489" s="27"/>
      <c r="C489" s="27"/>
      <c r="D489" s="27" t="s">
        <v>102</v>
      </c>
      <c r="E489" s="32" t="s">
        <v>719</v>
      </c>
    </row>
    <row r="490" spans="1:12" ht="12.75" x14ac:dyDescent="0.2">
      <c r="A490" s="33"/>
      <c r="B490" s="33"/>
      <c r="C490" s="33"/>
      <c r="D490" s="33" t="s">
        <v>104</v>
      </c>
      <c r="E490" s="37" t="s">
        <v>720</v>
      </c>
    </row>
    <row r="491" spans="1:12" ht="12.75" x14ac:dyDescent="0.2">
      <c r="A491" s="27" t="s">
        <v>99</v>
      </c>
      <c r="B491" s="27" t="s">
        <v>721</v>
      </c>
      <c r="C491" s="27" t="s">
        <v>722</v>
      </c>
      <c r="D491" s="27" t="s">
        <v>102</v>
      </c>
      <c r="E491" s="32" t="s">
        <v>723</v>
      </c>
    </row>
    <row r="492" spans="1:12" ht="12.75" x14ac:dyDescent="0.2">
      <c r="A492" s="27"/>
      <c r="B492" s="27"/>
      <c r="C492" s="27"/>
      <c r="D492" s="27" t="s">
        <v>104</v>
      </c>
      <c r="E492" s="32" t="s">
        <v>724</v>
      </c>
    </row>
    <row r="493" spans="1:12" ht="12.75" x14ac:dyDescent="0.2">
      <c r="A493" s="27"/>
      <c r="B493" s="27"/>
      <c r="C493" s="27"/>
      <c r="D493" s="27" t="s">
        <v>102</v>
      </c>
      <c r="E493" s="32" t="s">
        <v>725</v>
      </c>
    </row>
    <row r="494" spans="1:12" ht="25.5" x14ac:dyDescent="0.2">
      <c r="A494" s="27"/>
      <c r="B494" s="27"/>
      <c r="C494" s="27"/>
      <c r="D494" s="27" t="s">
        <v>104</v>
      </c>
      <c r="E494" s="26" t="s">
        <v>726</v>
      </c>
      <c r="L494" s="20" t="s">
        <v>727</v>
      </c>
    </row>
    <row r="495" spans="1:12" ht="12.75" x14ac:dyDescent="0.2">
      <c r="A495" s="27"/>
      <c r="B495" s="27"/>
      <c r="C495" s="27"/>
      <c r="D495" s="27" t="s">
        <v>102</v>
      </c>
      <c r="E495" s="32" t="s">
        <v>728</v>
      </c>
    </row>
    <row r="496" spans="1:12" ht="12.75" x14ac:dyDescent="0.2">
      <c r="A496" s="27"/>
      <c r="B496" s="27"/>
      <c r="C496" s="27"/>
      <c r="D496" s="27" t="s">
        <v>104</v>
      </c>
      <c r="E496" s="32" t="s">
        <v>729</v>
      </c>
    </row>
    <row r="497" spans="1:12" ht="12.75" x14ac:dyDescent="0.2">
      <c r="A497" s="27"/>
      <c r="B497" s="27"/>
      <c r="C497" s="27"/>
      <c r="D497" s="27" t="s">
        <v>102</v>
      </c>
      <c r="E497" s="32" t="s">
        <v>730</v>
      </c>
    </row>
    <row r="498" spans="1:12" ht="25.5" x14ac:dyDescent="0.2">
      <c r="A498" s="27"/>
      <c r="B498" s="27"/>
      <c r="C498" s="27"/>
      <c r="D498" s="27" t="s">
        <v>104</v>
      </c>
      <c r="E498" s="26" t="s">
        <v>731</v>
      </c>
      <c r="L498" s="20" t="s">
        <v>732</v>
      </c>
    </row>
    <row r="499" spans="1:12" ht="14.25" x14ac:dyDescent="0.2">
      <c r="A499" s="27"/>
      <c r="B499" s="27"/>
      <c r="C499" s="27"/>
      <c r="D499" s="27" t="s">
        <v>102</v>
      </c>
      <c r="E499" s="26" t="s">
        <v>733</v>
      </c>
      <c r="L499" s="20" t="s">
        <v>734</v>
      </c>
    </row>
    <row r="500" spans="1:12" ht="12.75" x14ac:dyDescent="0.2">
      <c r="A500" s="27"/>
      <c r="B500" s="27"/>
      <c r="C500" s="27"/>
      <c r="D500" s="27" t="s">
        <v>104</v>
      </c>
      <c r="E500" s="32" t="s">
        <v>735</v>
      </c>
    </row>
    <row r="501" spans="1:12" ht="12.75" x14ac:dyDescent="0.2">
      <c r="A501" s="33"/>
      <c r="B501" s="33"/>
      <c r="C501" s="33"/>
      <c r="D501" s="33" t="s">
        <v>102</v>
      </c>
      <c r="E501" s="37" t="s">
        <v>663</v>
      </c>
    </row>
    <row r="502" spans="1:12" ht="12.75" x14ac:dyDescent="0.2">
      <c r="A502" s="27" t="s">
        <v>196</v>
      </c>
      <c r="B502" s="27" t="s">
        <v>691</v>
      </c>
      <c r="C502" s="27" t="s">
        <v>736</v>
      </c>
      <c r="D502" s="27" t="s">
        <v>102</v>
      </c>
      <c r="E502" s="32" t="s">
        <v>737</v>
      </c>
    </row>
    <row r="503" spans="1:12" ht="12.75" x14ac:dyDescent="0.2">
      <c r="A503" s="27"/>
      <c r="B503" s="27"/>
      <c r="C503" s="27"/>
      <c r="D503" s="27" t="s">
        <v>104</v>
      </c>
      <c r="E503" s="32" t="s">
        <v>738</v>
      </c>
    </row>
    <row r="504" spans="1:12" ht="12.75" x14ac:dyDescent="0.2">
      <c r="A504" s="27"/>
      <c r="B504" s="27"/>
      <c r="C504" s="27"/>
      <c r="D504" s="27" t="s">
        <v>102</v>
      </c>
      <c r="E504" s="32" t="s">
        <v>739</v>
      </c>
    </row>
    <row r="505" spans="1:12" ht="14.25" x14ac:dyDescent="0.2">
      <c r="A505" s="27"/>
      <c r="B505" s="27"/>
      <c r="C505" s="27"/>
      <c r="D505" s="27" t="s">
        <v>104</v>
      </c>
      <c r="E505" s="26" t="s">
        <v>740</v>
      </c>
      <c r="L505" s="20" t="s">
        <v>741</v>
      </c>
    </row>
    <row r="506" spans="1:12" ht="12.75" x14ac:dyDescent="0.2">
      <c r="A506" s="27"/>
      <c r="B506" s="27"/>
      <c r="C506" s="27"/>
      <c r="D506" s="27" t="s">
        <v>102</v>
      </c>
      <c r="E506" s="32" t="s">
        <v>742</v>
      </c>
    </row>
    <row r="507" spans="1:12" ht="25.5" x14ac:dyDescent="0.2">
      <c r="A507" s="27"/>
      <c r="B507" s="27"/>
      <c r="C507" s="27"/>
      <c r="D507" s="27" t="s">
        <v>104</v>
      </c>
      <c r="E507" s="26" t="s">
        <v>743</v>
      </c>
      <c r="L507" s="20" t="s">
        <v>744</v>
      </c>
    </row>
    <row r="508" spans="1:12" ht="12.75" x14ac:dyDescent="0.2">
      <c r="A508" s="27"/>
      <c r="B508" s="27"/>
      <c r="C508" s="27"/>
      <c r="D508" s="27" t="s">
        <v>102</v>
      </c>
      <c r="E508" s="32" t="s">
        <v>745</v>
      </c>
    </row>
    <row r="509" spans="1:12" ht="25.5" x14ac:dyDescent="0.2">
      <c r="A509" s="27"/>
      <c r="B509" s="27"/>
      <c r="C509" s="27"/>
      <c r="D509" s="27" t="s">
        <v>104</v>
      </c>
      <c r="E509" s="32" t="s">
        <v>746</v>
      </c>
    </row>
    <row r="510" spans="1:12" ht="12.75" x14ac:dyDescent="0.2">
      <c r="A510" s="27"/>
      <c r="B510" s="27"/>
      <c r="C510" s="27"/>
      <c r="D510" s="27" t="s">
        <v>102</v>
      </c>
      <c r="E510" s="32" t="s">
        <v>747</v>
      </c>
    </row>
    <row r="511" spans="1:12" ht="12.75" x14ac:dyDescent="0.2">
      <c r="A511" s="27"/>
      <c r="B511" s="27"/>
      <c r="C511" s="27"/>
      <c r="D511" s="27" t="s">
        <v>104</v>
      </c>
      <c r="E511" s="32" t="s">
        <v>748</v>
      </c>
    </row>
    <row r="512" spans="1:12" ht="12.75" x14ac:dyDescent="0.2">
      <c r="A512" s="27"/>
      <c r="B512" s="27"/>
      <c r="C512" s="27"/>
      <c r="D512" s="27" t="s">
        <v>102</v>
      </c>
      <c r="E512" s="32" t="s">
        <v>749</v>
      </c>
    </row>
    <row r="513" spans="1:12" ht="14.25" x14ac:dyDescent="0.2">
      <c r="A513" s="33"/>
      <c r="B513" s="33"/>
      <c r="C513" s="33"/>
      <c r="D513" s="33" t="s">
        <v>104</v>
      </c>
      <c r="E513" s="34" t="s">
        <v>750</v>
      </c>
      <c r="L513" s="20" t="s">
        <v>751</v>
      </c>
    </row>
    <row r="514" spans="1:12" ht="14.25" x14ac:dyDescent="0.2">
      <c r="A514" s="27" t="s">
        <v>196</v>
      </c>
      <c r="B514" s="27" t="s">
        <v>369</v>
      </c>
      <c r="C514" s="27" t="s">
        <v>752</v>
      </c>
      <c r="D514" s="27" t="s">
        <v>102</v>
      </c>
      <c r="E514" s="26" t="s">
        <v>753</v>
      </c>
      <c r="L514" s="20" t="s">
        <v>754</v>
      </c>
    </row>
    <row r="515" spans="1:12" ht="12.75" x14ac:dyDescent="0.2">
      <c r="A515" s="27"/>
      <c r="B515" s="27"/>
      <c r="C515" s="27"/>
      <c r="D515" s="27" t="s">
        <v>104</v>
      </c>
      <c r="E515" s="32" t="s">
        <v>755</v>
      </c>
    </row>
    <row r="516" spans="1:12" ht="12.75" x14ac:dyDescent="0.2">
      <c r="A516" s="27"/>
      <c r="B516" s="27"/>
      <c r="C516" s="27"/>
      <c r="D516" s="27" t="s">
        <v>102</v>
      </c>
      <c r="E516" s="26" t="s">
        <v>756</v>
      </c>
      <c r="L516" s="19" t="s">
        <v>757</v>
      </c>
    </row>
    <row r="517" spans="1:12" ht="38.25" x14ac:dyDescent="0.2">
      <c r="A517" s="27"/>
      <c r="B517" s="27"/>
      <c r="C517" s="27"/>
      <c r="D517" s="27" t="s">
        <v>104</v>
      </c>
      <c r="E517" s="26" t="s">
        <v>758</v>
      </c>
      <c r="L517" s="20" t="s">
        <v>757</v>
      </c>
    </row>
    <row r="518" spans="1:12" ht="25.5" x14ac:dyDescent="0.2">
      <c r="A518" s="27"/>
      <c r="B518" s="27"/>
      <c r="C518" s="27"/>
      <c r="D518" s="27" t="s">
        <v>102</v>
      </c>
      <c r="E518" s="32" t="s">
        <v>759</v>
      </c>
    </row>
    <row r="519" spans="1:12" ht="25.5" x14ac:dyDescent="0.2">
      <c r="A519" s="27"/>
      <c r="B519" s="27"/>
      <c r="C519" s="27"/>
      <c r="D519" s="27" t="s">
        <v>104</v>
      </c>
      <c r="E519" s="32" t="s">
        <v>760</v>
      </c>
    </row>
    <row r="520" spans="1:12" ht="12.75" x14ac:dyDescent="0.2">
      <c r="A520" s="27"/>
      <c r="B520" s="27"/>
      <c r="C520" s="27"/>
      <c r="D520" s="27" t="s">
        <v>102</v>
      </c>
      <c r="E520" s="32" t="s">
        <v>631</v>
      </c>
    </row>
    <row r="521" spans="1:12" ht="12.75" x14ac:dyDescent="0.2">
      <c r="A521" s="27"/>
      <c r="B521" s="27"/>
      <c r="C521" s="27"/>
      <c r="D521" s="27" t="s">
        <v>104</v>
      </c>
      <c r="E521" s="32" t="s">
        <v>115</v>
      </c>
    </row>
    <row r="522" spans="1:12" ht="12.75" x14ac:dyDescent="0.2">
      <c r="A522" s="40"/>
      <c r="B522" s="40"/>
      <c r="C522" s="40"/>
      <c r="D522" s="40"/>
      <c r="E522" s="40"/>
    </row>
    <row r="523" spans="1:12" ht="12.75" x14ac:dyDescent="0.2">
      <c r="A523" s="27" t="s">
        <v>196</v>
      </c>
      <c r="B523" s="27" t="s">
        <v>369</v>
      </c>
      <c r="C523" s="27" t="s">
        <v>761</v>
      </c>
      <c r="D523" s="27" t="s">
        <v>102</v>
      </c>
      <c r="E523" s="32" t="s">
        <v>762</v>
      </c>
    </row>
    <row r="524" spans="1:12" ht="12.75" x14ac:dyDescent="0.2">
      <c r="A524" s="27"/>
      <c r="B524" s="27"/>
      <c r="C524" s="27"/>
      <c r="D524" s="27" t="s">
        <v>104</v>
      </c>
      <c r="E524" s="32" t="s">
        <v>755</v>
      </c>
    </row>
    <row r="525" spans="1:12" ht="12.75" x14ac:dyDescent="0.2">
      <c r="A525" s="27"/>
      <c r="B525" s="27"/>
      <c r="C525" s="27"/>
      <c r="D525" s="27" t="s">
        <v>102</v>
      </c>
      <c r="E525" s="32" t="s">
        <v>763</v>
      </c>
    </row>
    <row r="526" spans="1:12" ht="25.5" x14ac:dyDescent="0.2">
      <c r="A526" s="27"/>
      <c r="B526" s="27"/>
      <c r="C526" s="27"/>
      <c r="D526" s="27" t="s">
        <v>104</v>
      </c>
      <c r="E526" s="32" t="s">
        <v>764</v>
      </c>
    </row>
    <row r="527" spans="1:12" ht="25.5" x14ac:dyDescent="0.2">
      <c r="A527" s="27"/>
      <c r="B527" s="27"/>
      <c r="C527" s="27"/>
      <c r="D527" s="27" t="s">
        <v>102</v>
      </c>
      <c r="E527" s="26" t="s">
        <v>765</v>
      </c>
      <c r="L527" s="20" t="s">
        <v>766</v>
      </c>
    </row>
    <row r="528" spans="1:12" ht="25.5" x14ac:dyDescent="0.2">
      <c r="A528" s="27"/>
      <c r="B528" s="27"/>
      <c r="C528" s="27"/>
      <c r="D528" s="27" t="s">
        <v>104</v>
      </c>
      <c r="E528" s="26" t="s">
        <v>767</v>
      </c>
    </row>
    <row r="529" spans="1:12" ht="14.25" x14ac:dyDescent="0.2">
      <c r="A529" s="27"/>
      <c r="B529" s="27"/>
      <c r="C529" s="27"/>
      <c r="D529" s="27" t="s">
        <v>102</v>
      </c>
      <c r="E529" s="32" t="s">
        <v>768</v>
      </c>
      <c r="L529" s="20" t="s">
        <v>769</v>
      </c>
    </row>
    <row r="530" spans="1:12" ht="25.5" x14ac:dyDescent="0.2">
      <c r="A530" s="27"/>
      <c r="B530" s="27"/>
      <c r="C530" s="27"/>
      <c r="D530" s="27" t="s">
        <v>104</v>
      </c>
      <c r="E530" s="32" t="s">
        <v>770</v>
      </c>
    </row>
    <row r="531" spans="1:12" ht="12.75" x14ac:dyDescent="0.2">
      <c r="A531" s="27"/>
      <c r="B531" s="27"/>
      <c r="C531" s="27"/>
      <c r="D531" s="27" t="s">
        <v>102</v>
      </c>
      <c r="E531" s="32" t="s">
        <v>771</v>
      </c>
    </row>
    <row r="532" spans="1:12" ht="25.5" x14ac:dyDescent="0.2">
      <c r="A532" s="27"/>
      <c r="B532" s="27"/>
      <c r="C532" s="27"/>
      <c r="D532" s="27" t="s">
        <v>104</v>
      </c>
      <c r="E532" s="26" t="s">
        <v>772</v>
      </c>
      <c r="L532" s="20" t="s">
        <v>773</v>
      </c>
    </row>
    <row r="533" spans="1:12" ht="12.75" x14ac:dyDescent="0.2">
      <c r="A533" s="27"/>
      <c r="B533" s="27"/>
      <c r="C533" s="27"/>
      <c r="D533" s="27" t="s">
        <v>102</v>
      </c>
      <c r="E533" s="27" t="s">
        <v>774</v>
      </c>
    </row>
    <row r="534" spans="1:12" ht="12.75" x14ac:dyDescent="0.2">
      <c r="A534" s="27"/>
      <c r="B534" s="27"/>
      <c r="C534" s="27"/>
      <c r="D534" s="27" t="s">
        <v>104</v>
      </c>
      <c r="E534" s="32" t="s">
        <v>775</v>
      </c>
    </row>
    <row r="535" spans="1:12" ht="12.75" x14ac:dyDescent="0.2">
      <c r="A535" s="40"/>
      <c r="B535" s="40"/>
      <c r="C535" s="40"/>
      <c r="D535" s="40"/>
      <c r="E535" s="41"/>
    </row>
    <row r="536" spans="1:12" ht="12.75" x14ac:dyDescent="0.2">
      <c r="A536" s="28" t="s">
        <v>196</v>
      </c>
      <c r="B536" s="27" t="s">
        <v>721</v>
      </c>
      <c r="C536" s="27" t="s">
        <v>776</v>
      </c>
      <c r="D536" s="27" t="s">
        <v>102</v>
      </c>
      <c r="E536" s="32" t="s">
        <v>723</v>
      </c>
    </row>
    <row r="537" spans="1:12" ht="12.75" x14ac:dyDescent="0.2">
      <c r="A537" s="27"/>
      <c r="B537" s="27"/>
      <c r="C537" s="27"/>
      <c r="D537" s="27" t="s">
        <v>104</v>
      </c>
      <c r="E537" s="32" t="s">
        <v>777</v>
      </c>
    </row>
    <row r="538" spans="1:12" ht="14.25" x14ac:dyDescent="0.2">
      <c r="A538" s="27"/>
      <c r="B538" s="27"/>
      <c r="C538" s="27"/>
      <c r="D538" s="27" t="s">
        <v>102</v>
      </c>
      <c r="E538" s="26" t="s">
        <v>778</v>
      </c>
      <c r="L538" s="20" t="s">
        <v>779</v>
      </c>
    </row>
    <row r="539" spans="1:12" ht="25.5" x14ac:dyDescent="0.2">
      <c r="A539" s="27"/>
      <c r="B539" s="27"/>
      <c r="C539" s="27"/>
      <c r="D539" s="27" t="s">
        <v>104</v>
      </c>
      <c r="E539" s="32" t="s">
        <v>780</v>
      </c>
    </row>
    <row r="540" spans="1:12" ht="12.75" x14ac:dyDescent="0.2">
      <c r="A540" s="27"/>
      <c r="B540" s="27"/>
      <c r="C540" s="27"/>
      <c r="D540" s="27" t="s">
        <v>102</v>
      </c>
      <c r="E540" s="32" t="s">
        <v>781</v>
      </c>
    </row>
    <row r="541" spans="1:12" ht="38.25" x14ac:dyDescent="0.2">
      <c r="A541" s="27"/>
      <c r="B541" s="27"/>
      <c r="C541" s="27"/>
      <c r="D541" s="27" t="s">
        <v>104</v>
      </c>
      <c r="E541" s="32" t="s">
        <v>782</v>
      </c>
    </row>
    <row r="542" spans="1:12" ht="25.5" x14ac:dyDescent="0.2">
      <c r="A542" s="27"/>
      <c r="B542" s="27"/>
      <c r="C542" s="27"/>
      <c r="D542" s="27" t="s">
        <v>102</v>
      </c>
      <c r="E542" s="32" t="s">
        <v>783</v>
      </c>
    </row>
    <row r="543" spans="1:12" ht="25.5" x14ac:dyDescent="0.2">
      <c r="A543" s="27"/>
      <c r="B543" s="27"/>
      <c r="C543" s="27"/>
      <c r="D543" s="27" t="s">
        <v>104</v>
      </c>
      <c r="E543" s="26" t="s">
        <v>784</v>
      </c>
      <c r="L543" s="20" t="s">
        <v>785</v>
      </c>
    </row>
    <row r="544" spans="1:12" ht="14.25" x14ac:dyDescent="0.2">
      <c r="A544" s="27"/>
      <c r="B544" s="27"/>
      <c r="C544" s="27"/>
      <c r="D544" s="27" t="s">
        <v>102</v>
      </c>
      <c r="E544" s="26" t="s">
        <v>786</v>
      </c>
      <c r="L544" s="20" t="s">
        <v>787</v>
      </c>
    </row>
    <row r="545" spans="1:12" ht="12.75" x14ac:dyDescent="0.2">
      <c r="A545" s="27"/>
      <c r="B545" s="27"/>
      <c r="C545" s="27"/>
      <c r="D545" s="27" t="s">
        <v>104</v>
      </c>
      <c r="E545" s="32" t="s">
        <v>788</v>
      </c>
    </row>
    <row r="546" spans="1:12" ht="12.75" x14ac:dyDescent="0.2">
      <c r="A546" s="40"/>
      <c r="B546" s="40"/>
      <c r="C546" s="40"/>
      <c r="D546" s="40" t="s">
        <v>102</v>
      </c>
      <c r="E546" s="40"/>
    </row>
    <row r="547" spans="1:12" ht="12.75" x14ac:dyDescent="0.2">
      <c r="A547" s="28" t="s">
        <v>400</v>
      </c>
      <c r="B547" s="27" t="s">
        <v>789</v>
      </c>
      <c r="C547" s="27" t="s">
        <v>790</v>
      </c>
      <c r="D547" s="27" t="s">
        <v>102</v>
      </c>
      <c r="E547" s="32" t="s">
        <v>791</v>
      </c>
    </row>
    <row r="548" spans="1:12" ht="12.75" x14ac:dyDescent="0.2">
      <c r="A548" s="27"/>
      <c r="B548" s="27"/>
      <c r="C548" s="27"/>
      <c r="D548" s="27" t="s">
        <v>104</v>
      </c>
      <c r="E548" s="32" t="s">
        <v>792</v>
      </c>
    </row>
    <row r="549" spans="1:12" ht="14.25" x14ac:dyDescent="0.2">
      <c r="A549" s="27"/>
      <c r="B549" s="27"/>
      <c r="C549" s="27"/>
      <c r="D549" s="27" t="s">
        <v>102</v>
      </c>
      <c r="E549" s="26" t="s">
        <v>793</v>
      </c>
      <c r="L549" s="20" t="s">
        <v>794</v>
      </c>
    </row>
    <row r="550" spans="1:12" ht="25.5" x14ac:dyDescent="0.2">
      <c r="A550" s="27"/>
      <c r="B550" s="27"/>
      <c r="C550" s="27"/>
      <c r="D550" s="27" t="s">
        <v>104</v>
      </c>
      <c r="E550" s="26" t="s">
        <v>795</v>
      </c>
      <c r="L550" s="20" t="s">
        <v>796</v>
      </c>
    </row>
    <row r="551" spans="1:12" ht="25.5" x14ac:dyDescent="0.2">
      <c r="A551" s="27"/>
      <c r="B551" s="27"/>
      <c r="C551" s="27"/>
      <c r="D551" s="27" t="s">
        <v>102</v>
      </c>
      <c r="E551" s="26" t="s">
        <v>797</v>
      </c>
      <c r="L551" s="20" t="s">
        <v>798</v>
      </c>
    </row>
    <row r="552" spans="1:12" ht="12.75" x14ac:dyDescent="0.2">
      <c r="A552" s="27"/>
      <c r="B552" s="27"/>
      <c r="C552" s="27"/>
      <c r="D552" s="27" t="s">
        <v>104</v>
      </c>
      <c r="E552" s="32" t="s">
        <v>799</v>
      </c>
    </row>
    <row r="553" spans="1:12" ht="25.5" x14ac:dyDescent="0.2">
      <c r="A553" s="27"/>
      <c r="B553" s="27"/>
      <c r="C553" s="27"/>
      <c r="D553" s="27" t="s">
        <v>102</v>
      </c>
      <c r="E553" s="32" t="s">
        <v>800</v>
      </c>
    </row>
    <row r="554" spans="1:12" ht="12.75" x14ac:dyDescent="0.2">
      <c r="A554" s="27"/>
      <c r="B554" s="27"/>
      <c r="C554" s="27"/>
      <c r="D554" s="27" t="s">
        <v>104</v>
      </c>
      <c r="E554" s="32" t="s">
        <v>801</v>
      </c>
    </row>
    <row r="555" spans="1:12" ht="25.5" x14ac:dyDescent="0.2">
      <c r="A555" s="27"/>
      <c r="B555" s="27"/>
      <c r="C555" s="27"/>
      <c r="D555" s="27" t="s">
        <v>102</v>
      </c>
      <c r="E555" s="32" t="s">
        <v>802</v>
      </c>
    </row>
    <row r="556" spans="1:12" ht="12.75" x14ac:dyDescent="0.2">
      <c r="A556" s="27"/>
      <c r="B556" s="27"/>
      <c r="C556" s="27"/>
      <c r="D556" s="27" t="s">
        <v>104</v>
      </c>
      <c r="E556" s="32" t="s">
        <v>803</v>
      </c>
    </row>
    <row r="557" spans="1:12" ht="12.75" x14ac:dyDescent="0.2">
      <c r="A557" s="42"/>
      <c r="B557" s="42"/>
      <c r="C557" s="42"/>
      <c r="D557" s="42" t="s">
        <v>102</v>
      </c>
      <c r="E557" s="43" t="s">
        <v>804</v>
      </c>
    </row>
    <row r="558" spans="1:12" ht="12.75" x14ac:dyDescent="0.2">
      <c r="A558" s="27" t="s">
        <v>196</v>
      </c>
      <c r="B558" s="27" t="s">
        <v>100</v>
      </c>
      <c r="C558" s="27" t="s">
        <v>602</v>
      </c>
      <c r="D558" s="27"/>
      <c r="E558" s="27"/>
    </row>
    <row r="559" spans="1:12" ht="25.5" x14ac:dyDescent="0.2">
      <c r="A559" s="27"/>
      <c r="B559" s="27"/>
      <c r="C559" s="27"/>
      <c r="D559" s="27" t="s">
        <v>102</v>
      </c>
      <c r="E559" s="32" t="s">
        <v>603</v>
      </c>
    </row>
    <row r="560" spans="1:12" ht="25.5" x14ac:dyDescent="0.2">
      <c r="A560" s="27"/>
      <c r="B560" s="27"/>
      <c r="C560" s="27"/>
      <c r="D560" s="27" t="s">
        <v>104</v>
      </c>
      <c r="E560" s="32" t="s">
        <v>805</v>
      </c>
    </row>
    <row r="561" spans="1:12" ht="25.5" x14ac:dyDescent="0.2">
      <c r="A561" s="27"/>
      <c r="B561" s="27"/>
      <c r="C561" s="27"/>
      <c r="D561" s="27" t="s">
        <v>102</v>
      </c>
      <c r="E561" s="32" t="s">
        <v>806</v>
      </c>
    </row>
    <row r="562" spans="1:12" ht="25.5" x14ac:dyDescent="0.2">
      <c r="A562" s="27"/>
      <c r="B562" s="27"/>
      <c r="C562" s="27"/>
      <c r="D562" s="27" t="s">
        <v>104</v>
      </c>
      <c r="E562" s="32" t="s">
        <v>807</v>
      </c>
    </row>
    <row r="563" spans="1:12" ht="12.75" x14ac:dyDescent="0.2">
      <c r="A563" s="27"/>
      <c r="B563" s="27"/>
      <c r="C563" s="27"/>
      <c r="D563" s="27" t="s">
        <v>102</v>
      </c>
      <c r="E563" s="32" t="s">
        <v>132</v>
      </c>
    </row>
    <row r="564" spans="1:12" ht="12.75" x14ac:dyDescent="0.2">
      <c r="A564" s="27"/>
      <c r="B564" s="27"/>
      <c r="C564" s="27"/>
      <c r="D564" s="27" t="s">
        <v>104</v>
      </c>
      <c r="E564" s="32" t="s">
        <v>808</v>
      </c>
    </row>
    <row r="565" spans="1:12" ht="12.75" x14ac:dyDescent="0.2">
      <c r="A565" s="27"/>
      <c r="B565" s="27"/>
      <c r="C565" s="27"/>
      <c r="D565" s="27" t="s">
        <v>102</v>
      </c>
      <c r="E565" s="32" t="s">
        <v>809</v>
      </c>
    </row>
    <row r="566" spans="1:12" ht="25.5" x14ac:dyDescent="0.2">
      <c r="A566" s="27"/>
      <c r="B566" s="27"/>
      <c r="C566" s="27"/>
      <c r="D566" s="27" t="s">
        <v>104</v>
      </c>
      <c r="E566" s="26" t="s">
        <v>810</v>
      </c>
      <c r="L566" s="20" t="s">
        <v>811</v>
      </c>
    </row>
    <row r="567" spans="1:12" ht="12.75" x14ac:dyDescent="0.2">
      <c r="A567" s="27"/>
      <c r="B567" s="27"/>
      <c r="C567" s="27"/>
      <c r="D567" s="27" t="s">
        <v>102</v>
      </c>
      <c r="E567" s="32" t="s">
        <v>812</v>
      </c>
    </row>
    <row r="568" spans="1:12" ht="12.75" x14ac:dyDescent="0.2">
      <c r="A568" s="42"/>
      <c r="B568" s="42"/>
      <c r="C568" s="42"/>
      <c r="D568" s="42" t="s">
        <v>104</v>
      </c>
      <c r="E568" s="43" t="s">
        <v>813</v>
      </c>
    </row>
    <row r="569" spans="1:12" ht="12.75" x14ac:dyDescent="0.2">
      <c r="A569" s="27" t="s">
        <v>331</v>
      </c>
      <c r="B569" s="27" t="s">
        <v>100</v>
      </c>
      <c r="C569" s="27" t="s">
        <v>814</v>
      </c>
      <c r="D569" s="27"/>
      <c r="E569" s="27"/>
    </row>
    <row r="570" spans="1:12" ht="12.75" x14ac:dyDescent="0.2">
      <c r="A570" s="27"/>
      <c r="B570" s="27"/>
      <c r="C570" s="27"/>
      <c r="D570" s="27" t="s">
        <v>102</v>
      </c>
      <c r="E570" s="32" t="s">
        <v>815</v>
      </c>
    </row>
    <row r="571" spans="1:12" ht="63.75" x14ac:dyDescent="0.2">
      <c r="A571" s="27"/>
      <c r="B571" s="27"/>
      <c r="C571" s="27"/>
      <c r="D571" s="27" t="s">
        <v>104</v>
      </c>
      <c r="E571" s="26" t="s">
        <v>816</v>
      </c>
      <c r="L571" s="20" t="s">
        <v>817</v>
      </c>
    </row>
    <row r="572" spans="1:12" ht="25.5" x14ac:dyDescent="0.2">
      <c r="A572" s="27"/>
      <c r="B572" s="27"/>
      <c r="C572" s="27"/>
      <c r="D572" s="27" t="s">
        <v>102</v>
      </c>
      <c r="E572" s="32" t="s">
        <v>818</v>
      </c>
    </row>
    <row r="573" spans="1:12" ht="38.25" x14ac:dyDescent="0.2">
      <c r="A573" s="27"/>
      <c r="B573" s="27"/>
      <c r="C573" s="27"/>
      <c r="D573" s="27" t="s">
        <v>104</v>
      </c>
      <c r="E573" s="26" t="s">
        <v>819</v>
      </c>
      <c r="L573" s="20" t="s">
        <v>820</v>
      </c>
    </row>
    <row r="574" spans="1:12" ht="38.25" x14ac:dyDescent="0.2">
      <c r="A574" s="27"/>
      <c r="B574" s="27"/>
      <c r="C574" s="27"/>
      <c r="D574" s="27" t="s">
        <v>102</v>
      </c>
      <c r="E574" s="32" t="s">
        <v>821</v>
      </c>
    </row>
    <row r="575" spans="1:12" ht="38.25" x14ac:dyDescent="0.2">
      <c r="A575" s="27"/>
      <c r="B575" s="27"/>
      <c r="C575" s="27"/>
      <c r="D575" s="27" t="s">
        <v>104</v>
      </c>
      <c r="E575" s="26" t="s">
        <v>822</v>
      </c>
      <c r="L575" s="20" t="s">
        <v>823</v>
      </c>
    </row>
    <row r="576" spans="1:12" ht="12.75" x14ac:dyDescent="0.2">
      <c r="A576" s="42"/>
      <c r="B576" s="42"/>
      <c r="C576" s="42"/>
      <c r="D576" s="42" t="s">
        <v>102</v>
      </c>
      <c r="E576" s="43" t="s">
        <v>824</v>
      </c>
    </row>
    <row r="577" spans="1:12" ht="12.75" x14ac:dyDescent="0.2">
      <c r="A577" s="27"/>
      <c r="B577" s="27"/>
      <c r="C577" s="27"/>
      <c r="D577" s="27"/>
      <c r="E577" s="27"/>
    </row>
    <row r="578" spans="1:12" ht="12.75" x14ac:dyDescent="0.2">
      <c r="A578" s="28" t="s">
        <v>400</v>
      </c>
      <c r="B578" s="27" t="s">
        <v>500</v>
      </c>
      <c r="C578" s="27" t="s">
        <v>623</v>
      </c>
      <c r="D578" s="27" t="s">
        <v>102</v>
      </c>
      <c r="E578" s="32" t="s">
        <v>624</v>
      </c>
    </row>
    <row r="579" spans="1:12" ht="12.75" x14ac:dyDescent="0.2">
      <c r="A579" s="27"/>
      <c r="B579" s="27"/>
      <c r="C579" s="27"/>
      <c r="D579" s="27" t="s">
        <v>104</v>
      </c>
      <c r="E579" s="32" t="s">
        <v>625</v>
      </c>
    </row>
    <row r="580" spans="1:12" ht="12.75" x14ac:dyDescent="0.2">
      <c r="A580" s="27"/>
      <c r="B580" s="27"/>
      <c r="C580" s="27"/>
      <c r="D580" s="27" t="s">
        <v>102</v>
      </c>
      <c r="E580" s="32" t="s">
        <v>626</v>
      </c>
    </row>
    <row r="581" spans="1:12" ht="38.25" x14ac:dyDescent="0.2">
      <c r="A581" s="27"/>
      <c r="B581" s="27"/>
      <c r="C581" s="27"/>
      <c r="D581" s="27" t="s">
        <v>104</v>
      </c>
      <c r="E581" s="32" t="s">
        <v>825</v>
      </c>
    </row>
    <row r="582" spans="1:12" ht="25.5" x14ac:dyDescent="0.2">
      <c r="A582" s="27"/>
      <c r="B582" s="27"/>
      <c r="C582" s="27"/>
      <c r="D582" s="27" t="s">
        <v>102</v>
      </c>
      <c r="E582" s="32" t="s">
        <v>826</v>
      </c>
    </row>
    <row r="583" spans="1:12" ht="38.25" x14ac:dyDescent="0.2">
      <c r="A583" s="27"/>
      <c r="B583" s="27"/>
      <c r="C583" s="27"/>
      <c r="D583" s="27" t="s">
        <v>104</v>
      </c>
      <c r="E583" s="26" t="s">
        <v>827</v>
      </c>
      <c r="L583" s="20" t="s">
        <v>828</v>
      </c>
    </row>
    <row r="584" spans="1:12" ht="25.5" x14ac:dyDescent="0.2">
      <c r="A584" s="27"/>
      <c r="B584" s="27"/>
      <c r="C584" s="27"/>
      <c r="D584" s="27" t="s">
        <v>102</v>
      </c>
      <c r="E584" s="26" t="s">
        <v>829</v>
      </c>
      <c r="L584" s="20" t="s">
        <v>830</v>
      </c>
    </row>
    <row r="585" spans="1:12" ht="25.5" x14ac:dyDescent="0.2">
      <c r="A585" s="27"/>
      <c r="B585" s="27"/>
      <c r="C585" s="27"/>
      <c r="D585" s="27" t="s">
        <v>104</v>
      </c>
      <c r="E585" s="32" t="s">
        <v>831</v>
      </c>
    </row>
    <row r="586" spans="1:12" ht="38.25" x14ac:dyDescent="0.2">
      <c r="A586" s="27"/>
      <c r="B586" s="27"/>
      <c r="C586" s="27"/>
      <c r="D586" s="27" t="s">
        <v>102</v>
      </c>
      <c r="E586" s="32" t="s">
        <v>832</v>
      </c>
    </row>
    <row r="587" spans="1:12" ht="12.75" x14ac:dyDescent="0.2">
      <c r="A587" s="42"/>
      <c r="B587" s="42"/>
      <c r="C587" s="42"/>
      <c r="D587" s="42" t="s">
        <v>104</v>
      </c>
      <c r="E587" s="43" t="s">
        <v>833</v>
      </c>
    </row>
    <row r="588" spans="1:12" ht="12.75" x14ac:dyDescent="0.2">
      <c r="A588" s="27"/>
      <c r="B588" s="27"/>
      <c r="C588" s="27"/>
      <c r="D588" s="27"/>
      <c r="E588" s="27"/>
    </row>
    <row r="589" spans="1:12" ht="12.75" x14ac:dyDescent="0.2">
      <c r="A589" s="27" t="s">
        <v>331</v>
      </c>
      <c r="B589" s="27" t="s">
        <v>369</v>
      </c>
      <c r="C589" s="27" t="s">
        <v>834</v>
      </c>
      <c r="D589" s="27" t="s">
        <v>102</v>
      </c>
      <c r="E589" s="32" t="s">
        <v>633</v>
      </c>
    </row>
    <row r="590" spans="1:12" ht="25.5" x14ac:dyDescent="0.2">
      <c r="A590" s="27"/>
      <c r="D590" s="27" t="s">
        <v>104</v>
      </c>
      <c r="E590" s="32" t="s">
        <v>835</v>
      </c>
    </row>
    <row r="591" spans="1:12" ht="12.75" x14ac:dyDescent="0.2">
      <c r="A591" s="27"/>
      <c r="B591" s="27"/>
      <c r="C591" s="27"/>
      <c r="D591" s="27" t="s">
        <v>102</v>
      </c>
      <c r="E591" s="32" t="s">
        <v>635</v>
      </c>
    </row>
    <row r="592" spans="1:12" ht="25.5" x14ac:dyDescent="0.2">
      <c r="A592" s="27"/>
      <c r="B592" s="27"/>
      <c r="C592" s="27"/>
      <c r="D592" s="27" t="s">
        <v>104</v>
      </c>
      <c r="E592" s="32" t="s">
        <v>836</v>
      </c>
    </row>
    <row r="593" spans="1:12" ht="12.75" x14ac:dyDescent="0.2">
      <c r="A593" s="27"/>
      <c r="B593" s="27"/>
      <c r="C593" s="27"/>
      <c r="D593" s="27" t="s">
        <v>102</v>
      </c>
      <c r="E593" s="32" t="s">
        <v>637</v>
      </c>
    </row>
    <row r="594" spans="1:12" ht="12.75" x14ac:dyDescent="0.2">
      <c r="A594" s="27"/>
      <c r="B594" s="27"/>
      <c r="C594" s="27"/>
      <c r="D594" s="27" t="s">
        <v>104</v>
      </c>
      <c r="E594" s="32" t="s">
        <v>837</v>
      </c>
    </row>
    <row r="595" spans="1:12" ht="25.5" x14ac:dyDescent="0.2">
      <c r="A595" s="27"/>
      <c r="B595" s="27"/>
      <c r="C595" s="27"/>
      <c r="D595" s="27" t="s">
        <v>102</v>
      </c>
      <c r="E595" s="32" t="s">
        <v>838</v>
      </c>
    </row>
    <row r="596" spans="1:12" ht="25.5" x14ac:dyDescent="0.2">
      <c r="A596" s="27"/>
      <c r="B596" s="27"/>
      <c r="C596" s="27"/>
      <c r="D596" s="27" t="s">
        <v>104</v>
      </c>
      <c r="E596" s="32" t="s">
        <v>839</v>
      </c>
    </row>
    <row r="597" spans="1:12" ht="38.25" x14ac:dyDescent="0.2">
      <c r="A597" s="27"/>
      <c r="B597" s="27"/>
      <c r="C597" s="27"/>
      <c r="D597" s="27" t="s">
        <v>102</v>
      </c>
      <c r="E597" s="26" t="s">
        <v>840</v>
      </c>
      <c r="L597" s="20" t="s">
        <v>841</v>
      </c>
    </row>
    <row r="598" spans="1:12" ht="25.5" x14ac:dyDescent="0.2">
      <c r="A598" s="27"/>
      <c r="B598" s="27"/>
      <c r="C598" s="27"/>
      <c r="D598" s="27" t="s">
        <v>104</v>
      </c>
      <c r="E598" s="32" t="s">
        <v>842</v>
      </c>
    </row>
    <row r="599" spans="1:12" ht="25.5" x14ac:dyDescent="0.2">
      <c r="A599" s="27"/>
      <c r="B599" s="27"/>
      <c r="C599" s="27"/>
      <c r="D599" s="27" t="s">
        <v>102</v>
      </c>
      <c r="E599" s="32" t="s">
        <v>843</v>
      </c>
    </row>
    <row r="600" spans="1:12" ht="12.75" x14ac:dyDescent="0.2">
      <c r="A600" s="42"/>
      <c r="B600" s="42"/>
      <c r="C600" s="42"/>
      <c r="D600" s="42" t="s">
        <v>104</v>
      </c>
      <c r="E600" s="43" t="s">
        <v>844</v>
      </c>
    </row>
    <row r="601" spans="1:12" ht="12.75" x14ac:dyDescent="0.2">
      <c r="A601" s="27"/>
      <c r="B601" s="27"/>
      <c r="C601" s="27"/>
      <c r="D601" s="27"/>
      <c r="E601" s="27"/>
    </row>
    <row r="602" spans="1:12" ht="12.75" x14ac:dyDescent="0.2">
      <c r="A602" s="27" t="s">
        <v>196</v>
      </c>
      <c r="B602" s="27" t="s">
        <v>845</v>
      </c>
      <c r="C602" s="27" t="s">
        <v>846</v>
      </c>
      <c r="D602" s="27" t="s">
        <v>102</v>
      </c>
      <c r="E602" s="32" t="s">
        <v>847</v>
      </c>
    </row>
    <row r="603" spans="1:12" ht="25.5" x14ac:dyDescent="0.2">
      <c r="A603" s="27"/>
      <c r="B603" s="27"/>
      <c r="C603" s="27"/>
      <c r="D603" s="27" t="s">
        <v>104</v>
      </c>
      <c r="E603" s="32" t="s">
        <v>848</v>
      </c>
    </row>
    <row r="604" spans="1:12" ht="25.5" x14ac:dyDescent="0.2">
      <c r="A604" s="27"/>
      <c r="B604" s="27"/>
      <c r="C604" s="27"/>
      <c r="D604" s="27" t="s">
        <v>102</v>
      </c>
      <c r="E604" s="32" t="s">
        <v>849</v>
      </c>
    </row>
    <row r="605" spans="1:12" ht="38.25" x14ac:dyDescent="0.2">
      <c r="A605" s="27"/>
      <c r="B605" s="27"/>
      <c r="C605" s="27"/>
      <c r="D605" s="27" t="s">
        <v>104</v>
      </c>
      <c r="E605" s="32" t="s">
        <v>850</v>
      </c>
    </row>
    <row r="606" spans="1:12" ht="12.75" x14ac:dyDescent="0.2">
      <c r="A606" s="27"/>
      <c r="B606" s="27"/>
      <c r="C606" s="27"/>
      <c r="D606" s="27" t="s">
        <v>102</v>
      </c>
      <c r="E606" s="32" t="s">
        <v>582</v>
      </c>
    </row>
    <row r="607" spans="1:12" ht="12.75" x14ac:dyDescent="0.2">
      <c r="A607" s="27"/>
      <c r="B607" s="27"/>
      <c r="C607" s="27"/>
      <c r="D607" s="27" t="s">
        <v>104</v>
      </c>
      <c r="E607" s="32" t="s">
        <v>583</v>
      </c>
    </row>
    <row r="608" spans="1:12" ht="12.75" x14ac:dyDescent="0.2">
      <c r="A608" s="27"/>
      <c r="B608" s="27"/>
      <c r="C608" s="27"/>
      <c r="D608" s="27" t="s">
        <v>102</v>
      </c>
      <c r="E608" s="32" t="s">
        <v>534</v>
      </c>
    </row>
    <row r="609" spans="1:12" ht="25.5" x14ac:dyDescent="0.2">
      <c r="A609" s="27"/>
      <c r="B609" s="27"/>
      <c r="C609" s="27"/>
      <c r="D609" s="27" t="s">
        <v>104</v>
      </c>
      <c r="E609" s="32" t="s">
        <v>851</v>
      </c>
    </row>
    <row r="610" spans="1:12" ht="12.75" x14ac:dyDescent="0.2">
      <c r="A610" s="27"/>
      <c r="B610" s="27"/>
      <c r="C610" s="27"/>
      <c r="D610" s="27" t="s">
        <v>102</v>
      </c>
      <c r="E610" s="32" t="s">
        <v>852</v>
      </c>
    </row>
    <row r="611" spans="1:12" ht="51" x14ac:dyDescent="0.2">
      <c r="A611" s="27"/>
      <c r="B611" s="27"/>
      <c r="C611" s="27"/>
      <c r="D611" s="27" t="s">
        <v>104</v>
      </c>
      <c r="E611" s="26" t="s">
        <v>853</v>
      </c>
      <c r="L611" s="20" t="s">
        <v>854</v>
      </c>
    </row>
    <row r="612" spans="1:12" ht="12.75" x14ac:dyDescent="0.2">
      <c r="A612" s="42"/>
      <c r="B612" s="42"/>
      <c r="C612" s="42"/>
      <c r="D612" s="42" t="s">
        <v>102</v>
      </c>
      <c r="E612" s="43"/>
    </row>
    <row r="613" spans="1:12" ht="12.75" x14ac:dyDescent="0.2">
      <c r="A613" s="27"/>
      <c r="B613" s="27"/>
      <c r="C613" s="27"/>
      <c r="D613" s="27"/>
      <c r="E613" s="27"/>
    </row>
    <row r="614" spans="1:12" ht="12.75" x14ac:dyDescent="0.2">
      <c r="A614" s="27" t="s">
        <v>331</v>
      </c>
      <c r="B614" s="27" t="s">
        <v>789</v>
      </c>
      <c r="C614" s="27" t="s">
        <v>562</v>
      </c>
      <c r="D614" s="27"/>
      <c r="E614" s="32" t="s">
        <v>195</v>
      </c>
    </row>
    <row r="615" spans="1:12" ht="12.75" x14ac:dyDescent="0.2">
      <c r="A615" s="27"/>
      <c r="B615" s="27"/>
      <c r="C615" s="27"/>
      <c r="D615" s="27" t="s">
        <v>102</v>
      </c>
      <c r="E615" s="32" t="s">
        <v>563</v>
      </c>
    </row>
    <row r="616" spans="1:12" ht="12.75" x14ac:dyDescent="0.2">
      <c r="A616" s="27"/>
      <c r="B616" s="27"/>
      <c r="C616" s="27"/>
      <c r="D616" s="27" t="s">
        <v>104</v>
      </c>
      <c r="E616" s="32" t="s">
        <v>564</v>
      </c>
    </row>
    <row r="617" spans="1:12" ht="51" x14ac:dyDescent="0.2">
      <c r="A617" s="27"/>
      <c r="B617" s="27"/>
      <c r="C617" s="27"/>
      <c r="D617" s="27" t="s">
        <v>102</v>
      </c>
      <c r="E617" s="32" t="s">
        <v>855</v>
      </c>
    </row>
    <row r="618" spans="1:12" ht="25.5" x14ac:dyDescent="0.2">
      <c r="A618" s="27"/>
      <c r="B618" s="27"/>
      <c r="C618" s="27"/>
      <c r="D618" s="27" t="s">
        <v>104</v>
      </c>
      <c r="E618" s="26" t="s">
        <v>856</v>
      </c>
      <c r="L618" s="20" t="s">
        <v>857</v>
      </c>
    </row>
    <row r="619" spans="1:12" ht="51" x14ac:dyDescent="0.2">
      <c r="A619" s="27"/>
      <c r="B619" s="27"/>
      <c r="C619" s="27"/>
      <c r="D619" s="27" t="s">
        <v>102</v>
      </c>
      <c r="E619" s="26" t="s">
        <v>858</v>
      </c>
      <c r="L619" s="20" t="s">
        <v>859</v>
      </c>
    </row>
    <row r="620" spans="1:12" ht="25.5" x14ac:dyDescent="0.2">
      <c r="A620" s="27"/>
      <c r="B620" s="27"/>
      <c r="C620" s="27"/>
      <c r="D620" s="27" t="s">
        <v>104</v>
      </c>
      <c r="E620" s="32" t="s">
        <v>570</v>
      </c>
    </row>
    <row r="621" spans="1:12" ht="12.75" x14ac:dyDescent="0.2">
      <c r="A621" s="27"/>
      <c r="B621" s="27"/>
      <c r="C621" s="27"/>
      <c r="D621" s="27" t="s">
        <v>102</v>
      </c>
      <c r="E621" s="32" t="s">
        <v>860</v>
      </c>
    </row>
    <row r="622" spans="1:12" ht="25.5" x14ac:dyDescent="0.2">
      <c r="A622" s="27"/>
      <c r="B622" s="27"/>
      <c r="C622" s="27"/>
      <c r="D622" s="27" t="s">
        <v>104</v>
      </c>
      <c r="E622" s="26" t="s">
        <v>861</v>
      </c>
      <c r="L622" s="20" t="s">
        <v>862</v>
      </c>
    </row>
    <row r="623" spans="1:12" ht="51" x14ac:dyDescent="0.2">
      <c r="A623" s="27"/>
      <c r="B623" s="27"/>
      <c r="C623" s="27"/>
      <c r="D623" s="27" t="s">
        <v>102</v>
      </c>
      <c r="E623" s="26" t="s">
        <v>863</v>
      </c>
      <c r="L623" s="20" t="s">
        <v>864</v>
      </c>
    </row>
    <row r="624" spans="1:12" ht="12.75" x14ac:dyDescent="0.2">
      <c r="A624" s="27"/>
      <c r="B624" s="27"/>
      <c r="C624" s="27"/>
      <c r="D624" s="27" t="s">
        <v>104</v>
      </c>
      <c r="E624" s="32" t="s">
        <v>865</v>
      </c>
    </row>
    <row r="625" spans="1:13" ht="12.75" x14ac:dyDescent="0.2">
      <c r="A625" s="42"/>
      <c r="B625" s="42"/>
      <c r="C625" s="42"/>
      <c r="D625" s="42" t="s">
        <v>102</v>
      </c>
      <c r="E625" s="43" t="s">
        <v>866</v>
      </c>
    </row>
    <row r="626" spans="1:13" ht="12.75" x14ac:dyDescent="0.2">
      <c r="A626" s="27"/>
      <c r="B626" s="27"/>
      <c r="C626" s="27"/>
      <c r="D626" s="27" t="s">
        <v>102</v>
      </c>
      <c r="E626" s="32" t="s">
        <v>867</v>
      </c>
    </row>
    <row r="627" spans="1:13" ht="12.75" x14ac:dyDescent="0.2">
      <c r="A627" s="27" t="s">
        <v>331</v>
      </c>
      <c r="B627" s="27" t="s">
        <v>868</v>
      </c>
      <c r="C627" s="27" t="s">
        <v>869</v>
      </c>
      <c r="D627" s="27" t="s">
        <v>104</v>
      </c>
      <c r="E627" s="32" t="s">
        <v>870</v>
      </c>
    </row>
    <row r="628" spans="1:13" ht="12.75" x14ac:dyDescent="0.2">
      <c r="A628" s="27" t="s">
        <v>871</v>
      </c>
      <c r="B628" s="27"/>
      <c r="C628" s="27"/>
      <c r="D628" s="27" t="s">
        <v>102</v>
      </c>
      <c r="E628" s="32" t="s">
        <v>872</v>
      </c>
    </row>
    <row r="629" spans="1:13" ht="25.5" x14ac:dyDescent="0.2">
      <c r="A629" s="27"/>
      <c r="B629" s="27"/>
      <c r="C629" s="27"/>
      <c r="D629" s="27" t="s">
        <v>104</v>
      </c>
      <c r="E629" s="32" t="s">
        <v>873</v>
      </c>
    </row>
    <row r="630" spans="1:13" ht="25.5" x14ac:dyDescent="0.2">
      <c r="A630" s="27"/>
      <c r="B630" s="27"/>
      <c r="C630" s="27"/>
      <c r="D630" s="27" t="s">
        <v>102</v>
      </c>
      <c r="E630" s="32" t="s">
        <v>874</v>
      </c>
    </row>
    <row r="631" spans="1:13" ht="38.25" x14ac:dyDescent="0.2">
      <c r="A631" s="27"/>
      <c r="B631" s="27"/>
      <c r="C631" s="27"/>
      <c r="D631" s="27" t="s">
        <v>104</v>
      </c>
      <c r="E631" s="32" t="s">
        <v>875</v>
      </c>
    </row>
    <row r="632" spans="1:13" ht="25.5" x14ac:dyDescent="0.2">
      <c r="A632" s="27"/>
      <c r="B632" s="27"/>
      <c r="C632" s="27"/>
      <c r="D632" s="27" t="s">
        <v>102</v>
      </c>
      <c r="E632" s="32" t="s">
        <v>876</v>
      </c>
    </row>
    <row r="633" spans="1:13" ht="12.75" x14ac:dyDescent="0.2">
      <c r="A633" s="27"/>
      <c r="B633" s="27"/>
      <c r="C633" s="27"/>
      <c r="D633" s="27" t="s">
        <v>104</v>
      </c>
      <c r="E633" s="32" t="s">
        <v>877</v>
      </c>
    </row>
    <row r="634" spans="1:13" ht="25.5" x14ac:dyDescent="0.2">
      <c r="A634" s="27"/>
      <c r="B634" s="27"/>
      <c r="C634" s="27"/>
      <c r="D634" s="27" t="s">
        <v>102</v>
      </c>
      <c r="E634" s="32" t="s">
        <v>878</v>
      </c>
    </row>
    <row r="635" spans="1:13" ht="12.75" x14ac:dyDescent="0.2">
      <c r="A635" s="27"/>
      <c r="B635" s="27"/>
      <c r="C635" s="27"/>
      <c r="D635" s="27" t="s">
        <v>104</v>
      </c>
      <c r="E635" s="32" t="s">
        <v>879</v>
      </c>
    </row>
    <row r="636" spans="1:13" ht="63.75" x14ac:dyDescent="0.2">
      <c r="A636" s="27"/>
      <c r="B636" s="27"/>
      <c r="C636" s="27"/>
      <c r="D636" s="27" t="s">
        <v>102</v>
      </c>
      <c r="E636" s="26" t="s">
        <v>880</v>
      </c>
      <c r="M636" s="20" t="s">
        <v>881</v>
      </c>
    </row>
    <row r="637" spans="1:13" ht="25.5" x14ac:dyDescent="0.2">
      <c r="A637" s="27"/>
      <c r="B637" s="27"/>
      <c r="C637" s="27"/>
      <c r="D637" s="27" t="s">
        <v>104</v>
      </c>
      <c r="E637" s="32" t="s">
        <v>882</v>
      </c>
    </row>
    <row r="638" spans="1:13" ht="14.25" x14ac:dyDescent="0.2">
      <c r="A638" s="42"/>
      <c r="B638" s="42"/>
      <c r="C638" s="42"/>
      <c r="D638" s="42" t="s">
        <v>102</v>
      </c>
      <c r="E638" s="44" t="s">
        <v>883</v>
      </c>
      <c r="M638" s="20" t="s">
        <v>884</v>
      </c>
    </row>
    <row r="639" spans="1:13" ht="12.75" x14ac:dyDescent="0.2">
      <c r="A639" s="27" t="s">
        <v>196</v>
      </c>
      <c r="B639" s="28" t="s">
        <v>885</v>
      </c>
      <c r="C639" s="27" t="s">
        <v>886</v>
      </c>
      <c r="D639" s="27" t="s">
        <v>102</v>
      </c>
      <c r="E639" s="27" t="s">
        <v>887</v>
      </c>
    </row>
    <row r="640" spans="1:13" ht="14.25" x14ac:dyDescent="0.2">
      <c r="A640" s="27"/>
      <c r="B640" s="27"/>
      <c r="C640" s="27"/>
      <c r="D640" s="27" t="s">
        <v>104</v>
      </c>
      <c r="E640" s="28" t="s">
        <v>888</v>
      </c>
      <c r="M640" s="20" t="s">
        <v>889</v>
      </c>
    </row>
    <row r="641" spans="1:13" ht="12.75" x14ac:dyDescent="0.2">
      <c r="A641" s="27"/>
      <c r="B641" s="27"/>
      <c r="C641" s="27"/>
      <c r="D641" s="27" t="s">
        <v>102</v>
      </c>
      <c r="E641" s="27" t="s">
        <v>890</v>
      </c>
    </row>
    <row r="642" spans="1:13" ht="12.75" x14ac:dyDescent="0.2">
      <c r="A642" s="27"/>
      <c r="B642" s="27"/>
      <c r="C642" s="27"/>
      <c r="D642" s="27" t="s">
        <v>104</v>
      </c>
      <c r="E642" s="27" t="s">
        <v>891</v>
      </c>
    </row>
    <row r="643" spans="1:13" ht="12.75" x14ac:dyDescent="0.2">
      <c r="A643" s="27"/>
      <c r="B643" s="27"/>
      <c r="C643" s="27"/>
      <c r="D643" s="27" t="s">
        <v>102</v>
      </c>
      <c r="E643" s="28" t="s">
        <v>892</v>
      </c>
    </row>
    <row r="644" spans="1:13" ht="14.25" x14ac:dyDescent="0.2">
      <c r="A644" s="27"/>
      <c r="B644" s="27"/>
      <c r="C644" s="27"/>
      <c r="D644" s="27" t="s">
        <v>104</v>
      </c>
      <c r="E644" s="28" t="s">
        <v>893</v>
      </c>
      <c r="M644" s="20" t="s">
        <v>894</v>
      </c>
    </row>
    <row r="645" spans="1:13" ht="12.75" x14ac:dyDescent="0.2">
      <c r="A645" s="27"/>
      <c r="B645" s="27"/>
      <c r="C645" s="27"/>
      <c r="D645" s="27" t="s">
        <v>102</v>
      </c>
      <c r="E645" s="27" t="s">
        <v>895</v>
      </c>
    </row>
    <row r="646" spans="1:13" ht="12.75" x14ac:dyDescent="0.2">
      <c r="A646" s="27"/>
      <c r="B646" s="27"/>
      <c r="C646" s="27"/>
      <c r="D646" s="27" t="s">
        <v>104</v>
      </c>
      <c r="E646" s="27" t="s">
        <v>896</v>
      </c>
    </row>
    <row r="647" spans="1:13" ht="12.75" x14ac:dyDescent="0.2">
      <c r="A647" s="27"/>
      <c r="B647" s="27"/>
      <c r="C647" s="27"/>
      <c r="D647" s="27" t="s">
        <v>102</v>
      </c>
      <c r="E647" s="27" t="s">
        <v>897</v>
      </c>
    </row>
    <row r="648" spans="1:13" ht="12.75" x14ac:dyDescent="0.2">
      <c r="A648" s="27"/>
      <c r="B648" s="27"/>
      <c r="C648" s="27"/>
      <c r="D648" s="27" t="s">
        <v>104</v>
      </c>
      <c r="E648" s="27" t="s">
        <v>898</v>
      </c>
    </row>
    <row r="649" spans="1:13" ht="12.75" x14ac:dyDescent="0.2">
      <c r="A649" s="42"/>
      <c r="B649" s="42"/>
      <c r="C649" s="42"/>
      <c r="D649" s="42" t="s">
        <v>102</v>
      </c>
      <c r="E649" s="42" t="s">
        <v>899</v>
      </c>
    </row>
    <row r="650" spans="1:13" ht="12.75" x14ac:dyDescent="0.2">
      <c r="A650" s="28" t="s">
        <v>400</v>
      </c>
      <c r="B650" s="28" t="s">
        <v>226</v>
      </c>
      <c r="C650" s="27" t="s">
        <v>900</v>
      </c>
      <c r="D650" s="27" t="s">
        <v>102</v>
      </c>
      <c r="E650" s="32" t="s">
        <v>118</v>
      </c>
    </row>
    <row r="651" spans="1:13" ht="12.75" x14ac:dyDescent="0.2">
      <c r="A651" s="27"/>
      <c r="B651" s="27"/>
      <c r="C651" s="27"/>
      <c r="D651" s="27" t="s">
        <v>104</v>
      </c>
      <c r="E651" s="32" t="s">
        <v>901</v>
      </c>
    </row>
    <row r="652" spans="1:13" ht="12.75" x14ac:dyDescent="0.2">
      <c r="A652" s="27"/>
      <c r="B652" s="27"/>
      <c r="C652" s="27"/>
      <c r="D652" s="27" t="s">
        <v>102</v>
      </c>
      <c r="E652" s="32" t="s">
        <v>902</v>
      </c>
    </row>
    <row r="653" spans="1:13" ht="25.5" x14ac:dyDescent="0.2">
      <c r="A653" s="27"/>
      <c r="B653" s="27"/>
      <c r="C653" s="27"/>
      <c r="D653" s="27" t="s">
        <v>104</v>
      </c>
      <c r="E653" s="26" t="s">
        <v>903</v>
      </c>
      <c r="M653" s="20" t="s">
        <v>904</v>
      </c>
    </row>
    <row r="654" spans="1:13" ht="12.75" x14ac:dyDescent="0.2">
      <c r="A654" s="27"/>
      <c r="B654" s="27"/>
      <c r="C654" s="27"/>
      <c r="D654" s="27" t="s">
        <v>102</v>
      </c>
      <c r="E654" s="32" t="s">
        <v>905</v>
      </c>
    </row>
    <row r="655" spans="1:13" ht="51" x14ac:dyDescent="0.2">
      <c r="A655" s="27"/>
      <c r="B655" s="27"/>
      <c r="C655" s="27"/>
      <c r="D655" s="27" t="s">
        <v>104</v>
      </c>
      <c r="E655" s="26" t="s">
        <v>906</v>
      </c>
      <c r="M655" s="20" t="s">
        <v>907</v>
      </c>
    </row>
    <row r="656" spans="1:13" ht="12.75" x14ac:dyDescent="0.2">
      <c r="A656" s="27"/>
      <c r="B656" s="27"/>
      <c r="C656" s="27"/>
      <c r="D656" s="27" t="s">
        <v>102</v>
      </c>
      <c r="E656" s="32" t="s">
        <v>908</v>
      </c>
    </row>
    <row r="657" spans="1:13" ht="12.75" x14ac:dyDescent="0.2">
      <c r="A657" s="27"/>
      <c r="B657" s="27"/>
      <c r="C657" s="27"/>
      <c r="D657" s="27" t="s">
        <v>104</v>
      </c>
      <c r="E657" s="32" t="s">
        <v>909</v>
      </c>
    </row>
    <row r="658" spans="1:13" ht="25.5" x14ac:dyDescent="0.2">
      <c r="A658" s="27"/>
      <c r="B658" s="27"/>
      <c r="C658" s="27"/>
      <c r="D658" s="27" t="s">
        <v>102</v>
      </c>
      <c r="E658" s="32" t="s">
        <v>910</v>
      </c>
    </row>
    <row r="659" spans="1:13" ht="38.25" x14ac:dyDescent="0.2">
      <c r="A659" s="27"/>
      <c r="B659" s="27"/>
      <c r="C659" s="27"/>
      <c r="D659" s="27" t="s">
        <v>104</v>
      </c>
      <c r="E659" s="32" t="s">
        <v>911</v>
      </c>
    </row>
    <row r="660" spans="1:13" ht="25.5" x14ac:dyDescent="0.2">
      <c r="A660" s="42"/>
      <c r="B660" s="42"/>
      <c r="C660" s="42"/>
      <c r="D660" s="42" t="s">
        <v>102</v>
      </c>
      <c r="E660" s="44" t="s">
        <v>912</v>
      </c>
      <c r="M660" s="20" t="s">
        <v>913</v>
      </c>
    </row>
    <row r="661" spans="1:13" ht="12.75" x14ac:dyDescent="0.2">
      <c r="A661" s="7"/>
      <c r="B661" s="7"/>
      <c r="E661" s="8"/>
    </row>
    <row r="662" spans="1:13" ht="12.75" x14ac:dyDescent="0.2">
      <c r="A662" s="7"/>
      <c r="B662" s="7"/>
      <c r="E662" s="8"/>
    </row>
    <row r="663" spans="1:13" ht="12.75" x14ac:dyDescent="0.2">
      <c r="A663" s="7"/>
      <c r="B663" s="7"/>
      <c r="E663" s="8"/>
    </row>
    <row r="664" spans="1:13" ht="12.75" x14ac:dyDescent="0.2">
      <c r="A664" s="7"/>
      <c r="B664" s="7"/>
      <c r="E664" s="8"/>
    </row>
    <row r="665" spans="1:13" ht="12.75" x14ac:dyDescent="0.2">
      <c r="A665" s="7"/>
      <c r="B665" s="7"/>
      <c r="E665" s="8"/>
    </row>
    <row r="666" spans="1:13" ht="12.75" x14ac:dyDescent="0.2">
      <c r="A666" s="7"/>
      <c r="B666" s="7"/>
      <c r="E666" s="8"/>
    </row>
    <row r="667" spans="1:13" ht="12.75" x14ac:dyDescent="0.2">
      <c r="A667" s="7"/>
      <c r="B667" s="7"/>
      <c r="E667" s="8"/>
    </row>
    <row r="668" spans="1:13" ht="12.75" x14ac:dyDescent="0.2">
      <c r="A668" s="7"/>
      <c r="B668" s="7"/>
      <c r="E668" s="8"/>
    </row>
    <row r="669" spans="1:13" ht="12.75" x14ac:dyDescent="0.2">
      <c r="A669" s="7"/>
      <c r="B669" s="7"/>
      <c r="E669" s="8"/>
    </row>
    <row r="670" spans="1:13" ht="12.75" x14ac:dyDescent="0.2">
      <c r="A670" s="7"/>
      <c r="B670" s="7"/>
      <c r="E670" s="8"/>
    </row>
    <row r="671" spans="1:13" ht="12.75" x14ac:dyDescent="0.2">
      <c r="A671" s="7"/>
      <c r="B671" s="7"/>
      <c r="E671" s="8"/>
    </row>
    <row r="672" spans="1:13" ht="12.75" x14ac:dyDescent="0.2">
      <c r="A672" s="7"/>
      <c r="B672" s="7"/>
      <c r="E672" s="8"/>
    </row>
    <row r="673" spans="1:5" ht="12.75" x14ac:dyDescent="0.2">
      <c r="A673" s="7"/>
      <c r="B673" s="7"/>
      <c r="E673" s="8"/>
    </row>
    <row r="674" spans="1:5" ht="12.75" x14ac:dyDescent="0.2">
      <c r="A674" s="7"/>
      <c r="B674" s="7"/>
      <c r="E674" s="8"/>
    </row>
    <row r="675" spans="1:5" ht="12.75" x14ac:dyDescent="0.2">
      <c r="A675" s="7"/>
      <c r="B675" s="7"/>
      <c r="E675" s="8"/>
    </row>
    <row r="676" spans="1:5" ht="12.75" x14ac:dyDescent="0.2">
      <c r="A676" s="7"/>
      <c r="B676" s="7"/>
      <c r="E676" s="8"/>
    </row>
    <row r="677" spans="1:5" ht="12.75" x14ac:dyDescent="0.2">
      <c r="A677" s="7"/>
      <c r="B677" s="7"/>
      <c r="E677" s="8"/>
    </row>
    <row r="678" spans="1:5" ht="12.75" x14ac:dyDescent="0.2">
      <c r="A678" s="7"/>
      <c r="B678" s="7"/>
      <c r="E678" s="8"/>
    </row>
    <row r="679" spans="1:5" ht="12.75" x14ac:dyDescent="0.2">
      <c r="A679" s="7"/>
      <c r="B679" s="7"/>
      <c r="E679" s="8"/>
    </row>
    <row r="680" spans="1:5" ht="12.75" x14ac:dyDescent="0.2">
      <c r="A680" s="7"/>
      <c r="B680" s="7"/>
      <c r="E680" s="8"/>
    </row>
    <row r="681" spans="1:5" ht="12.75" x14ac:dyDescent="0.2">
      <c r="A681" s="7"/>
      <c r="B681" s="7"/>
      <c r="E681" s="8"/>
    </row>
    <row r="682" spans="1:5" ht="12.75" x14ac:dyDescent="0.2">
      <c r="A682" s="7"/>
      <c r="B682" s="7"/>
      <c r="E682" s="8"/>
    </row>
    <row r="683" spans="1:5" ht="12.75" x14ac:dyDescent="0.2">
      <c r="A683" s="7"/>
      <c r="B683" s="7"/>
      <c r="E683" s="8"/>
    </row>
    <row r="684" spans="1:5" ht="12.75" x14ac:dyDescent="0.2">
      <c r="A684" s="7"/>
      <c r="B684" s="7"/>
      <c r="E684" s="8"/>
    </row>
    <row r="685" spans="1:5" ht="12.75" x14ac:dyDescent="0.2">
      <c r="A685" s="7"/>
      <c r="B685" s="7"/>
      <c r="E685" s="8"/>
    </row>
    <row r="686" spans="1:5" ht="12.75" x14ac:dyDescent="0.2">
      <c r="A686" s="7"/>
      <c r="B686" s="7"/>
      <c r="E686" s="8"/>
    </row>
    <row r="687" spans="1:5" ht="12.75" x14ac:dyDescent="0.2">
      <c r="A687" s="7"/>
      <c r="B687" s="7"/>
      <c r="E687" s="8"/>
    </row>
    <row r="688" spans="1:5" ht="12.75" x14ac:dyDescent="0.2">
      <c r="A688" s="7"/>
      <c r="B688" s="7"/>
      <c r="E688" s="8"/>
    </row>
    <row r="689" spans="1:5" ht="12.75" x14ac:dyDescent="0.2">
      <c r="A689" s="7"/>
      <c r="B689" s="7"/>
      <c r="E689" s="8"/>
    </row>
    <row r="690" spans="1:5" ht="12.75" x14ac:dyDescent="0.2">
      <c r="A690" s="7"/>
      <c r="B690" s="7"/>
      <c r="E690" s="8"/>
    </row>
    <row r="691" spans="1:5" ht="12.75" x14ac:dyDescent="0.2">
      <c r="A691" s="7"/>
      <c r="B691" s="7"/>
      <c r="E691" s="8"/>
    </row>
    <row r="692" spans="1:5" ht="12.75" x14ac:dyDescent="0.2">
      <c r="A692" s="7"/>
      <c r="B692" s="7"/>
      <c r="E692" s="8"/>
    </row>
    <row r="693" spans="1:5" ht="12.75" x14ac:dyDescent="0.2">
      <c r="A693" s="7"/>
      <c r="B693" s="7"/>
      <c r="E693" s="8"/>
    </row>
    <row r="694" spans="1:5" ht="12.75" x14ac:dyDescent="0.2">
      <c r="A694" s="7"/>
      <c r="B694" s="7"/>
      <c r="E694" s="8"/>
    </row>
    <row r="695" spans="1:5" ht="12.75" x14ac:dyDescent="0.2">
      <c r="A695" s="7"/>
      <c r="B695" s="7"/>
      <c r="E695" s="8"/>
    </row>
    <row r="696" spans="1:5" ht="12.75" x14ac:dyDescent="0.2">
      <c r="A696" s="7"/>
      <c r="B696" s="7"/>
      <c r="E696" s="8"/>
    </row>
    <row r="697" spans="1:5" ht="12.75" x14ac:dyDescent="0.2">
      <c r="A697" s="7"/>
      <c r="B697" s="7"/>
      <c r="E697" s="8"/>
    </row>
    <row r="698" spans="1:5" ht="12.75" x14ac:dyDescent="0.2">
      <c r="A698" s="7"/>
      <c r="B698" s="7"/>
      <c r="E698" s="8"/>
    </row>
    <row r="699" spans="1:5" ht="12.75" x14ac:dyDescent="0.2">
      <c r="A699" s="7"/>
      <c r="B699" s="7"/>
      <c r="E699" s="8"/>
    </row>
    <row r="700" spans="1:5" ht="12.75" x14ac:dyDescent="0.2">
      <c r="A700" s="7"/>
      <c r="B700" s="7"/>
      <c r="E700" s="8"/>
    </row>
    <row r="701" spans="1:5" ht="12.75" x14ac:dyDescent="0.2">
      <c r="A701" s="7"/>
      <c r="B701" s="7"/>
      <c r="E701" s="8"/>
    </row>
    <row r="702" spans="1:5" ht="12.75" x14ac:dyDescent="0.2">
      <c r="A702" s="7"/>
      <c r="B702" s="7"/>
      <c r="E702" s="8"/>
    </row>
    <row r="703" spans="1:5" ht="12.75" x14ac:dyDescent="0.2">
      <c r="A703" s="7"/>
      <c r="B703" s="7"/>
      <c r="E703" s="8"/>
    </row>
    <row r="704" spans="1:5" ht="12.75" x14ac:dyDescent="0.2">
      <c r="A704" s="7"/>
      <c r="B704" s="7"/>
      <c r="E704" s="8"/>
    </row>
    <row r="705" spans="1:5" ht="12.75" x14ac:dyDescent="0.2">
      <c r="A705" s="7"/>
      <c r="B705" s="7"/>
      <c r="E705" s="8"/>
    </row>
    <row r="706" spans="1:5" ht="12.75" x14ac:dyDescent="0.2">
      <c r="A706" s="7"/>
      <c r="B706" s="7"/>
      <c r="E706" s="8"/>
    </row>
    <row r="707" spans="1:5" ht="12.75" x14ac:dyDescent="0.2">
      <c r="A707" s="7"/>
      <c r="B707" s="7"/>
      <c r="E707" s="8"/>
    </row>
    <row r="708" spans="1:5" ht="12.75" x14ac:dyDescent="0.2">
      <c r="A708" s="7"/>
      <c r="B708" s="7"/>
      <c r="E708" s="8"/>
    </row>
    <row r="709" spans="1:5" ht="12.75" x14ac:dyDescent="0.2">
      <c r="A709" s="7"/>
      <c r="B709" s="7"/>
      <c r="E709" s="8"/>
    </row>
    <row r="710" spans="1:5" ht="12.75" x14ac:dyDescent="0.2">
      <c r="A710" s="7"/>
      <c r="B710" s="7"/>
      <c r="E710" s="8"/>
    </row>
    <row r="711" spans="1:5" ht="12.75" x14ac:dyDescent="0.2">
      <c r="A711" s="7"/>
      <c r="B711" s="7"/>
      <c r="E711" s="8"/>
    </row>
    <row r="712" spans="1:5" ht="12.75" x14ac:dyDescent="0.2">
      <c r="A712" s="7"/>
      <c r="B712" s="7"/>
      <c r="E712" s="8"/>
    </row>
    <row r="713" spans="1:5" ht="12.75" x14ac:dyDescent="0.2">
      <c r="A713" s="7"/>
      <c r="B713" s="7"/>
      <c r="E713" s="8"/>
    </row>
    <row r="714" spans="1:5" ht="12.75" x14ac:dyDescent="0.2">
      <c r="A714" s="7"/>
      <c r="B714" s="7"/>
      <c r="E714" s="8"/>
    </row>
    <row r="715" spans="1:5" ht="12.75" x14ac:dyDescent="0.2">
      <c r="A715" s="7"/>
      <c r="B715" s="7"/>
      <c r="E715" s="8"/>
    </row>
    <row r="716" spans="1:5" ht="12.75" x14ac:dyDescent="0.2">
      <c r="A716" s="7"/>
      <c r="B716" s="7"/>
      <c r="E716" s="8"/>
    </row>
    <row r="717" spans="1:5" ht="12.75" x14ac:dyDescent="0.2">
      <c r="A717" s="7"/>
      <c r="B717" s="7"/>
      <c r="E717" s="8"/>
    </row>
    <row r="718" spans="1:5" ht="12.75" x14ac:dyDescent="0.2">
      <c r="A718" s="7"/>
      <c r="B718" s="7"/>
      <c r="E718" s="8"/>
    </row>
    <row r="719" spans="1:5" ht="12.75" x14ac:dyDescent="0.2">
      <c r="A719" s="7"/>
      <c r="B719" s="7"/>
      <c r="E719" s="8"/>
    </row>
    <row r="720" spans="1:5" ht="12.75" x14ac:dyDescent="0.2">
      <c r="A720" s="7"/>
      <c r="B720" s="7"/>
      <c r="E720" s="8"/>
    </row>
    <row r="721" spans="1:5" ht="12.75" x14ac:dyDescent="0.2">
      <c r="A721" s="7"/>
      <c r="B721" s="7"/>
      <c r="E721" s="8"/>
    </row>
    <row r="722" spans="1:5" ht="12.75" x14ac:dyDescent="0.2">
      <c r="A722" s="7"/>
      <c r="B722" s="7"/>
      <c r="E722" s="8"/>
    </row>
    <row r="723" spans="1:5" ht="12.75" x14ac:dyDescent="0.2">
      <c r="A723" s="7"/>
      <c r="B723" s="7"/>
      <c r="E723" s="8"/>
    </row>
    <row r="724" spans="1:5" ht="12.75" x14ac:dyDescent="0.2">
      <c r="A724" s="7"/>
      <c r="B724" s="7"/>
      <c r="E724" s="8"/>
    </row>
    <row r="725" spans="1:5" ht="12.75" x14ac:dyDescent="0.2">
      <c r="A725" s="7"/>
      <c r="B725" s="7"/>
      <c r="E725" s="8"/>
    </row>
    <row r="726" spans="1:5" ht="12.75" x14ac:dyDescent="0.2">
      <c r="A726" s="7"/>
      <c r="B726" s="7"/>
      <c r="E726" s="8"/>
    </row>
    <row r="727" spans="1:5" ht="12.75" x14ac:dyDescent="0.2">
      <c r="A727" s="7"/>
      <c r="B727" s="7"/>
      <c r="E727" s="8"/>
    </row>
    <row r="728" spans="1:5" ht="12.75" x14ac:dyDescent="0.2">
      <c r="A728" s="7"/>
      <c r="B728" s="7"/>
      <c r="E728" s="8"/>
    </row>
    <row r="729" spans="1:5" ht="12.75" x14ac:dyDescent="0.2">
      <c r="A729" s="7"/>
      <c r="B729" s="7"/>
      <c r="E729" s="8"/>
    </row>
    <row r="730" spans="1:5" ht="12.75" x14ac:dyDescent="0.2">
      <c r="A730" s="7"/>
      <c r="B730" s="7"/>
      <c r="E730" s="8"/>
    </row>
    <row r="731" spans="1:5" ht="12.75" x14ac:dyDescent="0.2">
      <c r="A731" s="7"/>
      <c r="B731" s="7"/>
      <c r="E731" s="8"/>
    </row>
    <row r="732" spans="1:5" ht="12.75" x14ac:dyDescent="0.2">
      <c r="A732" s="7"/>
      <c r="B732" s="7"/>
      <c r="E732" s="8"/>
    </row>
    <row r="733" spans="1:5" ht="12.75" x14ac:dyDescent="0.2">
      <c r="A733" s="7"/>
      <c r="B733" s="7"/>
      <c r="E733" s="8"/>
    </row>
    <row r="734" spans="1:5" ht="12.75" x14ac:dyDescent="0.2">
      <c r="A734" s="7"/>
      <c r="B734" s="7"/>
      <c r="E734" s="8"/>
    </row>
    <row r="735" spans="1:5" ht="12.75" x14ac:dyDescent="0.2">
      <c r="A735" s="7"/>
      <c r="B735" s="7"/>
      <c r="E735" s="8"/>
    </row>
    <row r="736" spans="1:5" ht="12.75" x14ac:dyDescent="0.2">
      <c r="A736" s="7"/>
      <c r="B736" s="7"/>
      <c r="E736" s="8"/>
    </row>
    <row r="737" spans="1:5" ht="12.75" x14ac:dyDescent="0.2">
      <c r="A737" s="7"/>
      <c r="B737" s="7"/>
      <c r="E737" s="8"/>
    </row>
    <row r="738" spans="1:5" ht="12.75" x14ac:dyDescent="0.2">
      <c r="A738" s="7"/>
      <c r="B738" s="7"/>
      <c r="E738" s="8"/>
    </row>
    <row r="739" spans="1:5" ht="12.75" x14ac:dyDescent="0.2">
      <c r="A739" s="7"/>
      <c r="B739" s="7"/>
      <c r="E739" s="8"/>
    </row>
    <row r="740" spans="1:5" ht="12.75" x14ac:dyDescent="0.2">
      <c r="A740" s="7"/>
      <c r="B740" s="7"/>
      <c r="E740" s="8"/>
    </row>
    <row r="741" spans="1:5" ht="12.75" x14ac:dyDescent="0.2">
      <c r="A741" s="7"/>
      <c r="B741" s="7"/>
      <c r="E741" s="8"/>
    </row>
    <row r="742" spans="1:5" ht="12.75" x14ac:dyDescent="0.2">
      <c r="A742" s="7"/>
      <c r="B742" s="7"/>
      <c r="E742" s="8"/>
    </row>
    <row r="743" spans="1:5" ht="12.75" x14ac:dyDescent="0.2">
      <c r="A743" s="7"/>
      <c r="B743" s="7"/>
      <c r="E743" s="8"/>
    </row>
    <row r="744" spans="1:5" ht="12.75" x14ac:dyDescent="0.2">
      <c r="A744" s="7"/>
      <c r="B744" s="7"/>
      <c r="E744" s="8"/>
    </row>
    <row r="745" spans="1:5" ht="12.75" x14ac:dyDescent="0.2">
      <c r="A745" s="7"/>
      <c r="B745" s="7"/>
      <c r="E745" s="8"/>
    </row>
    <row r="746" spans="1:5" ht="12.75" x14ac:dyDescent="0.2">
      <c r="A746" s="7"/>
      <c r="B746" s="7"/>
      <c r="E746" s="8"/>
    </row>
    <row r="747" spans="1:5" ht="12.75" x14ac:dyDescent="0.2">
      <c r="A747" s="7"/>
      <c r="B747" s="7"/>
      <c r="E747" s="8"/>
    </row>
    <row r="748" spans="1:5" ht="12.75" x14ac:dyDescent="0.2">
      <c r="A748" s="7"/>
      <c r="B748" s="7"/>
      <c r="E748" s="8"/>
    </row>
    <row r="749" spans="1:5" ht="12.75" x14ac:dyDescent="0.2">
      <c r="A749" s="7"/>
      <c r="B749" s="7"/>
      <c r="E749" s="8"/>
    </row>
    <row r="750" spans="1:5" ht="12.75" x14ac:dyDescent="0.2">
      <c r="A750" s="7"/>
      <c r="B750" s="7"/>
      <c r="E750" s="8"/>
    </row>
    <row r="751" spans="1:5" ht="12.75" x14ac:dyDescent="0.2">
      <c r="A751" s="7"/>
      <c r="B751" s="7"/>
      <c r="E751" s="8"/>
    </row>
    <row r="752" spans="1:5" ht="12.75" x14ac:dyDescent="0.2">
      <c r="A752" s="7"/>
      <c r="B752" s="7"/>
      <c r="E752" s="8"/>
    </row>
    <row r="753" spans="1:5" ht="12.75" x14ac:dyDescent="0.2">
      <c r="A753" s="7"/>
      <c r="B753" s="7"/>
      <c r="E753" s="8"/>
    </row>
    <row r="754" spans="1:5" ht="12.75" x14ac:dyDescent="0.2">
      <c r="A754" s="7"/>
      <c r="B754" s="7"/>
      <c r="E754" s="8"/>
    </row>
    <row r="755" spans="1:5" ht="12.75" x14ac:dyDescent="0.2">
      <c r="A755" s="7"/>
      <c r="B755" s="7"/>
      <c r="E755" s="8"/>
    </row>
    <row r="756" spans="1:5" ht="12.75" x14ac:dyDescent="0.2">
      <c r="A756" s="7"/>
      <c r="B756" s="7"/>
      <c r="E756" s="8"/>
    </row>
    <row r="757" spans="1:5" ht="12.75" x14ac:dyDescent="0.2">
      <c r="A757" s="7"/>
      <c r="B757" s="7"/>
      <c r="E757" s="8"/>
    </row>
    <row r="758" spans="1:5" ht="12.75" x14ac:dyDescent="0.2">
      <c r="A758" s="7"/>
      <c r="B758" s="7"/>
      <c r="E758" s="8"/>
    </row>
    <row r="759" spans="1:5" ht="12.75" x14ac:dyDescent="0.2">
      <c r="A759" s="7"/>
      <c r="B759" s="7"/>
      <c r="E759" s="8"/>
    </row>
    <row r="760" spans="1:5" ht="12.75" x14ac:dyDescent="0.2">
      <c r="A760" s="7"/>
      <c r="B760" s="7"/>
      <c r="E760" s="8"/>
    </row>
    <row r="761" spans="1:5" ht="12.75" x14ac:dyDescent="0.2">
      <c r="A761" s="7"/>
      <c r="B761" s="7"/>
      <c r="E761" s="8"/>
    </row>
    <row r="762" spans="1:5" ht="12.75" x14ac:dyDescent="0.2">
      <c r="A762" s="7"/>
      <c r="B762" s="7"/>
      <c r="E762" s="8"/>
    </row>
    <row r="763" spans="1:5" ht="12.75" x14ac:dyDescent="0.2">
      <c r="A763" s="7"/>
      <c r="B763" s="7"/>
      <c r="E763" s="8"/>
    </row>
    <row r="764" spans="1:5" ht="12.75" x14ac:dyDescent="0.2">
      <c r="A764" s="7"/>
      <c r="B764" s="7"/>
      <c r="E764" s="8"/>
    </row>
    <row r="765" spans="1:5" ht="12.75" x14ac:dyDescent="0.2">
      <c r="A765" s="7"/>
      <c r="B765" s="7"/>
      <c r="E765" s="8"/>
    </row>
    <row r="766" spans="1:5" ht="12.75" x14ac:dyDescent="0.2">
      <c r="A766" s="7"/>
      <c r="B766" s="7"/>
      <c r="E766" s="8"/>
    </row>
    <row r="767" spans="1:5" ht="12.75" x14ac:dyDescent="0.2">
      <c r="A767" s="7"/>
      <c r="B767" s="7"/>
      <c r="E767" s="8"/>
    </row>
    <row r="768" spans="1:5" ht="12.75" x14ac:dyDescent="0.2">
      <c r="A768" s="7"/>
      <c r="B768" s="7"/>
      <c r="E768" s="8"/>
    </row>
    <row r="769" spans="1:5" ht="12.75" x14ac:dyDescent="0.2">
      <c r="A769" s="7"/>
      <c r="B769" s="7"/>
      <c r="E769" s="8"/>
    </row>
    <row r="770" spans="1:5" ht="12.75" x14ac:dyDescent="0.2">
      <c r="A770" s="7"/>
      <c r="B770" s="7"/>
      <c r="E770" s="8"/>
    </row>
    <row r="771" spans="1:5" ht="12.75" x14ac:dyDescent="0.2">
      <c r="A771" s="7"/>
      <c r="B771" s="7"/>
      <c r="E771" s="8"/>
    </row>
    <row r="772" spans="1:5" ht="12.75" x14ac:dyDescent="0.2">
      <c r="A772" s="7"/>
      <c r="B772" s="7"/>
      <c r="E772" s="8"/>
    </row>
    <row r="773" spans="1:5" ht="12.75" x14ac:dyDescent="0.2">
      <c r="A773" s="7"/>
      <c r="B773" s="7"/>
      <c r="E773" s="8"/>
    </row>
    <row r="774" spans="1:5" ht="12.75" x14ac:dyDescent="0.2">
      <c r="A774" s="7"/>
      <c r="B774" s="7"/>
      <c r="E774" s="8"/>
    </row>
    <row r="775" spans="1:5" ht="12.75" x14ac:dyDescent="0.2">
      <c r="A775" s="7"/>
      <c r="B775" s="7"/>
      <c r="E775" s="8"/>
    </row>
    <row r="776" spans="1:5" ht="12.75" x14ac:dyDescent="0.2">
      <c r="A776" s="7"/>
      <c r="B776" s="7"/>
      <c r="E776" s="8"/>
    </row>
    <row r="777" spans="1:5" ht="12.75" x14ac:dyDescent="0.2">
      <c r="A777" s="7"/>
      <c r="B777" s="7"/>
      <c r="E777" s="8"/>
    </row>
    <row r="778" spans="1:5" ht="12.75" x14ac:dyDescent="0.2">
      <c r="A778" s="7"/>
      <c r="B778" s="7"/>
      <c r="E778" s="8"/>
    </row>
    <row r="779" spans="1:5" ht="12.75" x14ac:dyDescent="0.2">
      <c r="A779" s="7"/>
      <c r="B779" s="7"/>
      <c r="E779" s="8"/>
    </row>
    <row r="780" spans="1:5" ht="12.75" x14ac:dyDescent="0.2">
      <c r="A780" s="7"/>
      <c r="B780" s="7"/>
      <c r="E780" s="8"/>
    </row>
    <row r="781" spans="1:5" ht="12.75" x14ac:dyDescent="0.2">
      <c r="A781" s="7"/>
      <c r="B781" s="7"/>
      <c r="E781" s="8"/>
    </row>
    <row r="782" spans="1:5" ht="12.75" x14ac:dyDescent="0.2">
      <c r="A782" s="7"/>
      <c r="B782" s="7"/>
      <c r="E782" s="8"/>
    </row>
    <row r="783" spans="1:5" ht="12.75" x14ac:dyDescent="0.2">
      <c r="A783" s="7"/>
      <c r="B783" s="7"/>
      <c r="E783" s="8"/>
    </row>
    <row r="784" spans="1:5" ht="12.75" x14ac:dyDescent="0.2">
      <c r="A784" s="7"/>
      <c r="B784" s="7"/>
      <c r="E784" s="8"/>
    </row>
    <row r="785" spans="1:5" ht="12.75" x14ac:dyDescent="0.2">
      <c r="A785" s="7"/>
      <c r="B785" s="7"/>
      <c r="E785" s="8"/>
    </row>
    <row r="786" spans="1:5" ht="12.75" x14ac:dyDescent="0.2">
      <c r="A786" s="7"/>
      <c r="B786" s="7"/>
      <c r="E786" s="8"/>
    </row>
    <row r="787" spans="1:5" ht="12.75" x14ac:dyDescent="0.2">
      <c r="A787" s="7"/>
      <c r="B787" s="7"/>
      <c r="E787" s="8"/>
    </row>
    <row r="788" spans="1:5" ht="12.75" x14ac:dyDescent="0.2">
      <c r="A788" s="7"/>
      <c r="B788" s="7"/>
      <c r="E788" s="8"/>
    </row>
    <row r="789" spans="1:5" ht="12.75" x14ac:dyDescent="0.2">
      <c r="A789" s="7"/>
      <c r="B789" s="7"/>
      <c r="E789" s="8"/>
    </row>
    <row r="790" spans="1:5" ht="12.75" x14ac:dyDescent="0.2">
      <c r="A790" s="7"/>
      <c r="B790" s="7"/>
      <c r="E790" s="8"/>
    </row>
    <row r="791" spans="1:5" ht="12.75" x14ac:dyDescent="0.2">
      <c r="A791" s="7"/>
      <c r="B791" s="7"/>
      <c r="E791" s="8"/>
    </row>
    <row r="792" spans="1:5" ht="12.75" x14ac:dyDescent="0.2">
      <c r="A792" s="7"/>
      <c r="B792" s="7"/>
      <c r="E792" s="8"/>
    </row>
    <row r="793" spans="1:5" ht="12.75" x14ac:dyDescent="0.2">
      <c r="A793" s="7"/>
      <c r="B793" s="7"/>
      <c r="E793" s="8"/>
    </row>
    <row r="794" spans="1:5" ht="12.75" x14ac:dyDescent="0.2">
      <c r="A794" s="7"/>
      <c r="B794" s="7"/>
      <c r="E794" s="8"/>
    </row>
    <row r="795" spans="1:5" ht="12.75" x14ac:dyDescent="0.2">
      <c r="A795" s="7"/>
      <c r="B795" s="7"/>
      <c r="E795" s="8"/>
    </row>
    <row r="796" spans="1:5" ht="12.75" x14ac:dyDescent="0.2">
      <c r="A796" s="7"/>
      <c r="B796" s="7"/>
      <c r="E796" s="8"/>
    </row>
    <row r="797" spans="1:5" ht="12.75" x14ac:dyDescent="0.2">
      <c r="A797" s="7"/>
      <c r="B797" s="7"/>
      <c r="E797" s="8"/>
    </row>
    <row r="798" spans="1:5" ht="12.75" x14ac:dyDescent="0.2">
      <c r="A798" s="7"/>
      <c r="B798" s="7"/>
      <c r="E798" s="8"/>
    </row>
    <row r="799" spans="1:5" ht="12.75" x14ac:dyDescent="0.2">
      <c r="A799" s="7"/>
      <c r="B799" s="7"/>
      <c r="E799" s="8"/>
    </row>
    <row r="800" spans="1:5" ht="12.75" x14ac:dyDescent="0.2">
      <c r="A800" s="7"/>
      <c r="B800" s="7"/>
      <c r="E800" s="8"/>
    </row>
    <row r="801" spans="1:5" ht="12.75" x14ac:dyDescent="0.2">
      <c r="A801" s="7"/>
      <c r="B801" s="7"/>
      <c r="E801" s="8"/>
    </row>
    <row r="802" spans="1:5" ht="12.75" x14ac:dyDescent="0.2">
      <c r="A802" s="7"/>
      <c r="B802" s="7"/>
      <c r="E802" s="8"/>
    </row>
    <row r="803" spans="1:5" ht="12.75" x14ac:dyDescent="0.2">
      <c r="A803" s="7"/>
      <c r="B803" s="7"/>
      <c r="E803" s="8"/>
    </row>
    <row r="804" spans="1:5" ht="12.75" x14ac:dyDescent="0.2">
      <c r="A804" s="7"/>
      <c r="B804" s="7"/>
      <c r="E804" s="8"/>
    </row>
    <row r="805" spans="1:5" ht="12.75" x14ac:dyDescent="0.2">
      <c r="A805" s="7"/>
      <c r="B805" s="7"/>
      <c r="E805" s="8"/>
    </row>
    <row r="806" spans="1:5" ht="12.75" x14ac:dyDescent="0.2">
      <c r="A806" s="7"/>
      <c r="B806" s="7"/>
      <c r="E806" s="8"/>
    </row>
    <row r="807" spans="1:5" ht="12.75" x14ac:dyDescent="0.2">
      <c r="A807" s="7"/>
      <c r="B807" s="7"/>
      <c r="E807" s="8"/>
    </row>
    <row r="808" spans="1:5" ht="12.75" x14ac:dyDescent="0.2">
      <c r="A808" s="7"/>
      <c r="B808" s="7"/>
      <c r="E808" s="8"/>
    </row>
    <row r="809" spans="1:5" ht="12.75" x14ac:dyDescent="0.2">
      <c r="A809" s="7"/>
      <c r="B809" s="7"/>
      <c r="E809" s="8"/>
    </row>
    <row r="810" spans="1:5" ht="12.75" x14ac:dyDescent="0.2">
      <c r="A810" s="7"/>
      <c r="B810" s="7"/>
      <c r="E810" s="8"/>
    </row>
    <row r="811" spans="1:5" ht="12.75" x14ac:dyDescent="0.2">
      <c r="A811" s="7"/>
      <c r="B811" s="7"/>
      <c r="E811" s="8"/>
    </row>
    <row r="812" spans="1:5" ht="12.75" x14ac:dyDescent="0.2">
      <c r="A812" s="7"/>
      <c r="B812" s="7"/>
      <c r="E812" s="8"/>
    </row>
    <row r="813" spans="1:5" ht="12.75" x14ac:dyDescent="0.2">
      <c r="A813" s="7"/>
      <c r="B813" s="7"/>
      <c r="E813" s="8"/>
    </row>
    <row r="814" spans="1:5" ht="12.75" x14ac:dyDescent="0.2">
      <c r="A814" s="7"/>
      <c r="B814" s="7"/>
      <c r="E814" s="8"/>
    </row>
    <row r="815" spans="1:5" ht="12.75" x14ac:dyDescent="0.2">
      <c r="A815" s="7"/>
      <c r="B815" s="7"/>
      <c r="E815" s="8"/>
    </row>
    <row r="816" spans="1:5" ht="12.75" x14ac:dyDescent="0.2">
      <c r="A816" s="7"/>
      <c r="B816" s="7"/>
      <c r="E816" s="8"/>
    </row>
    <row r="817" spans="1:5" ht="12.75" x14ac:dyDescent="0.2">
      <c r="A817" s="7"/>
      <c r="B817" s="7"/>
      <c r="E817" s="8"/>
    </row>
    <row r="818" spans="1:5" ht="12.75" x14ac:dyDescent="0.2">
      <c r="A818" s="7"/>
      <c r="B818" s="7"/>
      <c r="E818" s="8"/>
    </row>
    <row r="819" spans="1:5" ht="12.75" x14ac:dyDescent="0.2">
      <c r="A819" s="7"/>
      <c r="B819" s="7"/>
      <c r="E819" s="8"/>
    </row>
    <row r="820" spans="1:5" ht="12.75" x14ac:dyDescent="0.2">
      <c r="A820" s="7"/>
      <c r="B820" s="7"/>
      <c r="E820" s="8"/>
    </row>
    <row r="821" spans="1:5" ht="12.75" x14ac:dyDescent="0.2">
      <c r="A821" s="7"/>
      <c r="B821" s="7"/>
      <c r="E821" s="8"/>
    </row>
    <row r="822" spans="1:5" ht="12.75" x14ac:dyDescent="0.2">
      <c r="A822" s="7"/>
      <c r="B822" s="7"/>
      <c r="E822" s="8"/>
    </row>
    <row r="823" spans="1:5" ht="12.75" x14ac:dyDescent="0.2">
      <c r="A823" s="7"/>
      <c r="B823" s="7"/>
      <c r="E823" s="8"/>
    </row>
    <row r="824" spans="1:5" ht="12.75" x14ac:dyDescent="0.2">
      <c r="A824" s="7"/>
      <c r="B824" s="7"/>
      <c r="E824" s="8"/>
    </row>
    <row r="825" spans="1:5" ht="12.75" x14ac:dyDescent="0.2">
      <c r="A825" s="7"/>
      <c r="B825" s="7"/>
      <c r="E825" s="8"/>
    </row>
    <row r="826" spans="1:5" ht="12.75" x14ac:dyDescent="0.2">
      <c r="A826" s="7"/>
      <c r="B826" s="7"/>
      <c r="E826" s="8"/>
    </row>
    <row r="827" spans="1:5" ht="12.75" x14ac:dyDescent="0.2">
      <c r="A827" s="7"/>
      <c r="B827" s="7"/>
      <c r="E827" s="8"/>
    </row>
    <row r="828" spans="1:5" ht="12.75" x14ac:dyDescent="0.2">
      <c r="A828" s="7"/>
      <c r="B828" s="7"/>
      <c r="E828" s="8"/>
    </row>
    <row r="829" spans="1:5" ht="12.75" x14ac:dyDescent="0.2">
      <c r="A829" s="7"/>
      <c r="B829" s="7"/>
      <c r="E829" s="8"/>
    </row>
    <row r="830" spans="1:5" ht="12.75" x14ac:dyDescent="0.2">
      <c r="A830" s="7"/>
      <c r="B830" s="7"/>
      <c r="E830" s="8"/>
    </row>
    <row r="831" spans="1:5" ht="12.75" x14ac:dyDescent="0.2">
      <c r="A831" s="7"/>
      <c r="B831" s="7"/>
      <c r="E831" s="8"/>
    </row>
    <row r="832" spans="1:5" ht="12.75" x14ac:dyDescent="0.2">
      <c r="A832" s="7"/>
      <c r="B832" s="7"/>
      <c r="E832" s="8"/>
    </row>
    <row r="833" spans="1:5" ht="12.75" x14ac:dyDescent="0.2">
      <c r="A833" s="7"/>
      <c r="B833" s="7"/>
      <c r="E833" s="8"/>
    </row>
    <row r="834" spans="1:5" ht="12.75" x14ac:dyDescent="0.2">
      <c r="A834" s="7"/>
      <c r="B834" s="7"/>
      <c r="E834" s="8"/>
    </row>
    <row r="835" spans="1:5" ht="12.75" x14ac:dyDescent="0.2">
      <c r="A835" s="7"/>
      <c r="B835" s="7"/>
      <c r="E835" s="8"/>
    </row>
    <row r="836" spans="1:5" ht="12.75" x14ac:dyDescent="0.2">
      <c r="A836" s="7"/>
      <c r="B836" s="7"/>
      <c r="E836" s="8"/>
    </row>
    <row r="837" spans="1:5" ht="12.75" x14ac:dyDescent="0.2">
      <c r="A837" s="7"/>
      <c r="B837" s="7"/>
      <c r="E837" s="8"/>
    </row>
    <row r="838" spans="1:5" ht="12.75" x14ac:dyDescent="0.2">
      <c r="A838" s="7"/>
      <c r="B838" s="7"/>
      <c r="E838" s="8"/>
    </row>
    <row r="839" spans="1:5" ht="12.75" x14ac:dyDescent="0.2">
      <c r="A839" s="7"/>
      <c r="B839" s="7"/>
      <c r="E839" s="8"/>
    </row>
    <row r="840" spans="1:5" ht="12.75" x14ac:dyDescent="0.2">
      <c r="A840" s="7"/>
      <c r="B840" s="7"/>
      <c r="E840" s="8"/>
    </row>
    <row r="841" spans="1:5" ht="12.75" x14ac:dyDescent="0.2">
      <c r="A841" s="7"/>
      <c r="B841" s="7"/>
      <c r="E841" s="8"/>
    </row>
    <row r="842" spans="1:5" ht="12.75" x14ac:dyDescent="0.2">
      <c r="A842" s="7"/>
      <c r="B842" s="7"/>
      <c r="E842" s="8"/>
    </row>
    <row r="843" spans="1:5" ht="12.75" x14ac:dyDescent="0.2">
      <c r="A843" s="7"/>
      <c r="B843" s="7"/>
      <c r="E843" s="8"/>
    </row>
    <row r="844" spans="1:5" ht="12.75" x14ac:dyDescent="0.2">
      <c r="A844" s="7"/>
      <c r="B844" s="7"/>
      <c r="E844" s="8"/>
    </row>
    <row r="845" spans="1:5" ht="12.75" x14ac:dyDescent="0.2">
      <c r="A845" s="7"/>
      <c r="B845" s="7"/>
      <c r="E845" s="8"/>
    </row>
    <row r="846" spans="1:5" ht="12.75" x14ac:dyDescent="0.2">
      <c r="A846" s="7"/>
      <c r="B846" s="7"/>
      <c r="E846" s="8"/>
    </row>
    <row r="847" spans="1:5" ht="12.75" x14ac:dyDescent="0.2">
      <c r="A847" s="7"/>
      <c r="B847" s="7"/>
      <c r="E847" s="8"/>
    </row>
    <row r="848" spans="1:5" ht="12.75" x14ac:dyDescent="0.2">
      <c r="A848" s="7"/>
      <c r="B848" s="7"/>
      <c r="E848" s="8"/>
    </row>
    <row r="849" spans="1:5" ht="12.75" x14ac:dyDescent="0.2">
      <c r="A849" s="7"/>
      <c r="B849" s="7"/>
      <c r="E849" s="8"/>
    </row>
    <row r="850" spans="1:5" ht="12.75" x14ac:dyDescent="0.2">
      <c r="A850" s="7"/>
      <c r="B850" s="7"/>
      <c r="E850" s="8"/>
    </row>
    <row r="851" spans="1:5" ht="12.75" x14ac:dyDescent="0.2">
      <c r="A851" s="7"/>
      <c r="B851" s="7"/>
      <c r="E851" s="8"/>
    </row>
    <row r="852" spans="1:5" ht="12.75" x14ac:dyDescent="0.2">
      <c r="A852" s="7"/>
      <c r="B852" s="7"/>
      <c r="E852" s="8"/>
    </row>
    <row r="853" spans="1:5" ht="12.75" x14ac:dyDescent="0.2">
      <c r="A853" s="7"/>
      <c r="B853" s="7"/>
      <c r="E853" s="8"/>
    </row>
    <row r="854" spans="1:5" ht="12.75" x14ac:dyDescent="0.2">
      <c r="A854" s="7"/>
      <c r="B854" s="7"/>
      <c r="E854" s="8"/>
    </row>
    <row r="855" spans="1:5" ht="12.75" x14ac:dyDescent="0.2">
      <c r="A855" s="7"/>
      <c r="B855" s="7"/>
      <c r="E855" s="8"/>
    </row>
    <row r="856" spans="1:5" ht="12.75" x14ac:dyDescent="0.2">
      <c r="A856" s="7"/>
      <c r="B856" s="7"/>
      <c r="E856" s="8"/>
    </row>
    <row r="857" spans="1:5" ht="12.75" x14ac:dyDescent="0.2">
      <c r="A857" s="7"/>
      <c r="B857" s="7"/>
      <c r="E857" s="8"/>
    </row>
    <row r="858" spans="1:5" ht="12.75" x14ac:dyDescent="0.2">
      <c r="A858" s="7"/>
      <c r="B858" s="7"/>
      <c r="E858" s="8"/>
    </row>
    <row r="859" spans="1:5" ht="12.75" x14ac:dyDescent="0.2">
      <c r="A859" s="7"/>
      <c r="B859" s="7"/>
      <c r="E859" s="8"/>
    </row>
    <row r="860" spans="1:5" ht="12.75" x14ac:dyDescent="0.2">
      <c r="A860" s="7"/>
      <c r="B860" s="7"/>
      <c r="E860" s="8"/>
    </row>
    <row r="861" spans="1:5" ht="12.75" x14ac:dyDescent="0.2">
      <c r="A861" s="7"/>
      <c r="B861" s="7"/>
      <c r="E861" s="8"/>
    </row>
    <row r="862" spans="1:5" ht="12.75" x14ac:dyDescent="0.2">
      <c r="A862" s="7"/>
      <c r="B862" s="7"/>
      <c r="E862" s="8"/>
    </row>
    <row r="863" spans="1:5" ht="12.75" x14ac:dyDescent="0.2">
      <c r="A863" s="7"/>
      <c r="B863" s="7"/>
      <c r="E863" s="8"/>
    </row>
    <row r="864" spans="1:5" ht="12.75" x14ac:dyDescent="0.2">
      <c r="A864" s="7"/>
      <c r="B864" s="7"/>
      <c r="E864" s="8"/>
    </row>
    <row r="865" spans="1:5" ht="12.75" x14ac:dyDescent="0.2">
      <c r="A865" s="7"/>
      <c r="B865" s="7"/>
      <c r="E865" s="8"/>
    </row>
    <row r="866" spans="1:5" ht="12.75" x14ac:dyDescent="0.2">
      <c r="A866" s="7"/>
      <c r="B866" s="7"/>
      <c r="E866" s="8"/>
    </row>
    <row r="867" spans="1:5" ht="12.75" x14ac:dyDescent="0.2">
      <c r="A867" s="7"/>
      <c r="B867" s="7"/>
      <c r="E867" s="8"/>
    </row>
    <row r="868" spans="1:5" ht="12.75" x14ac:dyDescent="0.2">
      <c r="A868" s="7"/>
      <c r="B868" s="7"/>
      <c r="E868" s="8"/>
    </row>
    <row r="869" spans="1:5" ht="12.75" x14ac:dyDescent="0.2">
      <c r="A869" s="7"/>
      <c r="B869" s="7"/>
      <c r="E869" s="8"/>
    </row>
    <row r="870" spans="1:5" ht="12.75" x14ac:dyDescent="0.2">
      <c r="A870" s="7"/>
      <c r="B870" s="7"/>
      <c r="E870" s="8"/>
    </row>
    <row r="871" spans="1:5" ht="12.75" x14ac:dyDescent="0.2">
      <c r="A871" s="7"/>
      <c r="B871" s="7"/>
      <c r="E871" s="8"/>
    </row>
    <row r="872" spans="1:5" ht="12.75" x14ac:dyDescent="0.2">
      <c r="A872" s="7"/>
      <c r="B872" s="7"/>
      <c r="E872" s="8"/>
    </row>
    <row r="873" spans="1:5" ht="12.75" x14ac:dyDescent="0.2">
      <c r="A873" s="7"/>
      <c r="B873" s="7"/>
      <c r="E873" s="8"/>
    </row>
    <row r="874" spans="1:5" ht="12.75" x14ac:dyDescent="0.2">
      <c r="A874" s="7"/>
      <c r="B874" s="7"/>
      <c r="E874" s="8"/>
    </row>
    <row r="875" spans="1:5" ht="12.75" x14ac:dyDescent="0.2">
      <c r="A875" s="7"/>
      <c r="B875" s="7"/>
      <c r="E875" s="8"/>
    </row>
    <row r="876" spans="1:5" ht="12.75" x14ac:dyDescent="0.2">
      <c r="A876" s="7"/>
      <c r="B876" s="7"/>
      <c r="E876" s="8"/>
    </row>
    <row r="877" spans="1:5" ht="12.75" x14ac:dyDescent="0.2">
      <c r="A877" s="7"/>
      <c r="B877" s="7"/>
      <c r="E877" s="8"/>
    </row>
    <row r="878" spans="1:5" ht="12.75" x14ac:dyDescent="0.2">
      <c r="A878" s="7"/>
      <c r="B878" s="7"/>
      <c r="E878" s="8"/>
    </row>
    <row r="879" spans="1:5" ht="12.75" x14ac:dyDescent="0.2">
      <c r="A879" s="7"/>
      <c r="B879" s="7"/>
      <c r="E879" s="8"/>
    </row>
    <row r="880" spans="1:5" ht="12.75" x14ac:dyDescent="0.2">
      <c r="A880" s="7"/>
      <c r="B880" s="7"/>
      <c r="E880" s="8"/>
    </row>
    <row r="881" spans="1:5" ht="12.75" x14ac:dyDescent="0.2">
      <c r="A881" s="7"/>
      <c r="B881" s="7"/>
      <c r="E881" s="8"/>
    </row>
    <row r="882" spans="1:5" ht="12.75" x14ac:dyDescent="0.2">
      <c r="A882" s="7"/>
      <c r="B882" s="7"/>
      <c r="E882" s="8"/>
    </row>
    <row r="883" spans="1:5" ht="12.75" x14ac:dyDescent="0.2">
      <c r="A883" s="7"/>
      <c r="B883" s="7"/>
      <c r="E883" s="8"/>
    </row>
    <row r="884" spans="1:5" ht="12.75" x14ac:dyDescent="0.2">
      <c r="A884" s="7"/>
      <c r="B884" s="7"/>
      <c r="E884" s="8"/>
    </row>
    <row r="885" spans="1:5" ht="12.75" x14ac:dyDescent="0.2">
      <c r="A885" s="7"/>
      <c r="B885" s="7"/>
      <c r="E885" s="8"/>
    </row>
    <row r="886" spans="1:5" ht="12.75" x14ac:dyDescent="0.2">
      <c r="A886" s="7"/>
      <c r="B886" s="7"/>
      <c r="E886" s="8"/>
    </row>
    <row r="887" spans="1:5" ht="12.75" x14ac:dyDescent="0.2">
      <c r="A887" s="7"/>
      <c r="B887" s="7"/>
      <c r="E887" s="8"/>
    </row>
    <row r="888" spans="1:5" ht="12.75" x14ac:dyDescent="0.2">
      <c r="A888" s="7"/>
      <c r="B888" s="7"/>
      <c r="E888" s="8"/>
    </row>
    <row r="889" spans="1:5" ht="12.75" x14ac:dyDescent="0.2">
      <c r="A889" s="7"/>
      <c r="B889" s="7"/>
      <c r="E889" s="8"/>
    </row>
    <row r="890" spans="1:5" ht="12.75" x14ac:dyDescent="0.2">
      <c r="A890" s="7"/>
      <c r="B890" s="7"/>
      <c r="E890" s="8"/>
    </row>
    <row r="891" spans="1:5" ht="12.75" x14ac:dyDescent="0.2">
      <c r="A891" s="7"/>
      <c r="B891" s="7"/>
      <c r="E891" s="8"/>
    </row>
    <row r="892" spans="1:5" ht="12.75" x14ac:dyDescent="0.2">
      <c r="A892" s="7"/>
      <c r="B892" s="7"/>
      <c r="E892" s="8"/>
    </row>
    <row r="893" spans="1:5" ht="12.75" x14ac:dyDescent="0.2">
      <c r="A893" s="7"/>
      <c r="B893" s="7"/>
      <c r="E893" s="8"/>
    </row>
    <row r="894" spans="1:5" ht="12.75" x14ac:dyDescent="0.2">
      <c r="A894" s="7"/>
      <c r="B894" s="7"/>
      <c r="E894" s="8"/>
    </row>
    <row r="895" spans="1:5" ht="12.75" x14ac:dyDescent="0.2">
      <c r="A895" s="7"/>
      <c r="B895" s="7"/>
      <c r="E895" s="8"/>
    </row>
    <row r="896" spans="1:5" ht="12.75" x14ac:dyDescent="0.2">
      <c r="A896" s="7"/>
      <c r="B896" s="7"/>
      <c r="E896" s="8"/>
    </row>
    <row r="897" spans="1:5" ht="12.75" x14ac:dyDescent="0.2">
      <c r="A897" s="7"/>
      <c r="B897" s="7"/>
      <c r="E897" s="8"/>
    </row>
    <row r="898" spans="1:5" ht="12.75" x14ac:dyDescent="0.2">
      <c r="A898" s="7"/>
      <c r="B898" s="7"/>
      <c r="E898" s="8"/>
    </row>
    <row r="899" spans="1:5" ht="12.75" x14ac:dyDescent="0.2">
      <c r="A899" s="7"/>
      <c r="B899" s="7"/>
      <c r="E899" s="8"/>
    </row>
    <row r="900" spans="1:5" ht="12.75" x14ac:dyDescent="0.2">
      <c r="A900" s="7"/>
      <c r="B900" s="7"/>
      <c r="E900" s="8"/>
    </row>
    <row r="901" spans="1:5" ht="12.75" x14ac:dyDescent="0.2">
      <c r="A901" s="7"/>
      <c r="B901" s="7"/>
      <c r="E901" s="8"/>
    </row>
    <row r="902" spans="1:5" ht="12.75" x14ac:dyDescent="0.2">
      <c r="A902" s="7"/>
      <c r="B902" s="7"/>
      <c r="E902" s="8"/>
    </row>
    <row r="903" spans="1:5" ht="12.75" x14ac:dyDescent="0.2">
      <c r="A903" s="7"/>
      <c r="B903" s="7"/>
      <c r="E903" s="8"/>
    </row>
    <row r="904" spans="1:5" ht="12.75" x14ac:dyDescent="0.2">
      <c r="A904" s="7"/>
      <c r="B904" s="7"/>
      <c r="E904" s="8"/>
    </row>
    <row r="905" spans="1:5" ht="12.75" x14ac:dyDescent="0.2">
      <c r="A905" s="7"/>
      <c r="B905" s="7"/>
      <c r="E905" s="8"/>
    </row>
    <row r="906" spans="1:5" ht="12.75" x14ac:dyDescent="0.2">
      <c r="A906" s="7"/>
      <c r="B906" s="7"/>
      <c r="E906" s="8"/>
    </row>
    <row r="907" spans="1:5" ht="12.75" x14ac:dyDescent="0.2">
      <c r="A907" s="7"/>
      <c r="B907" s="7"/>
      <c r="E907" s="8"/>
    </row>
    <row r="908" spans="1:5" ht="12.75" x14ac:dyDescent="0.2">
      <c r="A908" s="7"/>
      <c r="B908" s="7"/>
      <c r="E908" s="8"/>
    </row>
    <row r="909" spans="1:5" ht="12.75" x14ac:dyDescent="0.2">
      <c r="A909" s="7"/>
      <c r="B909" s="7"/>
      <c r="E909" s="8"/>
    </row>
    <row r="910" spans="1:5" ht="12.75" x14ac:dyDescent="0.2">
      <c r="A910" s="7"/>
      <c r="B910" s="7"/>
      <c r="E910" s="8"/>
    </row>
    <row r="911" spans="1:5" ht="12.75" x14ac:dyDescent="0.2">
      <c r="A911" s="7"/>
      <c r="B911" s="7"/>
      <c r="E911" s="8"/>
    </row>
    <row r="912" spans="1:5" ht="12.75" x14ac:dyDescent="0.2">
      <c r="A912" s="7"/>
      <c r="B912" s="7"/>
      <c r="E912" s="8"/>
    </row>
    <row r="913" spans="1:5" ht="12.75" x14ac:dyDescent="0.2">
      <c r="A913" s="7"/>
      <c r="B913" s="7"/>
      <c r="E913" s="8"/>
    </row>
    <row r="914" spans="1:5" ht="12.75" x14ac:dyDescent="0.2">
      <c r="A914" s="7"/>
      <c r="B914" s="7"/>
      <c r="E914" s="8"/>
    </row>
    <row r="915" spans="1:5" ht="12.75" x14ac:dyDescent="0.2">
      <c r="A915" s="7"/>
      <c r="B915" s="7"/>
      <c r="E915" s="8"/>
    </row>
    <row r="916" spans="1:5" ht="12.75" x14ac:dyDescent="0.2">
      <c r="A916" s="7"/>
      <c r="B916" s="7"/>
      <c r="E916" s="8"/>
    </row>
    <row r="917" spans="1:5" ht="12.75" x14ac:dyDescent="0.2">
      <c r="A917" s="7"/>
      <c r="B917" s="7"/>
      <c r="E917" s="8"/>
    </row>
    <row r="918" spans="1:5" ht="12.75" x14ac:dyDescent="0.2">
      <c r="A918" s="7"/>
      <c r="B918" s="7"/>
      <c r="E918" s="8"/>
    </row>
    <row r="919" spans="1:5" ht="12.75" x14ac:dyDescent="0.2">
      <c r="A919" s="7"/>
      <c r="B919" s="7"/>
      <c r="E919" s="8"/>
    </row>
    <row r="920" spans="1:5" ht="12.75" x14ac:dyDescent="0.2">
      <c r="A920" s="7"/>
      <c r="B920" s="7"/>
      <c r="E920" s="8"/>
    </row>
    <row r="921" spans="1:5" ht="12.75" x14ac:dyDescent="0.2">
      <c r="A921" s="7"/>
      <c r="B921" s="7"/>
      <c r="E921" s="8"/>
    </row>
    <row r="922" spans="1:5" ht="12.75" x14ac:dyDescent="0.2">
      <c r="A922" s="7"/>
      <c r="B922" s="7"/>
      <c r="E922" s="8"/>
    </row>
    <row r="923" spans="1:5" ht="12.75" x14ac:dyDescent="0.2">
      <c r="A923" s="7"/>
      <c r="B923" s="7"/>
      <c r="E923" s="8"/>
    </row>
    <row r="924" spans="1:5" ht="12.75" x14ac:dyDescent="0.2">
      <c r="A924" s="7"/>
      <c r="B924" s="7"/>
      <c r="E924" s="8"/>
    </row>
    <row r="925" spans="1:5" ht="12.75" x14ac:dyDescent="0.2">
      <c r="A925" s="7"/>
      <c r="B925" s="7"/>
      <c r="E925" s="8"/>
    </row>
    <row r="926" spans="1:5" ht="12.75" x14ac:dyDescent="0.2">
      <c r="A926" s="7"/>
      <c r="B926" s="7"/>
      <c r="E926" s="8"/>
    </row>
    <row r="927" spans="1:5" ht="12.75" x14ac:dyDescent="0.2">
      <c r="A927" s="7"/>
      <c r="B927" s="7"/>
      <c r="E927" s="8"/>
    </row>
    <row r="928" spans="1:5" ht="12.75" x14ac:dyDescent="0.2">
      <c r="A928" s="7"/>
      <c r="B928" s="7"/>
      <c r="E928" s="8"/>
    </row>
    <row r="929" spans="1:5" ht="12.75" x14ac:dyDescent="0.2">
      <c r="A929" s="7"/>
      <c r="B929" s="7"/>
      <c r="E929" s="8"/>
    </row>
    <row r="930" spans="1:5" ht="12.75" x14ac:dyDescent="0.2">
      <c r="A930" s="7"/>
      <c r="B930" s="7"/>
      <c r="E930" s="8"/>
    </row>
    <row r="931" spans="1:5" ht="12.75" x14ac:dyDescent="0.2">
      <c r="A931" s="7"/>
      <c r="B931" s="7"/>
      <c r="E931" s="8"/>
    </row>
    <row r="932" spans="1:5" ht="12.75" x14ac:dyDescent="0.2">
      <c r="A932" s="7"/>
      <c r="B932" s="7"/>
      <c r="E932" s="8"/>
    </row>
    <row r="933" spans="1:5" ht="12.75" x14ac:dyDescent="0.2">
      <c r="A933" s="7"/>
      <c r="B933" s="7"/>
      <c r="E933" s="8"/>
    </row>
    <row r="934" spans="1:5" ht="12.75" x14ac:dyDescent="0.2">
      <c r="A934" s="7"/>
      <c r="B934" s="7"/>
      <c r="E934" s="8"/>
    </row>
    <row r="935" spans="1:5" ht="12.75" x14ac:dyDescent="0.2">
      <c r="A935" s="7"/>
      <c r="B935" s="7"/>
      <c r="E935" s="8"/>
    </row>
    <row r="936" spans="1:5" ht="12.75" x14ac:dyDescent="0.2">
      <c r="A936" s="7"/>
      <c r="B936" s="7"/>
      <c r="E936" s="8"/>
    </row>
    <row r="937" spans="1:5" ht="12.75" x14ac:dyDescent="0.2">
      <c r="A937" s="7"/>
      <c r="B937" s="7"/>
      <c r="E937" s="8"/>
    </row>
    <row r="938" spans="1:5" ht="12.75" x14ac:dyDescent="0.2">
      <c r="A938" s="7"/>
      <c r="B938" s="7"/>
      <c r="E938" s="8"/>
    </row>
    <row r="939" spans="1:5" ht="12.75" x14ac:dyDescent="0.2">
      <c r="A939" s="7"/>
      <c r="B939" s="7"/>
      <c r="E939" s="8"/>
    </row>
    <row r="940" spans="1:5" ht="12.75" x14ac:dyDescent="0.2">
      <c r="A940" s="7"/>
      <c r="B940" s="7"/>
      <c r="E940" s="8"/>
    </row>
    <row r="941" spans="1:5" ht="12.75" x14ac:dyDescent="0.2">
      <c r="A941" s="7"/>
      <c r="B941" s="7"/>
      <c r="E941" s="8"/>
    </row>
    <row r="942" spans="1:5" ht="12.75" x14ac:dyDescent="0.2">
      <c r="A942" s="7"/>
      <c r="B942" s="7"/>
      <c r="E942" s="8"/>
    </row>
    <row r="943" spans="1:5" ht="12.75" x14ac:dyDescent="0.2">
      <c r="A943" s="7"/>
      <c r="B943" s="7"/>
      <c r="E943" s="8"/>
    </row>
    <row r="944" spans="1:5" ht="12.75" x14ac:dyDescent="0.2">
      <c r="A944" s="7"/>
      <c r="B944" s="7"/>
      <c r="E944" s="8"/>
    </row>
    <row r="945" spans="1:5" ht="12.75" x14ac:dyDescent="0.2">
      <c r="A945" s="7"/>
      <c r="B945" s="7"/>
      <c r="E945" s="8"/>
    </row>
    <row r="946" spans="1:5" ht="12.75" x14ac:dyDescent="0.2">
      <c r="A946" s="7"/>
      <c r="B946" s="7"/>
      <c r="E946" s="8"/>
    </row>
    <row r="947" spans="1:5" ht="12.75" x14ac:dyDescent="0.2">
      <c r="A947" s="7"/>
      <c r="B947" s="7"/>
      <c r="E947" s="8"/>
    </row>
    <row r="948" spans="1:5" ht="12.75" x14ac:dyDescent="0.2">
      <c r="A948" s="7"/>
      <c r="B948" s="7"/>
      <c r="E948" s="8"/>
    </row>
    <row r="949" spans="1:5" ht="12.75" x14ac:dyDescent="0.2">
      <c r="A949" s="7"/>
      <c r="B949" s="7"/>
      <c r="E949" s="8"/>
    </row>
    <row r="950" spans="1:5" ht="12.75" x14ac:dyDescent="0.2">
      <c r="A950" s="7"/>
      <c r="B950" s="7"/>
      <c r="E950" s="8"/>
    </row>
    <row r="951" spans="1:5" ht="12.75" x14ac:dyDescent="0.2">
      <c r="A951" s="7"/>
      <c r="B951" s="7"/>
      <c r="E951" s="8"/>
    </row>
    <row r="952" spans="1:5" ht="12.75" x14ac:dyDescent="0.2">
      <c r="A952" s="7"/>
      <c r="B952" s="7"/>
      <c r="E952" s="8"/>
    </row>
    <row r="953" spans="1:5" ht="12.75" x14ac:dyDescent="0.2">
      <c r="A953" s="7"/>
      <c r="B953" s="7"/>
      <c r="E953" s="8"/>
    </row>
    <row r="954" spans="1:5" ht="12.75" x14ac:dyDescent="0.2">
      <c r="A954" s="7"/>
      <c r="B954" s="7"/>
      <c r="E954" s="8"/>
    </row>
    <row r="955" spans="1:5" ht="12.75" x14ac:dyDescent="0.2">
      <c r="A955" s="7"/>
      <c r="B955" s="7"/>
      <c r="E955" s="8"/>
    </row>
    <row r="956" spans="1:5" ht="12.75" x14ac:dyDescent="0.2">
      <c r="A956" s="7"/>
      <c r="B956" s="7"/>
      <c r="E956" s="8"/>
    </row>
    <row r="957" spans="1:5" ht="12.75" x14ac:dyDescent="0.2">
      <c r="A957" s="7"/>
      <c r="B957" s="7"/>
      <c r="E957" s="8"/>
    </row>
    <row r="958" spans="1:5" ht="12.75" x14ac:dyDescent="0.2">
      <c r="A958" s="7"/>
      <c r="B958" s="7"/>
      <c r="E958" s="8"/>
    </row>
    <row r="959" spans="1:5" ht="12.75" x14ac:dyDescent="0.2">
      <c r="A959" s="7"/>
      <c r="B959" s="7"/>
      <c r="E959" s="8"/>
    </row>
    <row r="960" spans="1:5" ht="12.75" x14ac:dyDescent="0.2">
      <c r="A960" s="7"/>
      <c r="B960" s="7"/>
      <c r="E960" s="8"/>
    </row>
    <row r="961" spans="1:5" ht="12.75" x14ac:dyDescent="0.2">
      <c r="A961" s="7"/>
      <c r="B961" s="7"/>
      <c r="E961" s="8"/>
    </row>
    <row r="962" spans="1:5" ht="12.75" x14ac:dyDescent="0.2">
      <c r="A962" s="7"/>
      <c r="B962" s="7"/>
      <c r="E962" s="8"/>
    </row>
    <row r="963" spans="1:5" ht="12.75" x14ac:dyDescent="0.2">
      <c r="A963" s="7"/>
      <c r="B963" s="7"/>
      <c r="E963" s="8"/>
    </row>
    <row r="964" spans="1:5" ht="12.75" x14ac:dyDescent="0.2">
      <c r="A964" s="7"/>
      <c r="B964" s="7"/>
      <c r="E964" s="8"/>
    </row>
    <row r="965" spans="1:5" ht="12.75" x14ac:dyDescent="0.2">
      <c r="A965" s="7"/>
      <c r="B965" s="7"/>
      <c r="E965" s="8"/>
    </row>
    <row r="966" spans="1:5" ht="12.75" x14ac:dyDescent="0.2">
      <c r="A966" s="7"/>
      <c r="B966" s="7"/>
      <c r="E966" s="8"/>
    </row>
    <row r="967" spans="1:5" ht="12.75" x14ac:dyDescent="0.2">
      <c r="A967" s="7"/>
      <c r="B967" s="7"/>
      <c r="E967" s="8"/>
    </row>
    <row r="968" spans="1:5" ht="12.75" x14ac:dyDescent="0.2">
      <c r="A968" s="7"/>
      <c r="B968" s="7"/>
      <c r="E968" s="8"/>
    </row>
    <row r="969" spans="1:5" ht="12.75" x14ac:dyDescent="0.2">
      <c r="A969" s="7"/>
      <c r="B969" s="7"/>
      <c r="E969" s="8"/>
    </row>
    <row r="970" spans="1:5" ht="12.75" x14ac:dyDescent="0.2">
      <c r="A970" s="7"/>
      <c r="B970" s="7"/>
      <c r="E970" s="8"/>
    </row>
    <row r="971" spans="1:5" ht="12.75" x14ac:dyDescent="0.2">
      <c r="A971" s="7"/>
      <c r="B971" s="7"/>
      <c r="E971" s="8"/>
    </row>
    <row r="972" spans="1:5" ht="12.75" x14ac:dyDescent="0.2">
      <c r="A972" s="7"/>
      <c r="B972" s="7"/>
      <c r="E972" s="8"/>
    </row>
    <row r="973" spans="1:5" ht="12.75" x14ac:dyDescent="0.2">
      <c r="A973" s="7"/>
      <c r="B973" s="7"/>
      <c r="E973" s="8"/>
    </row>
    <row r="974" spans="1:5" ht="12.75" x14ac:dyDescent="0.2">
      <c r="A974" s="7"/>
      <c r="B974" s="7"/>
      <c r="E974" s="8"/>
    </row>
    <row r="975" spans="1:5" ht="12.75" x14ac:dyDescent="0.2">
      <c r="A975" s="7"/>
      <c r="B975" s="7"/>
      <c r="E975" s="8"/>
    </row>
    <row r="976" spans="1:5" ht="12.75" x14ac:dyDescent="0.2">
      <c r="A976" s="7"/>
      <c r="B976" s="7"/>
      <c r="E976" s="8"/>
    </row>
    <row r="977" spans="1:5" ht="12.75" x14ac:dyDescent="0.2">
      <c r="A977" s="7"/>
      <c r="B977" s="7"/>
      <c r="E977" s="8"/>
    </row>
    <row r="978" spans="1:5" ht="12.75" x14ac:dyDescent="0.2">
      <c r="A978" s="7"/>
      <c r="B978" s="7"/>
      <c r="E978" s="8"/>
    </row>
    <row r="979" spans="1:5" ht="12.75" x14ac:dyDescent="0.2">
      <c r="A979" s="7"/>
      <c r="B979" s="7"/>
      <c r="E979" s="8"/>
    </row>
    <row r="980" spans="1:5" ht="12.75" x14ac:dyDescent="0.2">
      <c r="A980" s="7"/>
      <c r="B980" s="7"/>
      <c r="E980" s="8"/>
    </row>
    <row r="981" spans="1:5" ht="12.75" x14ac:dyDescent="0.2">
      <c r="A981" s="7"/>
      <c r="B981" s="7"/>
      <c r="E981" s="8"/>
    </row>
    <row r="982" spans="1:5" ht="12.75" x14ac:dyDescent="0.2">
      <c r="A982" s="7"/>
      <c r="B982" s="7"/>
      <c r="E982" s="8"/>
    </row>
    <row r="983" spans="1:5" ht="12.75" x14ac:dyDescent="0.2">
      <c r="A983" s="7"/>
      <c r="B983" s="7"/>
      <c r="E983" s="8"/>
    </row>
    <row r="984" spans="1:5" ht="12.75" x14ac:dyDescent="0.2">
      <c r="A984" s="7"/>
      <c r="B984" s="7"/>
      <c r="E984" s="8"/>
    </row>
    <row r="985" spans="1:5" ht="12.75" x14ac:dyDescent="0.2">
      <c r="A985" s="7"/>
      <c r="B985" s="7"/>
      <c r="E985" s="8"/>
    </row>
    <row r="986" spans="1:5" ht="12.75" x14ac:dyDescent="0.2">
      <c r="A986" s="7"/>
      <c r="B986" s="7"/>
      <c r="E986" s="8"/>
    </row>
    <row r="987" spans="1:5" ht="12.75" x14ac:dyDescent="0.2">
      <c r="A987" s="7"/>
      <c r="B987" s="7"/>
      <c r="E987" s="8"/>
    </row>
    <row r="988" spans="1:5" ht="12.75" x14ac:dyDescent="0.2">
      <c r="A988" s="7"/>
      <c r="B988" s="7"/>
      <c r="E988" s="8"/>
    </row>
    <row r="989" spans="1:5" ht="12.75" x14ac:dyDescent="0.2">
      <c r="A989" s="7"/>
      <c r="B989" s="7"/>
      <c r="E989" s="8"/>
    </row>
    <row r="990" spans="1:5" ht="12.75" x14ac:dyDescent="0.2">
      <c r="A990" s="7"/>
      <c r="B990" s="7"/>
      <c r="E990" s="8"/>
    </row>
    <row r="991" spans="1:5" ht="12.75" x14ac:dyDescent="0.2">
      <c r="A991" s="7"/>
      <c r="B991" s="7"/>
      <c r="E991" s="8"/>
    </row>
    <row r="992" spans="1:5" ht="12.75" x14ac:dyDescent="0.2">
      <c r="A992" s="7"/>
      <c r="B992" s="7"/>
      <c r="E992" s="8"/>
    </row>
    <row r="993" spans="1:5" ht="12.75" x14ac:dyDescent="0.2">
      <c r="A993" s="7"/>
      <c r="B993" s="7"/>
      <c r="E993" s="8"/>
    </row>
    <row r="994" spans="1:5" ht="12.75" x14ac:dyDescent="0.2">
      <c r="A994" s="7"/>
      <c r="B994" s="7"/>
      <c r="E994" s="8"/>
    </row>
    <row r="995" spans="1:5" ht="12.75" x14ac:dyDescent="0.2">
      <c r="A995" s="7"/>
      <c r="B995" s="7"/>
      <c r="E995" s="8"/>
    </row>
    <row r="996" spans="1:5" ht="12.75" x14ac:dyDescent="0.2">
      <c r="A996" s="7"/>
      <c r="B996" s="7"/>
      <c r="E996" s="8"/>
    </row>
    <row r="997" spans="1:5" ht="12.75" x14ac:dyDescent="0.2">
      <c r="A997" s="7"/>
      <c r="B997" s="7"/>
      <c r="E997" s="8"/>
    </row>
  </sheetData>
  <dataValidations count="1">
    <dataValidation type="list" allowBlank="1" sqref="A2:A997" xr:uid="{00000000-0002-0000-0100-000000000000}">
      <formula1>"A1,A2,B1,B2,C1"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1000000}">
          <x14:formula1>
            <xm:f>'Drop-down List'!$A:$A</xm:f>
          </x14:formula1>
          <xm:sqref>B2:B589 B591:B997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29"/>
  <sheetViews>
    <sheetView workbookViewId="0"/>
  </sheetViews>
  <sheetFormatPr defaultColWidth="12.5703125" defaultRowHeight="15.75" customHeight="1" x14ac:dyDescent="0.2"/>
  <cols>
    <col min="1" max="1" width="62.85546875" customWidth="1"/>
  </cols>
  <sheetData>
    <row r="1" spans="1:1" x14ac:dyDescent="0.2">
      <c r="A1" s="19" t="s">
        <v>154</v>
      </c>
    </row>
    <row r="2" spans="1:1" x14ac:dyDescent="0.2">
      <c r="A2" s="19" t="s">
        <v>116</v>
      </c>
    </row>
    <row r="3" spans="1:1" x14ac:dyDescent="0.2">
      <c r="A3" s="19" t="s">
        <v>369</v>
      </c>
    </row>
    <row r="4" spans="1:1" x14ac:dyDescent="0.2">
      <c r="A4" s="19" t="s">
        <v>914</v>
      </c>
    </row>
    <row r="5" spans="1:1" x14ac:dyDescent="0.2">
      <c r="A5" s="19" t="s">
        <v>915</v>
      </c>
    </row>
    <row r="6" spans="1:1" x14ac:dyDescent="0.2">
      <c r="A6" s="19" t="s">
        <v>197</v>
      </c>
    </row>
    <row r="7" spans="1:1" x14ac:dyDescent="0.2">
      <c r="A7" s="19" t="s">
        <v>500</v>
      </c>
    </row>
    <row r="8" spans="1:1" x14ac:dyDescent="0.2">
      <c r="A8" s="19" t="s">
        <v>100</v>
      </c>
    </row>
    <row r="9" spans="1:1" x14ac:dyDescent="0.2">
      <c r="A9" s="19" t="s">
        <v>127</v>
      </c>
    </row>
    <row r="10" spans="1:1" x14ac:dyDescent="0.2">
      <c r="A10" s="19" t="s">
        <v>916</v>
      </c>
    </row>
    <row r="11" spans="1:1" x14ac:dyDescent="0.2">
      <c r="A11" s="19" t="s">
        <v>917</v>
      </c>
    </row>
    <row r="12" spans="1:1" x14ac:dyDescent="0.2">
      <c r="A12" s="19" t="s">
        <v>142</v>
      </c>
    </row>
    <row r="13" spans="1:1" x14ac:dyDescent="0.2">
      <c r="A13" s="19" t="s">
        <v>500</v>
      </c>
    </row>
    <row r="14" spans="1:1" x14ac:dyDescent="0.2">
      <c r="A14" s="19" t="s">
        <v>100</v>
      </c>
    </row>
    <row r="15" spans="1:1" x14ac:dyDescent="0.2">
      <c r="A15" s="19" t="s">
        <v>127</v>
      </c>
    </row>
    <row r="16" spans="1:1" x14ac:dyDescent="0.2">
      <c r="A16" s="19" t="s">
        <v>916</v>
      </c>
    </row>
    <row r="17" spans="1:1" x14ac:dyDescent="0.2">
      <c r="A17" s="19" t="s">
        <v>917</v>
      </c>
    </row>
    <row r="18" spans="1:1" x14ac:dyDescent="0.2">
      <c r="A18" s="19" t="s">
        <v>142</v>
      </c>
    </row>
    <row r="19" spans="1:1" x14ac:dyDescent="0.2">
      <c r="A19" s="19" t="s">
        <v>918</v>
      </c>
    </row>
    <row r="20" spans="1:1" x14ac:dyDescent="0.2">
      <c r="A20" s="19" t="s">
        <v>483</v>
      </c>
    </row>
    <row r="21" spans="1:1" x14ac:dyDescent="0.2">
      <c r="A21" s="19" t="s">
        <v>868</v>
      </c>
    </row>
    <row r="22" spans="1:1" x14ac:dyDescent="0.2">
      <c r="A22" s="19" t="s">
        <v>919</v>
      </c>
    </row>
    <row r="23" spans="1:1" x14ac:dyDescent="0.2">
      <c r="A23" s="19" t="s">
        <v>885</v>
      </c>
    </row>
    <row r="24" spans="1:1" x14ac:dyDescent="0.2">
      <c r="A24" s="19" t="s">
        <v>226</v>
      </c>
    </row>
    <row r="25" spans="1:1" x14ac:dyDescent="0.2">
      <c r="A25" s="19" t="s">
        <v>920</v>
      </c>
    </row>
    <row r="26" spans="1:1" x14ac:dyDescent="0.2">
      <c r="A26" s="19" t="s">
        <v>165</v>
      </c>
    </row>
    <row r="27" spans="1:1" x14ac:dyDescent="0.2">
      <c r="A27" s="19" t="s">
        <v>357</v>
      </c>
    </row>
    <row r="28" spans="1:1" x14ac:dyDescent="0.2">
      <c r="A28" s="19" t="s">
        <v>921</v>
      </c>
    </row>
    <row r="29" spans="1:1" x14ac:dyDescent="0.2">
      <c r="A29" s="19" t="s">
        <v>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Database</vt:lpstr>
      <vt:lpstr>Conversations</vt:lpstr>
      <vt:lpstr>Drop-down List</vt:lpstr>
      <vt:lpstr>ConversationAll</vt:lpstr>
      <vt:lpstr>LCSC</vt:lpstr>
      <vt:lpstr>level</vt:lpstr>
      <vt:lpstr>levelandcontext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Wong</dc:creator>
  <cp:lastModifiedBy>Christopher Wong</cp:lastModifiedBy>
  <dcterms:created xsi:type="dcterms:W3CDTF">2022-04-18T12:47:19Z</dcterms:created>
  <dcterms:modified xsi:type="dcterms:W3CDTF">2022-04-18T13:46:42Z</dcterms:modified>
</cp:coreProperties>
</file>