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78BE3DF-DBA0-4DF7-B001-774D4FFD643D}" xr6:coauthVersionLast="44" xr6:coauthVersionMax="44" xr10:uidLastSave="{00000000-0000-0000-0000-000000000000}"/>
  <bookViews>
    <workbookView xWindow="-195" yWindow="-195" windowWidth="29190" windowHeight="15990" xr2:uid="{00000000-000D-0000-FFFF-FFFF00000000}"/>
  </bookViews>
  <sheets>
    <sheet name="HowTo" sheetId="20" r:id="rId1"/>
    <sheet name="Criteria+Experts" sheetId="3" r:id="rId2"/>
    <sheet name="Decision" sheetId="19" r:id="rId3"/>
    <sheet name="Project1" sheetId="18" r:id="rId4"/>
    <sheet name="Project2" sheetId="21" r:id="rId5"/>
    <sheet name="Project3" sheetId="22" r:id="rId6"/>
    <sheet name="Project4" sheetId="23" r:id="rId7"/>
    <sheet name="Project5" sheetId="24" r:id="rId8"/>
  </sheets>
  <definedNames>
    <definedName name="_xlnm._FilterDatabase" localSheetId="2" hidden="1">Decision!$C$5:$L$5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4" l="1"/>
  <c r="A7" i="24"/>
  <c r="A6" i="24"/>
  <c r="A5" i="24"/>
  <c r="A4" i="24"/>
  <c r="A3" i="24"/>
  <c r="A2" i="24"/>
  <c r="A8" i="23"/>
  <c r="A7" i="23"/>
  <c r="A6" i="23"/>
  <c r="A5" i="23"/>
  <c r="A4" i="23"/>
  <c r="A3" i="23"/>
  <c r="A2" i="23"/>
  <c r="A8" i="22"/>
  <c r="A7" i="22"/>
  <c r="A6" i="22"/>
  <c r="A5" i="22"/>
  <c r="A4" i="22"/>
  <c r="A3" i="22"/>
  <c r="A2" i="22"/>
  <c r="A8" i="21"/>
  <c r="A7" i="21"/>
  <c r="A6" i="21"/>
  <c r="A5" i="21"/>
  <c r="A4" i="21"/>
  <c r="A3" i="21"/>
  <c r="A2" i="21"/>
  <c r="A3" i="18"/>
  <c r="A4" i="18"/>
  <c r="A5" i="18"/>
  <c r="A6" i="18"/>
  <c r="A7" i="18"/>
  <c r="A8" i="18"/>
  <c r="A2" i="18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I4" i="19"/>
  <c r="I3" i="19"/>
  <c r="H3" i="19"/>
  <c r="G3" i="19"/>
  <c r="F3" i="19"/>
  <c r="E3" i="19"/>
  <c r="D3" i="19"/>
  <c r="C3" i="19"/>
  <c r="D13" i="3"/>
  <c r="H1" i="3"/>
  <c r="G1" i="3"/>
  <c r="F1" i="3"/>
  <c r="E1" i="3"/>
  <c r="D1" i="3"/>
  <c r="C18" i="3"/>
  <c r="C17" i="3"/>
  <c r="C16" i="3"/>
  <c r="C10" i="19"/>
  <c r="E10" i="19"/>
  <c r="F9" i="19"/>
  <c r="D7" i="19"/>
  <c r="D6" i="19"/>
  <c r="D8" i="19"/>
  <c r="F8" i="19"/>
  <c r="C8" i="19"/>
  <c r="G9" i="19"/>
  <c r="H7" i="19"/>
  <c r="F6" i="19"/>
  <c r="G10" i="19"/>
  <c r="I10" i="19"/>
  <c r="I8" i="19"/>
  <c r="G6" i="19"/>
  <c r="I9" i="19"/>
  <c r="G7" i="19"/>
  <c r="H9" i="19"/>
  <c r="F7" i="19"/>
  <c r="I7" i="19"/>
  <c r="H10" i="19"/>
  <c r="E7" i="19"/>
  <c r="G8" i="19"/>
  <c r="D10" i="19"/>
  <c r="F10" i="19"/>
  <c r="E8" i="19"/>
  <c r="C9" i="19"/>
  <c r="E9" i="19"/>
  <c r="C7" i="19"/>
  <c r="D9" i="19"/>
  <c r="I6" i="19"/>
  <c r="H6" i="19"/>
  <c r="C6" i="19"/>
  <c r="H8" i="19"/>
  <c r="E6" i="19"/>
  <c r="C14" i="3" l="1"/>
  <c r="B6" i="3" l="1"/>
  <c r="G4" i="19" s="1"/>
  <c r="B5" i="3"/>
  <c r="F4" i="19" s="1"/>
  <c r="B7" i="3"/>
  <c r="H4" i="19" s="1"/>
  <c r="B2" i="3"/>
  <c r="C4" i="19" s="1"/>
  <c r="C15" i="3"/>
  <c r="B3" i="3" l="1"/>
  <c r="D4" i="19" s="1"/>
  <c r="B8" i="3"/>
  <c r="B4" i="3"/>
  <c r="E4" i="19" s="1"/>
  <c r="C2" i="3" l="1"/>
  <c r="C5" i="19" s="1"/>
  <c r="C6" i="3"/>
  <c r="G5" i="19" s="1"/>
  <c r="C5" i="3"/>
  <c r="F5" i="19" s="1"/>
  <c r="C7" i="3"/>
  <c r="H5" i="19" s="1"/>
  <c r="C4" i="3"/>
  <c r="E5" i="19" s="1"/>
  <c r="C3" i="3"/>
  <c r="D5" i="19" s="1"/>
  <c r="C8" i="3"/>
  <c r="I5" i="19" s="1"/>
  <c r="J18" i="19" l="1"/>
  <c r="J81" i="19"/>
  <c r="J82" i="19"/>
  <c r="J14" i="19"/>
  <c r="J30" i="19"/>
  <c r="J59" i="19"/>
  <c r="J91" i="19"/>
  <c r="J13" i="19"/>
  <c r="J25" i="19"/>
  <c r="J52" i="19"/>
  <c r="J68" i="19"/>
  <c r="J84" i="19"/>
  <c r="J100" i="19"/>
  <c r="J9" i="19"/>
  <c r="J26" i="19"/>
  <c r="J93" i="19"/>
  <c r="J38" i="19"/>
  <c r="J54" i="19"/>
  <c r="J70" i="19"/>
  <c r="J86" i="19"/>
  <c r="J102" i="19"/>
  <c r="J11" i="19"/>
  <c r="J53" i="19"/>
  <c r="J97" i="19"/>
  <c r="J22" i="19"/>
  <c r="J47" i="19"/>
  <c r="J63" i="19"/>
  <c r="J79" i="19"/>
  <c r="J95" i="19"/>
  <c r="J21" i="19"/>
  <c r="J33" i="19"/>
  <c r="J77" i="19"/>
  <c r="J17" i="19"/>
  <c r="J40" i="19"/>
  <c r="J56" i="19"/>
  <c r="J72" i="19"/>
  <c r="J88" i="19"/>
  <c r="J104" i="19"/>
  <c r="J16" i="19"/>
  <c r="J50" i="19"/>
  <c r="J49" i="19"/>
  <c r="J75" i="19"/>
  <c r="J36" i="19"/>
  <c r="J12" i="19"/>
  <c r="J58" i="19"/>
  <c r="J90" i="19"/>
  <c r="J20" i="19"/>
  <c r="J8" i="19"/>
  <c r="J69" i="19"/>
  <c r="J105" i="19"/>
  <c r="J35" i="19"/>
  <c r="J51" i="19"/>
  <c r="J67" i="19"/>
  <c r="J83" i="19"/>
  <c r="J99" i="19"/>
  <c r="J6" i="19"/>
  <c r="J41" i="19"/>
  <c r="J89" i="19"/>
  <c r="J28" i="19"/>
  <c r="J44" i="19"/>
  <c r="J60" i="19"/>
  <c r="J76" i="19"/>
  <c r="J92" i="19"/>
  <c r="J27" i="19"/>
  <c r="J10" i="19"/>
  <c r="J34" i="19"/>
  <c r="J66" i="19"/>
  <c r="J98" i="19"/>
  <c r="J85" i="19"/>
  <c r="J43" i="19"/>
  <c r="J29" i="19"/>
  <c r="J65" i="19"/>
  <c r="J45" i="19"/>
  <c r="J42" i="19"/>
  <c r="J74" i="19"/>
  <c r="J61" i="19"/>
  <c r="J24" i="19"/>
  <c r="J46" i="19"/>
  <c r="J62" i="19"/>
  <c r="J78" i="19"/>
  <c r="J94" i="19"/>
  <c r="J23" i="19"/>
  <c r="J37" i="19"/>
  <c r="J73" i="19"/>
  <c r="J15" i="19"/>
  <c r="J39" i="19"/>
  <c r="J55" i="19"/>
  <c r="J71" i="19"/>
  <c r="J87" i="19"/>
  <c r="J103" i="19"/>
  <c r="J7" i="19"/>
  <c r="J57" i="19"/>
  <c r="J101" i="19"/>
  <c r="J32" i="19"/>
  <c r="J48" i="19"/>
  <c r="J64" i="19"/>
  <c r="J80" i="19"/>
  <c r="J96" i="19"/>
  <c r="J19" i="19"/>
  <c r="J31" i="19"/>
  <c r="K105" i="19" l="1"/>
  <c r="L105" i="19" s="1"/>
  <c r="K101" i="19"/>
  <c r="L101" i="19" s="1"/>
  <c r="K97" i="19"/>
  <c r="L97" i="19" s="1"/>
  <c r="K93" i="19"/>
  <c r="L93" i="19" s="1"/>
  <c r="K89" i="19"/>
  <c r="L89" i="19" s="1"/>
  <c r="K85" i="19"/>
  <c r="L85" i="19" s="1"/>
  <c r="K81" i="19"/>
  <c r="L81" i="19" s="1"/>
  <c r="K77" i="19"/>
  <c r="L77" i="19" s="1"/>
  <c r="K73" i="19"/>
  <c r="L73" i="19" s="1"/>
  <c r="K69" i="19"/>
  <c r="K65" i="19"/>
  <c r="L65" i="19" s="1"/>
  <c r="K61" i="19"/>
  <c r="L61" i="19" s="1"/>
  <c r="K57" i="19"/>
  <c r="L57" i="19" s="1"/>
  <c r="K53" i="19"/>
  <c r="L53" i="19" s="1"/>
  <c r="K49" i="19"/>
  <c r="L49" i="19" s="1"/>
  <c r="K45" i="19"/>
  <c r="L45" i="19" s="1"/>
  <c r="K41" i="19"/>
  <c r="L41" i="19" s="1"/>
  <c r="K37" i="19"/>
  <c r="L37" i="19" s="1"/>
  <c r="K33" i="19"/>
  <c r="L33" i="19" s="1"/>
  <c r="K29" i="19"/>
  <c r="L29" i="19" s="1"/>
  <c r="K25" i="19"/>
  <c r="L25" i="19" s="1"/>
  <c r="K21" i="19"/>
  <c r="L21" i="19" s="1"/>
  <c r="K94" i="19"/>
  <c r="L94" i="19" s="1"/>
  <c r="K90" i="19"/>
  <c r="L90" i="19" s="1"/>
  <c r="K78" i="19"/>
  <c r="L78" i="19" s="1"/>
  <c r="K58" i="19"/>
  <c r="L58" i="19" s="1"/>
  <c r="K46" i="19"/>
  <c r="L46" i="19" s="1"/>
  <c r="K34" i="19"/>
  <c r="L34" i="19" s="1"/>
  <c r="K104" i="19"/>
  <c r="L104" i="19" s="1"/>
  <c r="K100" i="19"/>
  <c r="L100" i="19" s="1"/>
  <c r="K96" i="19"/>
  <c r="L96" i="19" s="1"/>
  <c r="K92" i="19"/>
  <c r="L92" i="19" s="1"/>
  <c r="K88" i="19"/>
  <c r="L88" i="19" s="1"/>
  <c r="K84" i="19"/>
  <c r="L84" i="19" s="1"/>
  <c r="K80" i="19"/>
  <c r="L80" i="19" s="1"/>
  <c r="K76" i="19"/>
  <c r="L76" i="19" s="1"/>
  <c r="K72" i="19"/>
  <c r="L72" i="19" s="1"/>
  <c r="K68" i="19"/>
  <c r="L68" i="19" s="1"/>
  <c r="K64" i="19"/>
  <c r="L64" i="19" s="1"/>
  <c r="K60" i="19"/>
  <c r="L60" i="19" s="1"/>
  <c r="K56" i="19"/>
  <c r="K52" i="19"/>
  <c r="K48" i="19"/>
  <c r="L48" i="19" s="1"/>
  <c r="K44" i="19"/>
  <c r="L44" i="19" s="1"/>
  <c r="K40" i="19"/>
  <c r="L40" i="19" s="1"/>
  <c r="K36" i="19"/>
  <c r="L36" i="19" s="1"/>
  <c r="K32" i="19"/>
  <c r="L32" i="19" s="1"/>
  <c r="K28" i="19"/>
  <c r="L28" i="19" s="1"/>
  <c r="K24" i="19"/>
  <c r="L24" i="19" s="1"/>
  <c r="K20" i="19"/>
  <c r="K98" i="19"/>
  <c r="L98" i="19" s="1"/>
  <c r="K86" i="19"/>
  <c r="L86" i="19" s="1"/>
  <c r="K74" i="19"/>
  <c r="L74" i="19" s="1"/>
  <c r="K62" i="19"/>
  <c r="L62" i="19" s="1"/>
  <c r="K50" i="19"/>
  <c r="L50" i="19" s="1"/>
  <c r="K38" i="19"/>
  <c r="L38" i="19" s="1"/>
  <c r="K22" i="19"/>
  <c r="L22" i="19" s="1"/>
  <c r="K103" i="19"/>
  <c r="L103" i="19" s="1"/>
  <c r="K99" i="19"/>
  <c r="L99" i="19" s="1"/>
  <c r="K95" i="19"/>
  <c r="L95" i="19" s="1"/>
  <c r="K91" i="19"/>
  <c r="L91" i="19" s="1"/>
  <c r="K87" i="19"/>
  <c r="L87" i="19" s="1"/>
  <c r="K83" i="19"/>
  <c r="L83" i="19" s="1"/>
  <c r="K79" i="19"/>
  <c r="L79" i="19" s="1"/>
  <c r="K75" i="19"/>
  <c r="L75" i="19" s="1"/>
  <c r="K71" i="19"/>
  <c r="L71" i="19" s="1"/>
  <c r="K67" i="19"/>
  <c r="L67" i="19" s="1"/>
  <c r="K63" i="19"/>
  <c r="L63" i="19" s="1"/>
  <c r="K59" i="19"/>
  <c r="L59" i="19" s="1"/>
  <c r="K55" i="19"/>
  <c r="L55" i="19" s="1"/>
  <c r="K51" i="19"/>
  <c r="L51" i="19" s="1"/>
  <c r="K47" i="19"/>
  <c r="L47" i="19" s="1"/>
  <c r="K43" i="19"/>
  <c r="L43" i="19" s="1"/>
  <c r="K39" i="19"/>
  <c r="L39" i="19" s="1"/>
  <c r="K35" i="19"/>
  <c r="L35" i="19" s="1"/>
  <c r="K31" i="19"/>
  <c r="L31" i="19" s="1"/>
  <c r="K27" i="19"/>
  <c r="L27" i="19" s="1"/>
  <c r="K23" i="19"/>
  <c r="L23" i="19" s="1"/>
  <c r="K102" i="19"/>
  <c r="L102" i="19" s="1"/>
  <c r="K82" i="19"/>
  <c r="L82" i="19" s="1"/>
  <c r="K70" i="19"/>
  <c r="L70" i="19" s="1"/>
  <c r="K66" i="19"/>
  <c r="L66" i="19" s="1"/>
  <c r="K54" i="19"/>
  <c r="L54" i="19" s="1"/>
  <c r="K42" i="19"/>
  <c r="L42" i="19" s="1"/>
  <c r="K30" i="19"/>
  <c r="L30" i="19" s="1"/>
  <c r="K26" i="19"/>
  <c r="L26" i="19" s="1"/>
  <c r="K6" i="19"/>
  <c r="L6" i="19" s="1"/>
  <c r="K12" i="19"/>
  <c r="L12" i="19" s="1"/>
  <c r="K19" i="19"/>
  <c r="L19" i="19" s="1"/>
  <c r="L20" i="19"/>
  <c r="K16" i="19"/>
  <c r="L16" i="19" s="1"/>
  <c r="L56" i="19"/>
  <c r="K8" i="19"/>
  <c r="L8" i="19" s="1"/>
  <c r="K14" i="19"/>
  <c r="L14" i="19" s="1"/>
  <c r="K7" i="19"/>
  <c r="L7" i="19" s="1"/>
  <c r="K11" i="19"/>
  <c r="L11" i="19" s="1"/>
  <c r="K9" i="19"/>
  <c r="L9" i="19" s="1"/>
  <c r="L52" i="19"/>
  <c r="K13" i="19"/>
  <c r="L13" i="19" s="1"/>
  <c r="K15" i="19"/>
  <c r="L15" i="19" s="1"/>
  <c r="K10" i="19"/>
  <c r="L10" i="19" s="1"/>
  <c r="L69" i="19"/>
  <c r="K17" i="19"/>
  <c r="L17" i="19" s="1"/>
  <c r="K18" i="19"/>
  <c r="L18" i="19" s="1"/>
  <c r="B1" i="19" l="1"/>
  <c r="B2" i="19"/>
</calcChain>
</file>

<file path=xl/sharedStrings.xml><?xml version="1.0" encoding="utf-8"?>
<sst xmlns="http://schemas.openxmlformats.org/spreadsheetml/2006/main" count="105" uniqueCount="79">
  <si>
    <t>№№</t>
  </si>
  <si>
    <t>10. Go/NoGo</t>
  </si>
  <si>
    <t>No Go</t>
  </si>
  <si>
    <t>Go!</t>
  </si>
  <si>
    <t>Criteria</t>
  </si>
  <si>
    <t>Comments</t>
  </si>
  <si>
    <t>2. Innovation</t>
  </si>
  <si>
    <t>3. Complimentary to company portfolio</t>
  </si>
  <si>
    <t>4. Impact on sales</t>
  </si>
  <si>
    <t>5. Maturity of proposed solution</t>
  </si>
  <si>
    <t>6. Quality of the business model</t>
  </si>
  <si>
    <t>7. Project Team</t>
  </si>
  <si>
    <t>Experts</t>
  </si>
  <si>
    <t>Weight (1-5)</t>
  </si>
  <si>
    <t>Contribution to decision</t>
  </si>
  <si>
    <t>Head of R&amp;D</t>
  </si>
  <si>
    <t>Sales Manager</t>
  </si>
  <si>
    <t>Operations manager</t>
  </si>
  <si>
    <t>Regional manager 1</t>
  </si>
  <si>
    <t>Regional manager 2</t>
  </si>
  <si>
    <t>Weight in decision (1-5)</t>
  </si>
  <si>
    <t>Weight of expert's opinion (1-5)</t>
  </si>
  <si>
    <t>8. Total score (0-5)</t>
  </si>
  <si>
    <t>9. Rating (1 - for the best option)</t>
  </si>
  <si>
    <t>Expert's contribution to decision</t>
  </si>
  <si>
    <t>Assesment date</t>
  </si>
  <si>
    <t>Link to addition materials</t>
  </si>
  <si>
    <t>Contribution (0-100%)</t>
  </si>
  <si>
    <t>Project1</t>
  </si>
  <si>
    <t>Project2</t>
  </si>
  <si>
    <t>Project3</t>
  </si>
  <si>
    <t>Project4</t>
  </si>
  <si>
    <t>Project5</t>
  </si>
  <si>
    <t>1. Relevance of the project to the initiative goals</t>
  </si>
  <si>
    <t>Points (0-5)</t>
  </si>
  <si>
    <t>Options to choose</t>
  </si>
  <si>
    <t>How many options we can choose?</t>
  </si>
  <si>
    <t>ver. 1.0</t>
  </si>
  <si>
    <t>Have a questions or looking for others Excel tools? Visit:</t>
  </si>
  <si>
    <t>https://github.com/sergey-frolov-pets/excel-helpers</t>
  </si>
  <si>
    <t>How to use this file (Decision making tool)</t>
  </si>
  <si>
    <t>Enter/edit the list of criteria to asses your options (if you do not know what to choose - collect ideas from your experts.</t>
  </si>
  <si>
    <t>Add or delete rows with Criteria if necessary.</t>
  </si>
  <si>
    <t>Fill the list of experts and estimate how their opinion important for your decision.</t>
  </si>
  <si>
    <t>Add or delete rows with Experts if necessary.</t>
  </si>
  <si>
    <t>Add or delete columns with Experts if necessary.</t>
  </si>
  <si>
    <t>Step</t>
  </si>
  <si>
    <t>Action</t>
  </si>
  <si>
    <t>Sheet "Criteria + Experts"</t>
  </si>
  <si>
    <t>Sheet "Project..."</t>
  </si>
  <si>
    <t>Criteria names will be taken from Sheet "Critera+Experts"</t>
  </si>
  <si>
    <t>Copy ANY sheet with project and rename it with short name of your option</t>
  </si>
  <si>
    <t>Do not use white spaces between words in Sheet name (use "Project_1", but not "Project 1") - otherwise, formulas will not work</t>
  </si>
  <si>
    <t>Add or delete rows with Criteria by copy/paste rows if necessary.</t>
  </si>
  <si>
    <t>Asses each criterion using 5-points scale (5 - the best option)</t>
  </si>
  <si>
    <t>You need to prepare clear rules, how to measure criteria and put them in written form on Sheet Criteria+Experts</t>
  </si>
  <si>
    <t>Sheet "Decision"</t>
  </si>
  <si>
    <t>Choose how many options can be included into final decision</t>
  </si>
  <si>
    <t>Type OR copy sheet name of each option to the list</t>
  </si>
  <si>
    <t>You will see rank of your options in column Total score…</t>
  </si>
  <si>
    <t>Is a good idea to put any additional information about the option below the list with criteria</t>
  </si>
  <si>
    <t>Add Comments, or review your assesments on other sheets if necessary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</si>
  <si>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</si>
  <si>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</si>
  <si>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</si>
  <si>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</si>
  <si>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</si>
  <si>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</si>
  <si>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</si>
  <si>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</si>
  <si>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</si>
  <si>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 xml:space="preserve">along with this program.  If not, see </t>
  </si>
  <si>
    <t>https://www.gnu.org/licenses/</t>
  </si>
  <si>
    <t>https://en.wikipedia.org/wiki/Decision_support_system</t>
  </si>
  <si>
    <t xml:space="preserve">The tool is based on Decision support systems techniques and can easily be extended with multi-points scales, pair-estimation technique for experts or criteria, etc. </t>
  </si>
  <si>
    <r>
      <t>Ask EACH expert (</t>
    </r>
    <r>
      <rPr>
        <sz val="11"/>
        <color rgb="FFFF0000"/>
        <rFont val="Calibri"/>
        <family val="2"/>
        <charset val="204"/>
        <scheme val="minor"/>
      </rPr>
      <t>strictly separately!</t>
    </r>
    <r>
      <rPr>
        <sz val="11"/>
        <color theme="1"/>
        <rFont val="Calibri"/>
        <family val="2"/>
        <scheme val="minor"/>
      </rPr>
      <t>) to asses importance of each criterion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</si>
  <si>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Place your criteria here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</si>
  <si>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  <scheme val="minor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Each expert must assess the importance of each criterion on a five-point scale</t>
    </r>
    <r>
      <rPr>
        <sz val="11"/>
        <color theme="1"/>
        <rFont val="Calibri"/>
        <family val="2"/>
        <charset val="2"/>
        <scheme val="minor"/>
      </rPr>
      <t xml:space="preserve"> (</t>
    </r>
    <r>
      <rPr>
        <sz val="11"/>
        <color rgb="FFFF0000"/>
        <rFont val="Calibri"/>
        <family val="2"/>
        <charset val="204"/>
        <scheme val="minor"/>
      </rPr>
      <t>IMPORTAINT! ask them separately</t>
    </r>
    <r>
      <rPr>
        <sz val="11"/>
        <color theme="1"/>
        <rFont val="Calibri"/>
        <family val="2"/>
        <charset val="2"/>
        <scheme val="minor"/>
      </rPr>
      <t>)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</si>
  <si>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Place and asses your experts 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</si>
</sst>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.0_);_(* \(#,##0.0\);_(* &quot;-&quot;?_);_(@_)"/>
    <numFmt numFmtId="166" formatCode="[$-409]mmmm\ d\,\ yyyy;@"/>
  </numFmts>
  <fonts count="2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FFFF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charset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22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8FD3"/>
        <bgColor indexed="64"/>
      </patternFill>
    </fill>
    <fill>
      <patternFill patternType="solid">
        <fgColor rgb="FF609A7F"/>
        <bgColor indexed="64"/>
      </patternFill>
    </fill>
    <fill>
      <patternFill patternType="solid">
        <fgColor rgb="FFA8A340"/>
        <bgColor indexed="64"/>
      </patternFill>
    </fill>
    <fill>
      <patternFill patternType="solid">
        <fgColor rgb="FFF0AB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textRotation="45"/>
    </xf>
    <xf numFmtId="0" fontId="3" fillId="3" borderId="1" xfId="0" applyFont="1" applyFill="1" applyBorder="1" applyAlignment="1">
      <alignment horizontal="center" textRotation="45"/>
    </xf>
    <xf numFmtId="0" fontId="3" fillId="4" borderId="1" xfId="0" applyFont="1" applyFill="1" applyBorder="1" applyAlignment="1">
      <alignment horizontal="center" textRotation="45"/>
    </xf>
    <xf numFmtId="0" fontId="3" fillId="5" borderId="1" xfId="0" applyFont="1" applyFill="1" applyBorder="1" applyAlignment="1">
      <alignment horizontal="center" textRotation="45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textRotation="45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/>
    <xf numFmtId="2" fontId="3" fillId="2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/>
    <xf numFmtId="165" fontId="2" fillId="0" borderId="4" xfId="0" applyNumberFormat="1" applyFont="1" applyBorder="1" applyAlignment="1">
      <alignment horizontal="center" vertical="center"/>
    </xf>
    <xf numFmtId="0" fontId="0" fillId="0" borderId="3" xfId="0" applyBorder="1"/>
    <xf numFmtId="0" fontId="8" fillId="6" borderId="4" xfId="0" applyFont="1" applyFill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164" fontId="12" fillId="7" borderId="4" xfId="0" applyNumberFormat="1" applyFont="1" applyFill="1" applyBorder="1" applyAlignment="1">
      <alignment horizontal="center"/>
    </xf>
    <xf numFmtId="9" fontId="12" fillId="7" borderId="4" xfId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4" fillId="8" borderId="0" xfId="0" applyFont="1" applyFill="1"/>
    <xf numFmtId="0" fontId="0" fillId="8" borderId="0" xfId="0" applyFill="1"/>
    <xf numFmtId="0" fontId="14" fillId="8" borderId="0" xfId="0" applyFont="1" applyFill="1" applyBorder="1"/>
    <xf numFmtId="1" fontId="0" fillId="6" borderId="0" xfId="0" applyNumberFormat="1" applyFill="1"/>
    <xf numFmtId="9" fontId="3" fillId="2" borderId="0" xfId="1" applyFont="1" applyFill="1" applyBorder="1" applyAlignment="1">
      <alignment horizontal="left"/>
    </xf>
    <xf numFmtId="9" fontId="3" fillId="3" borderId="0" xfId="1" applyFont="1" applyFill="1" applyBorder="1" applyAlignment="1">
      <alignment horizontal="left"/>
    </xf>
    <xf numFmtId="9" fontId="3" fillId="4" borderId="0" xfId="1" applyFont="1" applyFill="1" applyBorder="1" applyAlignment="1">
      <alignment horizontal="left"/>
    </xf>
    <xf numFmtId="9" fontId="3" fillId="5" borderId="0" xfId="1" applyFont="1" applyFill="1" applyBorder="1" applyAlignment="1">
      <alignment horizontal="left"/>
    </xf>
    <xf numFmtId="0" fontId="1" fillId="6" borderId="2" xfId="0" applyFont="1" applyFill="1" applyBorder="1" applyAlignment="1">
      <alignment horizontal="left" vertical="center" indent="1"/>
    </xf>
    <xf numFmtId="0" fontId="18" fillId="0" borderId="0" xfId="0" applyFont="1"/>
    <xf numFmtId="0" fontId="19" fillId="0" borderId="0" xfId="0" applyFont="1" applyAlignment="1">
      <alignment horizontal="left"/>
    </xf>
    <xf numFmtId="1" fontId="19" fillId="7" borderId="4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left"/>
    </xf>
    <xf numFmtId="0" fontId="1" fillId="6" borderId="2" xfId="0" quotePrefix="1" applyFont="1" applyFill="1" applyBorder="1" applyAlignment="1">
      <alignment horizontal="left" vertical="center" indent="1"/>
    </xf>
    <xf numFmtId="0" fontId="0" fillId="6" borderId="2" xfId="0" applyFill="1" applyBorder="1"/>
    <xf numFmtId="1" fontId="10" fillId="0" borderId="4" xfId="0" applyNumberFormat="1" applyFont="1" applyBorder="1" applyAlignment="1">
      <alignment horizontal="center" vertical="center"/>
    </xf>
    <xf numFmtId="1" fontId="20" fillId="7" borderId="4" xfId="0" applyNumberFormat="1" applyFont="1" applyFill="1" applyBorder="1" applyAlignment="1">
      <alignment horizontal="center" vertical="center"/>
    </xf>
    <xf numFmtId="0" fontId="0" fillId="7" borderId="4" xfId="0" applyFill="1" applyBorder="1"/>
    <xf numFmtId="166" fontId="0" fillId="6" borderId="4" xfId="0" applyNumberFormat="1" applyFill="1" applyBorder="1"/>
    <xf numFmtId="0" fontId="17" fillId="9" borderId="0" xfId="0" applyFont="1" applyFill="1" applyAlignment="1">
      <alignment horizontal="center" vertical="center"/>
    </xf>
    <xf numFmtId="0" fontId="21" fillId="9" borderId="0" xfId="0" applyFont="1" applyFill="1"/>
    <xf numFmtId="0" fontId="22" fillId="9" borderId="0" xfId="0" applyFont="1" applyFill="1"/>
    <xf numFmtId="0" fontId="24" fillId="9" borderId="0" xfId="3" applyFont="1" applyFill="1"/>
    <xf numFmtId="0" fontId="0" fillId="9" borderId="0" xfId="0" applyFill="1"/>
    <xf numFmtId="0" fontId="15" fillId="0" borderId="0" xfId="0" applyFont="1"/>
    <xf numFmtId="0" fontId="25" fillId="0" borderId="0" xfId="0" applyFont="1"/>
    <xf numFmtId="0" fontId="0" fillId="10" borderId="0" xfId="0" applyFill="1"/>
    <xf numFmtId="0" fontId="2" fillId="10" borderId="0" xfId="0" applyFont="1" applyFill="1"/>
    <xf numFmtId="0" fontId="11" fillId="0" borderId="0" xfId="2"/>
    <xf numFmtId="0" fontId="0" fillId="11" borderId="0" xfId="0" applyFill="1" applyAlignment="1">
      <alignment horizontal="left" indent="6"/>
    </xf>
    <xf numFmtId="0" fontId="23" fillId="11" borderId="0" xfId="3" applyFill="1" applyAlignment="1">
      <alignment horizontal="left" indent="6"/>
    </xf>
    <xf numFmtId="0" fontId="0" fillId="11" borderId="0" xfId="0" applyFill="1"/>
    <xf numFmtId="0" fontId="4" fillId="0" borderId="5" xfId="0" applyFont="1" applyBorder="1"/>
    <xf numFmtId="0" fontId="0" fillId="0" borderId="5" xfId="0" applyBorder="1"/>
    <xf numFmtId="0" fontId="25" fillId="10" borderId="5" xfId="0" applyFont="1" applyFill="1" applyBorder="1"/>
    <xf numFmtId="0" fontId="0" fillId="10" borderId="5" xfId="0" applyFill="1" applyBorder="1"/>
    <xf numFmtId="0" fontId="0" fillId="6" borderId="4" xfId="0" applyFont="1" applyFill="1" applyBorder="1"/>
  </cellXfs>
  <cellStyles count="4">
    <cellStyle name="Hyperlink" xfId="2" builtinId="8"/>
    <cellStyle name="Hyperlink 2" xfId="3" xr:uid="{3DB31C52-1178-4FC1-B5D1-327A841472B0}"/>
    <cellStyle name="Normal" xfId="0" builtinId="0"/>
    <cellStyle name="Percent" xfId="1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0AB00"/>
      <color rgb="FFA8A340"/>
      <color rgb="FF609A7F"/>
      <color rgb="FF008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25173</xdr:colOff>
      <xdr:row>0</xdr:row>
      <xdr:rowOff>59192</xdr:rowOff>
    </xdr:from>
    <xdr:to>
      <xdr:col>10</xdr:col>
      <xdr:colOff>505845</xdr:colOff>
      <xdr:row>0</xdr:row>
      <xdr:rowOff>344942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9E222B-11F0-4B29-9099-3BB3D794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3459" y="59192"/>
          <a:ext cx="1133815" cy="285750"/>
        </a:xfrm>
        <a:prstGeom prst="rect">
          <a:avLst/>
        </a:prstGeom>
      </xdr:spPr>
    </xdr:pic>
    <xdr:clientData/>
  </xdr:twoCellAnchor>
  <xdr:twoCellAnchor>
    <xdr:from>
      <xdr:col>0</xdr:col>
      <xdr:colOff>619126</xdr:colOff>
      <xdr:row>3</xdr:row>
      <xdr:rowOff>68035</xdr:rowOff>
    </xdr:from>
    <xdr:to>
      <xdr:col>14</xdr:col>
      <xdr:colOff>612321</xdr:colOff>
      <xdr:row>20</xdr:row>
      <xdr:rowOff>143831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A6C94B1-ECB1-40C6-9A06-132611EAD6FB}"/>
            </a:ext>
          </a:extLst>
        </xdr:cNvPr>
        <xdr:cNvGrpSpPr/>
      </xdr:nvGrpSpPr>
      <xdr:grpSpPr>
        <a:xfrm>
          <a:off x="619126" y="789214"/>
          <a:ext cx="9141957" cy="3178224"/>
          <a:chOff x="619126" y="796018"/>
          <a:chExt cx="9041945" cy="328027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5FB7A5-3D0F-46F9-9C00-295A39D1370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71"/>
          <a:stretch/>
        </xdr:blipFill>
        <xdr:spPr>
          <a:xfrm>
            <a:off x="619126" y="796018"/>
            <a:ext cx="9041945" cy="328027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E377C586-DA81-4626-A464-A5A18D5387FB}"/>
              </a:ext>
            </a:extLst>
          </xdr:cNvPr>
          <xdr:cNvSpPr/>
        </xdr:nvSpPr>
        <xdr:spPr>
          <a:xfrm>
            <a:off x="2560864" y="271054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2A5EE662-0C98-40E5-A399-A37946DC3DBA}"/>
              </a:ext>
            </a:extLst>
          </xdr:cNvPr>
          <xdr:cNvSpPr/>
        </xdr:nvSpPr>
        <xdr:spPr>
          <a:xfrm>
            <a:off x="4910817" y="1257299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F091B242-C9E8-4C70-B1FA-55518CE93B06}"/>
              </a:ext>
            </a:extLst>
          </xdr:cNvPr>
          <xdr:cNvCxnSpPr/>
        </xdr:nvCxnSpPr>
        <xdr:spPr>
          <a:xfrm>
            <a:off x="2612571" y="1238250"/>
            <a:ext cx="115661" cy="1442357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403C1031-72EC-41A4-A0EB-121FE3FFA240}"/>
              </a:ext>
            </a:extLst>
          </xdr:cNvPr>
          <xdr:cNvSpPr/>
        </xdr:nvSpPr>
        <xdr:spPr>
          <a:xfrm>
            <a:off x="2415268" y="101373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478C3020-C828-41E8-AEAF-1FE1EADD240B}"/>
              </a:ext>
            </a:extLst>
          </xdr:cNvPr>
          <xdr:cNvCxnSpPr/>
        </xdr:nvCxnSpPr>
        <xdr:spPr>
          <a:xfrm flipV="1">
            <a:off x="2973161" y="1619250"/>
            <a:ext cx="1932214" cy="1156607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636815</xdr:colOff>
      <xdr:row>24</xdr:row>
      <xdr:rowOff>48987</xdr:rowOff>
    </xdr:from>
    <xdr:to>
      <xdr:col>9</xdr:col>
      <xdr:colOff>639535</xdr:colOff>
      <xdr:row>39</xdr:row>
      <xdr:rowOff>54428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A8FE8DD-BA93-43DE-8B81-FEB422237626}"/>
            </a:ext>
          </a:extLst>
        </xdr:cNvPr>
        <xdr:cNvGrpSpPr/>
      </xdr:nvGrpSpPr>
      <xdr:grpSpPr>
        <a:xfrm>
          <a:off x="636815" y="4580166"/>
          <a:ext cx="5881006" cy="2663595"/>
          <a:chOff x="636815" y="4716237"/>
          <a:chExt cx="5819774" cy="27608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662D66E-257A-4E6A-A1E6-98233A3882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6815" y="4716237"/>
            <a:ext cx="5819774" cy="2667831"/>
          </a:xfrm>
          <a:prstGeom prst="rect">
            <a:avLst/>
          </a:prstGeom>
        </xdr:spPr>
      </xdr:pic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A30EB710-2E19-4E46-8C73-2E2F1412DA83}"/>
              </a:ext>
            </a:extLst>
          </xdr:cNvPr>
          <xdr:cNvCxnSpPr/>
        </xdr:nvCxnSpPr>
        <xdr:spPr>
          <a:xfrm flipH="1" flipV="1">
            <a:off x="3796393" y="5810250"/>
            <a:ext cx="687161" cy="1245054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F42B794F-C70E-4ABE-9662-814366E756DB}"/>
              </a:ext>
            </a:extLst>
          </xdr:cNvPr>
          <xdr:cNvSpPr/>
        </xdr:nvSpPr>
        <xdr:spPr>
          <a:xfrm>
            <a:off x="4435928" y="7082518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745A07C8-E16F-42C4-BDD7-0510A9596F93}"/>
              </a:ext>
            </a:extLst>
          </xdr:cNvPr>
          <xdr:cNvSpPr/>
        </xdr:nvSpPr>
        <xdr:spPr>
          <a:xfrm>
            <a:off x="3486150" y="5404757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9F650755-F093-485E-B570-927D16E71454}"/>
              </a:ext>
            </a:extLst>
          </xdr:cNvPr>
          <xdr:cNvSpPr/>
        </xdr:nvSpPr>
        <xdr:spPr>
          <a:xfrm>
            <a:off x="4611461" y="493803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1C294FEE-E958-4627-812D-CDE692693503}"/>
              </a:ext>
            </a:extLst>
          </xdr:cNvPr>
          <xdr:cNvSpPr/>
        </xdr:nvSpPr>
        <xdr:spPr>
          <a:xfrm>
            <a:off x="5015593" y="6478360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4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AF5254B-0A48-4C4C-9D70-629D379FF6C8}"/>
              </a:ext>
            </a:extLst>
          </xdr:cNvPr>
          <xdr:cNvCxnSpPr/>
        </xdr:nvCxnSpPr>
        <xdr:spPr>
          <a:xfrm flipV="1">
            <a:off x="3912054" y="5245554"/>
            <a:ext cx="700767" cy="251732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B9A6746-C6A6-4258-87EE-8C5AA5C6B4F9}"/>
              </a:ext>
            </a:extLst>
          </xdr:cNvPr>
          <xdr:cNvCxnSpPr/>
        </xdr:nvCxnSpPr>
        <xdr:spPr>
          <a:xfrm>
            <a:off x="4890407" y="5332639"/>
            <a:ext cx="246289" cy="1130754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644978</xdr:colOff>
      <xdr:row>42</xdr:row>
      <xdr:rowOff>79236</xdr:rowOff>
    </xdr:from>
    <xdr:to>
      <xdr:col>15</xdr:col>
      <xdr:colOff>243566</xdr:colOff>
      <xdr:row>61</xdr:row>
      <xdr:rowOff>68034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AEBB8A04-D04F-477C-A70F-F98DFEC5FA68}"/>
            </a:ext>
          </a:extLst>
        </xdr:cNvPr>
        <xdr:cNvGrpSpPr/>
      </xdr:nvGrpSpPr>
      <xdr:grpSpPr>
        <a:xfrm>
          <a:off x="649740" y="7799248"/>
          <a:ext cx="9395731" cy="3345000"/>
          <a:chOff x="644978" y="8053022"/>
          <a:chExt cx="9293678" cy="347903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EFA8DFC-3F70-4218-8DBA-73ADC89758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666"/>
          <a:stretch/>
        </xdr:blipFill>
        <xdr:spPr>
          <a:xfrm>
            <a:off x="644978" y="8194536"/>
            <a:ext cx="9280777" cy="3337517"/>
          </a:xfrm>
          <a:prstGeom prst="rect">
            <a:avLst/>
          </a:prstGeom>
        </xdr:spPr>
      </xdr:pic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410DA62F-4D07-443A-92F8-105C2AF4F7CC}"/>
              </a:ext>
            </a:extLst>
          </xdr:cNvPr>
          <xdr:cNvSpPr/>
        </xdr:nvSpPr>
        <xdr:spPr>
          <a:xfrm>
            <a:off x="9544049" y="10534964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4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2BD3B8C9-CE9D-4BDB-9232-E4187D985A50}"/>
              </a:ext>
            </a:extLst>
          </xdr:cNvPr>
          <xdr:cNvCxnSpPr/>
        </xdr:nvCxnSpPr>
        <xdr:spPr>
          <a:xfrm flipV="1">
            <a:off x="8994321" y="10776857"/>
            <a:ext cx="530679" cy="68036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3602E5F-DF56-4549-A26A-458F46985A07}"/>
              </a:ext>
            </a:extLst>
          </xdr:cNvPr>
          <xdr:cNvSpPr/>
        </xdr:nvSpPr>
        <xdr:spPr>
          <a:xfrm>
            <a:off x="8560253" y="10707775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3C29B03E-EBB1-46DA-9396-82E72033A253}"/>
              </a:ext>
            </a:extLst>
          </xdr:cNvPr>
          <xdr:cNvCxnSpPr/>
        </xdr:nvCxnSpPr>
        <xdr:spPr>
          <a:xfrm>
            <a:off x="1926771" y="10789417"/>
            <a:ext cx="6611711" cy="123512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A02FF188-E02A-4612-B9B2-50D5A4C6C08B}"/>
              </a:ext>
            </a:extLst>
          </xdr:cNvPr>
          <xdr:cNvSpPr/>
        </xdr:nvSpPr>
        <xdr:spPr>
          <a:xfrm>
            <a:off x="1466849" y="10560818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CA92560D-3382-4D93-B911-CB92324FA55F}"/>
              </a:ext>
            </a:extLst>
          </xdr:cNvPr>
          <xdr:cNvCxnSpPr/>
        </xdr:nvCxnSpPr>
        <xdr:spPr>
          <a:xfrm flipH="1">
            <a:off x="1898196" y="8390479"/>
            <a:ext cx="5147583" cy="2284325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00B03994-FE4E-4FD7-9AEF-E8D892B11E60}"/>
              </a:ext>
            </a:extLst>
          </xdr:cNvPr>
          <xdr:cNvSpPr/>
        </xdr:nvSpPr>
        <xdr:spPr>
          <a:xfrm>
            <a:off x="7021286" y="805302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ecision_support_system" TargetMode="External"/><Relationship Id="rId2" Type="http://schemas.openxmlformats.org/officeDocument/2006/relationships/hyperlink" Target="https://www.gnu.org/licenses/" TargetMode="External"/><Relationship Id="rId1" Type="http://schemas.openxmlformats.org/officeDocument/2006/relationships/hyperlink" Target="https://github.com/sergey-frolov-pets/excel-help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2AD9-D22B-45FA-9768-B17049A28C1F}">
  <dimension ref="A1:AC57"/>
  <sheetViews>
    <sheetView showGridLines="0" tabSelected="1" zoomScale="70" zoomScaleNormal="70" workbookViewId="0">
      <selection activeCell="AC41" sqref="AC41"/>
    </sheetView>
  </sheetViews>
  <sheetFormatPr defaultRowHeight="14.25"/>
  <cols>
    <col min="17" max="17" width="8.265625" customWidth="1"/>
    <col min="23" max="23" width="4.6640625" customWidth="1"/>
  </cols>
  <sheetData>
    <row r="1" spans="1:29" s="56" customFormat="1" ht="28.5">
      <c r="A1" s="52" t="s">
        <v>37</v>
      </c>
      <c r="B1" s="53" t="s">
        <v>40</v>
      </c>
      <c r="C1" s="54"/>
      <c r="D1" s="54"/>
      <c r="E1" s="54"/>
      <c r="F1" s="54"/>
      <c r="G1" s="54"/>
      <c r="H1" s="54"/>
      <c r="I1" s="54"/>
      <c r="J1" s="54"/>
      <c r="K1" s="54"/>
      <c r="L1" s="54" t="s">
        <v>38</v>
      </c>
      <c r="M1" s="54"/>
      <c r="O1" s="54"/>
      <c r="Q1" s="54"/>
      <c r="R1" s="55" t="s">
        <v>39</v>
      </c>
      <c r="S1" s="54"/>
    </row>
    <row r="3" spans="1:29">
      <c r="B3" s="60" t="s">
        <v>48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29" ht="21">
      <c r="Q4" s="65" t="s">
        <v>46</v>
      </c>
      <c r="R4" s="65" t="s">
        <v>47</v>
      </c>
      <c r="S4" s="65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6" spans="1:29">
      <c r="Q6" s="67" t="s">
        <v>48</v>
      </c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>
      <c r="Q7" s="12">
        <v>1</v>
      </c>
      <c r="R7" t="s">
        <v>41</v>
      </c>
    </row>
    <row r="8" spans="1:29">
      <c r="Q8" s="12"/>
      <c r="R8" s="57" t="s">
        <v>42</v>
      </c>
    </row>
    <row r="9" spans="1:29">
      <c r="Q9" s="12"/>
    </row>
    <row r="10" spans="1:29">
      <c r="Q10" s="12">
        <v>2</v>
      </c>
      <c r="R10" t="s">
        <v>43</v>
      </c>
    </row>
    <row r="11" spans="1:29">
      <c r="Q11" s="12"/>
      <c r="R11" s="57" t="s">
        <v>44</v>
      </c>
    </row>
    <row r="12" spans="1:29">
      <c r="Q12" s="12"/>
    </row>
    <row r="13" spans="1:29">
      <c r="Q13" s="12">
        <v>3</v>
      </c>
      <c r="R13" t="s">
        <v>75</v>
      </c>
    </row>
    <row r="14" spans="1:29">
      <c r="Q14" s="9"/>
      <c r="R14" s="57" t="s">
        <v>45</v>
      </c>
    </row>
    <row r="16" spans="1:29">
      <c r="Q16" s="67" t="s">
        <v>49</v>
      </c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2:29">
      <c r="Q17" s="12">
        <v>1</v>
      </c>
      <c r="R17" t="s">
        <v>51</v>
      </c>
    </row>
    <row r="18" spans="2:29">
      <c r="Q18" s="12"/>
      <c r="R18" s="57" t="s">
        <v>52</v>
      </c>
    </row>
    <row r="19" spans="2:29">
      <c r="Q19" s="12"/>
    </row>
    <row r="20" spans="2:29">
      <c r="Q20" s="12">
        <v>2</v>
      </c>
      <c r="R20" t="s">
        <v>50</v>
      </c>
    </row>
    <row r="21" spans="2:29">
      <c r="Q21" s="12"/>
      <c r="R21" s="57" t="s">
        <v>53</v>
      </c>
    </row>
    <row r="22" spans="2:29">
      <c r="Q22" s="12"/>
    </row>
    <row r="23" spans="2:29">
      <c r="Q23" s="12">
        <v>3</v>
      </c>
      <c r="R23" t="s">
        <v>54</v>
      </c>
    </row>
    <row r="24" spans="2:29">
      <c r="B24" s="60" t="s">
        <v>49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Q24" s="9"/>
      <c r="R24" s="57" t="s">
        <v>55</v>
      </c>
    </row>
    <row r="25" spans="2:29">
      <c r="R25" s="57"/>
    </row>
    <row r="26" spans="2:29">
      <c r="Q26" s="12">
        <v>4</v>
      </c>
      <c r="R26" t="s">
        <v>60</v>
      </c>
    </row>
    <row r="27" spans="2:29">
      <c r="R27" s="57"/>
    </row>
    <row r="28" spans="2:29">
      <c r="Q28" s="67" t="s">
        <v>56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spans="2:29">
      <c r="Q29" s="12">
        <v>1</v>
      </c>
      <c r="R29" t="s">
        <v>57</v>
      </c>
    </row>
    <row r="30" spans="2:29">
      <c r="Q30" s="12"/>
      <c r="R30" s="57"/>
    </row>
    <row r="31" spans="2:29">
      <c r="Q31" s="12">
        <v>2</v>
      </c>
      <c r="R31" t="s">
        <v>58</v>
      </c>
    </row>
    <row r="32" spans="2:29">
      <c r="Q32" s="12"/>
      <c r="R32" s="57" t="s">
        <v>53</v>
      </c>
    </row>
    <row r="33" spans="2:27">
      <c r="Q33" s="12"/>
    </row>
    <row r="34" spans="2:27">
      <c r="Q34" s="12">
        <v>3</v>
      </c>
      <c r="R34" s="58" t="s">
        <v>59</v>
      </c>
    </row>
    <row r="36" spans="2:27">
      <c r="Q36" s="12">
        <v>4</v>
      </c>
      <c r="R36" t="s">
        <v>61</v>
      </c>
    </row>
    <row r="41" spans="2:27">
      <c r="Q41" t="s">
        <v>74</v>
      </c>
    </row>
    <row r="42" spans="2:27">
      <c r="B42" s="60" t="s">
        <v>56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61" t="s">
        <v>73</v>
      </c>
    </row>
    <row r="45" spans="2:27">
      <c r="Q45" s="62" t="s">
        <v>62</v>
      </c>
      <c r="R45" s="62"/>
      <c r="S45" s="64"/>
      <c r="T45" s="64"/>
      <c r="U45" s="64"/>
      <c r="V45" s="64"/>
      <c r="W45" s="64"/>
      <c r="X45" s="64"/>
      <c r="Y45" s="64"/>
      <c r="Z45" s="64"/>
      <c r="AA45" s="64"/>
    </row>
    <row r="46" spans="2:27">
      <c r="Q46" s="62" t="s">
        <v>63</v>
      </c>
      <c r="R46" s="62"/>
      <c r="S46" s="64"/>
      <c r="T46" s="64"/>
      <c r="U46" s="64"/>
      <c r="V46" s="64"/>
      <c r="W46" s="64"/>
      <c r="X46" s="64"/>
      <c r="Y46" s="64"/>
      <c r="Z46" s="64"/>
      <c r="AA46" s="64"/>
    </row>
    <row r="47" spans="2:27">
      <c r="Q47" s="62" t="s">
        <v>64</v>
      </c>
      <c r="R47" s="62"/>
      <c r="S47" s="64"/>
      <c r="T47" s="64"/>
      <c r="U47" s="64"/>
      <c r="V47" s="64"/>
      <c r="W47" s="64"/>
      <c r="X47" s="64"/>
      <c r="Y47" s="64"/>
      <c r="Z47" s="64"/>
      <c r="AA47" s="64"/>
    </row>
    <row r="48" spans="2:27">
      <c r="Q48" s="62" t="s">
        <v>65</v>
      </c>
      <c r="R48" s="62"/>
      <c r="S48" s="64"/>
      <c r="T48" s="64"/>
      <c r="U48" s="64"/>
      <c r="V48" s="64"/>
      <c r="W48" s="64"/>
      <c r="X48" s="64"/>
      <c r="Y48" s="64"/>
      <c r="Z48" s="64"/>
      <c r="AA48" s="64"/>
    </row>
    <row r="49" spans="17:27">
      <c r="Q49" s="62"/>
      <c r="R49" s="62"/>
      <c r="S49" s="64"/>
      <c r="T49" s="64"/>
      <c r="U49" s="64"/>
      <c r="V49" s="64"/>
      <c r="W49" s="64"/>
      <c r="X49" s="64"/>
      <c r="Y49" s="64"/>
      <c r="Z49" s="64"/>
      <c r="AA49" s="64"/>
    </row>
    <row r="50" spans="17:27">
      <c r="Q50" s="62" t="s">
        <v>66</v>
      </c>
      <c r="R50" s="62"/>
      <c r="S50" s="64"/>
      <c r="T50" s="64"/>
      <c r="U50" s="64"/>
      <c r="V50" s="64"/>
      <c r="W50" s="64"/>
      <c r="X50" s="64"/>
      <c r="Y50" s="64"/>
      <c r="Z50" s="64"/>
      <c r="AA50" s="64"/>
    </row>
    <row r="51" spans="17:27">
      <c r="Q51" s="62" t="s">
        <v>67</v>
      </c>
      <c r="R51" s="62"/>
      <c r="S51" s="64"/>
      <c r="T51" s="64"/>
      <c r="U51" s="64"/>
      <c r="V51" s="64"/>
      <c r="W51" s="64"/>
      <c r="X51" s="64"/>
      <c r="Y51" s="64"/>
      <c r="Z51" s="64"/>
      <c r="AA51" s="64"/>
    </row>
    <row r="52" spans="17:27">
      <c r="Q52" s="62" t="s">
        <v>68</v>
      </c>
      <c r="R52" s="62"/>
      <c r="S52" s="64"/>
      <c r="T52" s="64"/>
      <c r="U52" s="64"/>
      <c r="V52" s="64"/>
      <c r="W52" s="64"/>
      <c r="X52" s="64"/>
      <c r="Y52" s="64"/>
      <c r="Z52" s="64"/>
      <c r="AA52" s="64"/>
    </row>
    <row r="53" spans="17:27">
      <c r="Q53" s="62" t="s">
        <v>69</v>
      </c>
      <c r="R53" s="62"/>
      <c r="S53" s="64"/>
      <c r="T53" s="64"/>
      <c r="U53" s="64"/>
      <c r="V53" s="64"/>
      <c r="W53" s="64"/>
      <c r="X53" s="64"/>
      <c r="Y53" s="64"/>
      <c r="Z53" s="64"/>
      <c r="AA53" s="64"/>
    </row>
    <row r="54" spans="17:27">
      <c r="Q54" s="62"/>
      <c r="R54" s="62"/>
      <c r="S54" s="64"/>
      <c r="T54" s="64"/>
      <c r="U54" s="64"/>
      <c r="V54" s="64"/>
      <c r="W54" s="64"/>
      <c r="X54" s="64"/>
      <c r="Y54" s="64"/>
      <c r="Z54" s="64"/>
      <c r="AA54" s="64"/>
    </row>
    <row r="55" spans="17:27">
      <c r="Q55" s="62" t="s">
        <v>70</v>
      </c>
      <c r="R55" s="62"/>
      <c r="S55" s="64"/>
      <c r="T55" s="64"/>
      <c r="U55" s="64"/>
      <c r="V55" s="64"/>
      <c r="W55" s="64"/>
      <c r="X55" s="64"/>
      <c r="Y55" s="64"/>
      <c r="Z55" s="64"/>
      <c r="AA55" s="64"/>
    </row>
    <row r="56" spans="17:27">
      <c r="Q56" s="62" t="s">
        <v>71</v>
      </c>
      <c r="R56" s="62"/>
      <c r="S56" s="64"/>
      <c r="T56" s="64"/>
      <c r="U56" s="64"/>
      <c r="V56" s="64"/>
      <c r="W56" s="64"/>
      <c r="X56" s="64"/>
      <c r="Y56" s="64"/>
      <c r="Z56" s="64"/>
      <c r="AA56" s="64"/>
    </row>
    <row r="57" spans="17:27">
      <c r="Q57" s="63" t="s">
        <v>72</v>
      </c>
      <c r="R57" s="62"/>
      <c r="S57" s="64"/>
      <c r="T57" s="64"/>
      <c r="U57" s="64"/>
      <c r="V57" s="64"/>
      <c r="W57" s="64"/>
      <c r="X57" s="64"/>
      <c r="Y57" s="64"/>
      <c r="Z57" s="64"/>
      <c r="AA57" s="64"/>
    </row>
  </sheetData>
  <hyperlinks>
    <hyperlink ref="R1" r:id="rId1" xr:uid="{2EB1D72C-5449-4F29-9BA3-EEE2180620C4}"/>
    <hyperlink ref="Q57" r:id="rId2" xr:uid="{B5C5EAEC-5AF7-4639-B0D6-B032B64D553E}"/>
    <hyperlink ref="Q42" r:id="rId3" xr:uid="{13CA53C1-06D2-4B2B-8B25-125F7001002F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F86-0F4F-4681-A31C-01D8F7DF169A}">
  <sheetPr codeName="Sheet1"/>
  <dimension ref="A1:K20"/>
  <sheetViews>
    <sheetView showGridLines="0" zoomScale="90" zoomScaleNormal="90" workbookViewId="0">
      <selection activeCell="A2" sqref="A2"/>
    </sheetView>
  </sheetViews>
  <sheetFormatPr defaultRowHeight="14.25"/>
  <cols>
    <col min="1" max="1" width="41.1328125" bestFit="1" customWidth="1"/>
    <col min="2" max="2" width="15.9296875" style="9" customWidth="1"/>
    <col min="3" max="3" width="11.796875" customWidth="1"/>
    <col min="4" max="4" width="10.9296875" bestFit="1" customWidth="1"/>
    <col min="5" max="5" width="12.19921875" bestFit="1" customWidth="1"/>
    <col min="6" max="6" width="16.9296875" bestFit="1" customWidth="1"/>
    <col min="7" max="8" width="16.46484375" bestFit="1" customWidth="1"/>
    <col min="11" max="11" width="5.59765625" customWidth="1"/>
  </cols>
  <sheetData>
    <row r="1" spans="1:11" ht="28.5">
      <c r="A1" s="1" t="s">
        <v>4</v>
      </c>
      <c r="B1" s="29" t="s">
        <v>20</v>
      </c>
      <c r="C1" s="29" t="s">
        <v>14</v>
      </c>
      <c r="D1" s="9" t="str">
        <f>A14</f>
        <v>Head of R&amp;D</v>
      </c>
      <c r="E1" s="9" t="str">
        <f>A15</f>
        <v>Sales Manager</v>
      </c>
      <c r="F1" t="str">
        <f>A16</f>
        <v>Operations manager</v>
      </c>
      <c r="G1" t="str">
        <f>A17</f>
        <v>Regional manager 1</v>
      </c>
      <c r="H1" t="str">
        <f>A18</f>
        <v>Regional manager 2</v>
      </c>
    </row>
    <row r="2" spans="1:11">
      <c r="A2" s="69" t="s">
        <v>33</v>
      </c>
      <c r="B2" s="27">
        <f>MMULT($D2:$H2,$C$14:$C$18)</f>
        <v>4.8499999999999996</v>
      </c>
      <c r="C2" s="28">
        <f>B2/SUM($B$2:$B$8)</f>
        <v>0.21651785714285715</v>
      </c>
      <c r="D2" s="24">
        <v>5</v>
      </c>
      <c r="E2" s="24">
        <v>5</v>
      </c>
      <c r="F2" s="24">
        <v>5</v>
      </c>
      <c r="G2" s="24">
        <v>4</v>
      </c>
      <c r="H2" s="24">
        <v>5</v>
      </c>
    </row>
    <row r="3" spans="1:11">
      <c r="A3" s="69" t="s">
        <v>6</v>
      </c>
      <c r="B3" s="27">
        <f t="shared" ref="B3:B8" si="0">MMULT($D3:$H3,$C$14:$C$18)</f>
        <v>2.6499999999999995</v>
      </c>
      <c r="C3" s="28">
        <f t="shared" ref="C3:C8" si="1">B3/SUM($B$2:$B$8)</f>
        <v>0.11830357142857141</v>
      </c>
      <c r="D3" s="24">
        <v>4</v>
      </c>
      <c r="E3" s="24">
        <v>2</v>
      </c>
      <c r="F3" s="24">
        <v>3</v>
      </c>
      <c r="G3" s="24">
        <v>2</v>
      </c>
      <c r="H3" s="24">
        <v>2</v>
      </c>
    </row>
    <row r="4" spans="1:11">
      <c r="A4" s="69" t="s">
        <v>7</v>
      </c>
      <c r="B4" s="27">
        <f t="shared" si="0"/>
        <v>2.8999999999999995</v>
      </c>
      <c r="C4" s="28">
        <f t="shared" si="1"/>
        <v>0.1294642857142857</v>
      </c>
      <c r="D4" s="24">
        <v>2</v>
      </c>
      <c r="E4" s="24">
        <v>4</v>
      </c>
      <c r="F4" s="24">
        <v>3</v>
      </c>
      <c r="G4" s="24">
        <v>2</v>
      </c>
      <c r="H4" s="24">
        <v>3</v>
      </c>
    </row>
    <row r="5" spans="1:11">
      <c r="A5" s="69" t="s">
        <v>8</v>
      </c>
      <c r="B5" s="27">
        <f t="shared" si="0"/>
        <v>4.3</v>
      </c>
      <c r="C5" s="28">
        <f t="shared" si="1"/>
        <v>0.19196428571428573</v>
      </c>
      <c r="D5" s="24">
        <v>3</v>
      </c>
      <c r="E5" s="24">
        <v>5</v>
      </c>
      <c r="F5" s="24">
        <v>5</v>
      </c>
      <c r="G5" s="24">
        <v>4</v>
      </c>
      <c r="H5" s="24">
        <v>4</v>
      </c>
    </row>
    <row r="6" spans="1:11">
      <c r="A6" s="69" t="s">
        <v>9</v>
      </c>
      <c r="B6" s="27">
        <f t="shared" si="0"/>
        <v>3.6</v>
      </c>
      <c r="C6" s="28">
        <f t="shared" si="1"/>
        <v>0.16071428571428573</v>
      </c>
      <c r="D6" s="24">
        <v>2</v>
      </c>
      <c r="E6" s="24">
        <v>4</v>
      </c>
      <c r="F6" s="24">
        <v>4</v>
      </c>
      <c r="G6" s="24">
        <v>4</v>
      </c>
      <c r="H6" s="24">
        <v>4</v>
      </c>
    </row>
    <row r="7" spans="1:11">
      <c r="A7" s="69" t="s">
        <v>10</v>
      </c>
      <c r="B7" s="27">
        <f t="shared" si="0"/>
        <v>2.1999999999999997</v>
      </c>
      <c r="C7" s="28">
        <f t="shared" si="1"/>
        <v>9.8214285714285712E-2</v>
      </c>
      <c r="D7" s="24">
        <v>2</v>
      </c>
      <c r="E7" s="24">
        <v>5</v>
      </c>
      <c r="F7" s="24">
        <v>1</v>
      </c>
      <c r="G7" s="24">
        <v>1</v>
      </c>
      <c r="H7" s="24">
        <v>1</v>
      </c>
    </row>
    <row r="8" spans="1:11">
      <c r="A8" s="69" t="s">
        <v>11</v>
      </c>
      <c r="B8" s="27">
        <f t="shared" si="0"/>
        <v>1.9</v>
      </c>
      <c r="C8" s="28">
        <f t="shared" si="1"/>
        <v>8.4821428571428575E-2</v>
      </c>
      <c r="D8" s="24">
        <v>3</v>
      </c>
      <c r="E8" s="24">
        <v>3</v>
      </c>
      <c r="F8" s="24">
        <v>1</v>
      </c>
      <c r="G8" s="24">
        <v>1</v>
      </c>
      <c r="H8" s="24">
        <v>1</v>
      </c>
    </row>
    <row r="10" spans="1:11">
      <c r="A10" s="32" t="s">
        <v>76</v>
      </c>
      <c r="D10" s="30" t="s">
        <v>77</v>
      </c>
      <c r="E10" s="31"/>
      <c r="F10" s="31"/>
      <c r="G10" s="31"/>
      <c r="H10" s="31"/>
      <c r="I10" s="31"/>
      <c r="J10" s="31"/>
      <c r="K10" s="31"/>
    </row>
    <row r="13" spans="1:11" ht="42.75">
      <c r="A13" s="1" t="s">
        <v>12</v>
      </c>
      <c r="B13" s="29" t="s">
        <v>21</v>
      </c>
      <c r="C13" s="29" t="s">
        <v>24</v>
      </c>
      <c r="D13" s="13">
        <f>SUM($B$14:$B$93)</f>
        <v>20</v>
      </c>
    </row>
    <row r="14" spans="1:11">
      <c r="A14" s="25" t="s">
        <v>15</v>
      </c>
      <c r="B14" s="26">
        <v>4</v>
      </c>
      <c r="C14" s="28">
        <f>B14/$D$13</f>
        <v>0.2</v>
      </c>
    </row>
    <row r="15" spans="1:11">
      <c r="A15" s="25" t="s">
        <v>16</v>
      </c>
      <c r="B15" s="26">
        <v>5</v>
      </c>
      <c r="C15" s="28">
        <f>B15/$D$13</f>
        <v>0.25</v>
      </c>
    </row>
    <row r="16" spans="1:11">
      <c r="A16" s="25" t="s">
        <v>17</v>
      </c>
      <c r="B16" s="26">
        <v>5</v>
      </c>
      <c r="C16" s="28">
        <f>B16/$D$13</f>
        <v>0.25</v>
      </c>
    </row>
    <row r="17" spans="1:3">
      <c r="A17" s="25" t="s">
        <v>18</v>
      </c>
      <c r="B17" s="26">
        <v>3</v>
      </c>
      <c r="C17" s="28">
        <f>B17/$D$13</f>
        <v>0.15</v>
      </c>
    </row>
    <row r="18" spans="1:3">
      <c r="A18" s="25" t="s">
        <v>19</v>
      </c>
      <c r="B18" s="26">
        <v>3</v>
      </c>
      <c r="C18" s="28">
        <f>B18/$D$13</f>
        <v>0.15</v>
      </c>
    </row>
    <row r="20" spans="1:3">
      <c r="A20" s="32" t="s">
        <v>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7C3D-4814-4C18-8D72-598203F31A30}">
  <dimension ref="A1:R105"/>
  <sheetViews>
    <sheetView showGridLines="0" zoomScale="70" zoomScaleNormal="70" zoomScaleSheetLayoutView="70" workbookViewId="0">
      <selection activeCell="B6" sqref="B6"/>
    </sheetView>
  </sheetViews>
  <sheetFormatPr defaultRowHeight="14.25"/>
  <cols>
    <col min="1" max="1" width="7" bestFit="1" customWidth="1"/>
    <col min="2" max="2" width="79.06640625" customWidth="1"/>
    <col min="3" max="10" width="9.06640625" style="21"/>
  </cols>
  <sheetData>
    <row r="1" spans="1:18">
      <c r="A1" s="39" t="s">
        <v>3</v>
      </c>
      <c r="B1" s="40">
        <f ca="1">COUNTIF($L$6:$L$105,"Go!")</f>
        <v>3</v>
      </c>
      <c r="C1" s="21" t="s">
        <v>36</v>
      </c>
      <c r="G1" s="33">
        <v>3</v>
      </c>
    </row>
    <row r="2" spans="1:18">
      <c r="A2" s="39" t="s">
        <v>2</v>
      </c>
      <c r="B2" s="40">
        <f ca="1">COUNTIF($L$6:$L$105,"No Go")</f>
        <v>97</v>
      </c>
      <c r="C2"/>
      <c r="D2"/>
      <c r="E2"/>
      <c r="F2"/>
      <c r="G2"/>
      <c r="H2"/>
      <c r="I2"/>
      <c r="J2"/>
    </row>
    <row r="3" spans="1:18" ht="217.15" customHeight="1">
      <c r="A3" s="6" t="s">
        <v>0</v>
      </c>
      <c r="B3" s="6" t="s">
        <v>35</v>
      </c>
      <c r="C3" s="2" t="str">
        <f>'Criteria+Experts'!A2</f>
        <v>1. Relevance of the project to the initiative goals</v>
      </c>
      <c r="D3" s="3" t="str">
        <f>'Criteria+Experts'!A3</f>
        <v>2. Innovation</v>
      </c>
      <c r="E3" s="4" t="str">
        <f>'Criteria+Experts'!A4</f>
        <v>3. Complimentary to company portfolio</v>
      </c>
      <c r="F3" s="5" t="str">
        <f>'Criteria+Experts'!A5</f>
        <v>4. Impact on sales</v>
      </c>
      <c r="G3" s="2" t="str">
        <f>'Criteria+Experts'!A6</f>
        <v>5. Maturity of proposed solution</v>
      </c>
      <c r="H3" s="3" t="str">
        <f>'Criteria+Experts'!A7</f>
        <v>6. Quality of the business model</v>
      </c>
      <c r="I3" s="4" t="str">
        <f>'Criteria+Experts'!A8</f>
        <v>7. Project Team</v>
      </c>
      <c r="J3" s="10" t="s">
        <v>22</v>
      </c>
      <c r="K3" s="2" t="s">
        <v>23</v>
      </c>
      <c r="L3" s="3" t="s">
        <v>1</v>
      </c>
    </row>
    <row r="4" spans="1:18" ht="21">
      <c r="A4" s="6"/>
      <c r="B4" s="11" t="s">
        <v>13</v>
      </c>
      <c r="C4" s="42">
        <f>'Criteria+Experts'!B2</f>
        <v>4.8499999999999996</v>
      </c>
      <c r="D4" s="43">
        <f>'Criteria+Experts'!B3</f>
        <v>2.6499999999999995</v>
      </c>
      <c r="E4" s="44">
        <f>'Criteria+Experts'!B4</f>
        <v>2.8999999999999995</v>
      </c>
      <c r="F4" s="45">
        <f>'Criteria+Experts'!B5</f>
        <v>4.3</v>
      </c>
      <c r="G4" s="42">
        <f>'Criteria+Experts'!B6</f>
        <v>3.6</v>
      </c>
      <c r="H4" s="43">
        <f>'Criteria+Experts'!B7</f>
        <v>2.1999999999999997</v>
      </c>
      <c r="I4" s="44">
        <f>'Criteria+Experts'!B8</f>
        <v>1.9</v>
      </c>
      <c r="J4" s="19"/>
      <c r="K4" s="17"/>
      <c r="L4" s="18"/>
    </row>
    <row r="5" spans="1:18" ht="21">
      <c r="A5" s="6"/>
      <c r="B5" s="11" t="s">
        <v>27</v>
      </c>
      <c r="C5" s="34">
        <f>'Criteria+Experts'!C2</f>
        <v>0.21651785714285715</v>
      </c>
      <c r="D5" s="35">
        <f>'Criteria+Experts'!C3</f>
        <v>0.11830357142857141</v>
      </c>
      <c r="E5" s="36">
        <f>'Criteria+Experts'!C4</f>
        <v>0.1294642857142857</v>
      </c>
      <c r="F5" s="37">
        <f>'Criteria+Experts'!C5</f>
        <v>0.19196428571428573</v>
      </c>
      <c r="G5" s="34">
        <f>'Criteria+Experts'!C6</f>
        <v>0.16071428571428573</v>
      </c>
      <c r="H5" s="35">
        <f>'Criteria+Experts'!C7</f>
        <v>9.8214285714285712E-2</v>
      </c>
      <c r="I5" s="36">
        <f>'Criteria+Experts'!C8</f>
        <v>8.4821428571428575E-2</v>
      </c>
      <c r="J5" s="16"/>
      <c r="K5" s="14"/>
      <c r="L5" s="15"/>
      <c r="M5" s="1" t="s">
        <v>5</v>
      </c>
    </row>
    <row r="6" spans="1:18">
      <c r="A6" s="8">
        <f>ROW(B6)-ROW($A$5)</f>
        <v>1</v>
      </c>
      <c r="B6" s="38" t="s">
        <v>28</v>
      </c>
      <c r="C6" s="41">
        <f ca="1">INDIRECT($B6 &amp; "!B" &amp; COLUMN(C6)-1)</f>
        <v>1</v>
      </c>
      <c r="D6" s="41">
        <f t="shared" ref="C6:I10" ca="1" si="0">INDIRECT($B6 &amp; "!B" &amp; COLUMN(D6)-1)</f>
        <v>5</v>
      </c>
      <c r="E6" s="41">
        <f t="shared" ca="1" si="0"/>
        <v>3</v>
      </c>
      <c r="F6" s="41">
        <f t="shared" ca="1" si="0"/>
        <v>3</v>
      </c>
      <c r="G6" s="41">
        <f t="shared" ca="1" si="0"/>
        <v>2</v>
      </c>
      <c r="H6" s="41">
        <f t="shared" ca="1" si="0"/>
        <v>3</v>
      </c>
      <c r="I6" s="41">
        <f t="shared" ca="1" si="0"/>
        <v>5</v>
      </c>
      <c r="J6" s="22">
        <f t="shared" ref="J6:J69" ca="1" si="1">(C6*$C$5+D6*$D$5+E6*$E$5+F6*$F$5+G6*$G$5+H6*$H$5+I6*$I$5)</f>
        <v>2.8125</v>
      </c>
      <c r="K6" s="49">
        <f t="shared" ref="K6:K19" ca="1" si="2">RANK(J6,J:J,0)</f>
        <v>5</v>
      </c>
      <c r="L6" s="48" t="str">
        <f t="shared" ref="L6:L37" ca="1" si="3">IF(K6&lt;=$G$1,"Go!","No Go")</f>
        <v>No Go</v>
      </c>
      <c r="M6" s="23"/>
      <c r="N6" s="7"/>
      <c r="O6" s="7"/>
      <c r="P6" s="7"/>
      <c r="Q6" s="7"/>
      <c r="R6" s="7"/>
    </row>
    <row r="7" spans="1:18">
      <c r="A7" s="8">
        <f t="shared" ref="A7:A70" si="4">ROW(B7)-ROW($A$5)</f>
        <v>2</v>
      </c>
      <c r="B7" s="38" t="s">
        <v>29</v>
      </c>
      <c r="C7" s="41">
        <f t="shared" ca="1" si="0"/>
        <v>3</v>
      </c>
      <c r="D7" s="41">
        <f t="shared" ca="1" si="0"/>
        <v>3</v>
      </c>
      <c r="E7" s="41">
        <f t="shared" ca="1" si="0"/>
        <v>4</v>
      </c>
      <c r="F7" s="41">
        <f t="shared" ca="1" si="0"/>
        <v>3</v>
      </c>
      <c r="G7" s="41">
        <f t="shared" ca="1" si="0"/>
        <v>5</v>
      </c>
      <c r="H7" s="41">
        <f t="shared" ca="1" si="0"/>
        <v>5</v>
      </c>
      <c r="I7" s="41">
        <f t="shared" ca="1" si="0"/>
        <v>4</v>
      </c>
      <c r="J7" s="22">
        <f t="shared" ca="1" si="1"/>
        <v>3.7321428571428572</v>
      </c>
      <c r="K7" s="49">
        <f t="shared" ca="1" si="2"/>
        <v>3</v>
      </c>
      <c r="L7" s="48" t="str">
        <f t="shared" ca="1" si="3"/>
        <v>Go!</v>
      </c>
      <c r="M7" s="23"/>
      <c r="N7" s="7"/>
      <c r="O7" s="7"/>
      <c r="P7" s="7"/>
      <c r="Q7" s="7"/>
      <c r="R7" s="7"/>
    </row>
    <row r="8" spans="1:18">
      <c r="A8" s="8">
        <f t="shared" si="4"/>
        <v>3</v>
      </c>
      <c r="B8" s="38" t="s">
        <v>30</v>
      </c>
      <c r="C8" s="41">
        <f t="shared" ca="1" si="0"/>
        <v>4</v>
      </c>
      <c r="D8" s="41">
        <f t="shared" ca="1" si="0"/>
        <v>1</v>
      </c>
      <c r="E8" s="41">
        <f t="shared" ca="1" si="0"/>
        <v>5</v>
      </c>
      <c r="F8" s="41">
        <f t="shared" ca="1" si="0"/>
        <v>5</v>
      </c>
      <c r="G8" s="41">
        <f t="shared" ca="1" si="0"/>
        <v>4</v>
      </c>
      <c r="H8" s="41">
        <f t="shared" ca="1" si="0"/>
        <v>5</v>
      </c>
      <c r="I8" s="41">
        <f t="shared" ca="1" si="0"/>
        <v>3</v>
      </c>
      <c r="J8" s="22">
        <f t="shared" ca="1" si="1"/>
        <v>3.9799107142857135</v>
      </c>
      <c r="K8" s="49">
        <f t="shared" ca="1" si="2"/>
        <v>2</v>
      </c>
      <c r="L8" s="48" t="str">
        <f t="shared" ca="1" si="3"/>
        <v>Go!</v>
      </c>
      <c r="M8" s="23"/>
      <c r="N8" s="7"/>
      <c r="O8" s="7"/>
      <c r="P8" s="7"/>
      <c r="Q8" s="7"/>
      <c r="R8" s="7"/>
    </row>
    <row r="9" spans="1:18">
      <c r="A9" s="8">
        <f t="shared" si="4"/>
        <v>4</v>
      </c>
      <c r="B9" s="38" t="s">
        <v>31</v>
      </c>
      <c r="C9" s="41">
        <f t="shared" ca="1" si="0"/>
        <v>5</v>
      </c>
      <c r="D9" s="41">
        <f t="shared" ca="1" si="0"/>
        <v>3</v>
      </c>
      <c r="E9" s="41">
        <f t="shared" ca="1" si="0"/>
        <v>4</v>
      </c>
      <c r="F9" s="41">
        <f t="shared" ca="1" si="0"/>
        <v>3</v>
      </c>
      <c r="G9" s="41">
        <f t="shared" ca="1" si="0"/>
        <v>5</v>
      </c>
      <c r="H9" s="41">
        <f t="shared" ca="1" si="0"/>
        <v>5</v>
      </c>
      <c r="I9" s="41">
        <f t="shared" ca="1" si="0"/>
        <v>4</v>
      </c>
      <c r="J9" s="22">
        <f t="shared" ca="1" si="1"/>
        <v>4.1651785714285712</v>
      </c>
      <c r="K9" s="49">
        <f t="shared" ca="1" si="2"/>
        <v>1</v>
      </c>
      <c r="L9" s="48" t="str">
        <f t="shared" ca="1" si="3"/>
        <v>Go!</v>
      </c>
      <c r="M9" s="23"/>
      <c r="N9" s="7"/>
      <c r="O9" s="7"/>
      <c r="P9" s="7"/>
      <c r="Q9" s="7"/>
      <c r="R9" s="7"/>
    </row>
    <row r="10" spans="1:18">
      <c r="A10" s="8">
        <f t="shared" si="4"/>
        <v>5</v>
      </c>
      <c r="B10" s="38" t="s">
        <v>32</v>
      </c>
      <c r="C10" s="41">
        <f t="shared" ca="1" si="0"/>
        <v>4</v>
      </c>
      <c r="D10" s="41">
        <f t="shared" ca="1" si="0"/>
        <v>3</v>
      </c>
      <c r="E10" s="41">
        <f t="shared" ca="1" si="0"/>
        <v>4</v>
      </c>
      <c r="F10" s="41">
        <f t="shared" ca="1" si="0"/>
        <v>3</v>
      </c>
      <c r="G10" s="41">
        <f t="shared" ca="1" si="0"/>
        <v>4</v>
      </c>
      <c r="H10" s="41">
        <f t="shared" ca="1" si="0"/>
        <v>2</v>
      </c>
      <c r="I10" s="41">
        <f t="shared" ca="1" si="0"/>
        <v>2</v>
      </c>
      <c r="J10" s="22">
        <f t="shared" ref="J10" ca="1" si="5">(C10*$C$5+D10*$D$5+E10*$E$5+F10*$F$5+G10*$G$5+H10*$H$5+I10*$I$5)</f>
        <v>3.3236607142857144</v>
      </c>
      <c r="K10" s="49">
        <f t="shared" ca="1" si="2"/>
        <v>4</v>
      </c>
      <c r="L10" s="48" t="str">
        <f t="shared" ca="1" si="3"/>
        <v>No Go</v>
      </c>
      <c r="M10" s="23"/>
      <c r="N10" s="7"/>
      <c r="O10" s="7"/>
      <c r="P10" s="7"/>
      <c r="Q10" s="7"/>
      <c r="R10" s="7"/>
    </row>
    <row r="11" spans="1:18">
      <c r="A11" s="8">
        <f t="shared" si="4"/>
        <v>6</v>
      </c>
      <c r="B11" s="46"/>
      <c r="C11" s="20"/>
      <c r="D11" s="20"/>
      <c r="E11" s="20"/>
      <c r="F11" s="20"/>
      <c r="G11" s="20"/>
      <c r="H11" s="20"/>
      <c r="I11" s="20"/>
      <c r="J11" s="22">
        <f t="shared" si="1"/>
        <v>0</v>
      </c>
      <c r="K11" s="49">
        <f t="shared" ca="1" si="2"/>
        <v>6</v>
      </c>
      <c r="L11" s="48" t="str">
        <f t="shared" ca="1" si="3"/>
        <v>No Go</v>
      </c>
      <c r="M11" s="23"/>
      <c r="N11" s="7"/>
      <c r="O11" s="7"/>
      <c r="P11" s="7"/>
      <c r="Q11" s="7"/>
      <c r="R11" s="7"/>
    </row>
    <row r="12" spans="1:18">
      <c r="A12" s="8">
        <f t="shared" si="4"/>
        <v>7</v>
      </c>
      <c r="B12" s="38"/>
      <c r="C12" s="20"/>
      <c r="D12" s="20"/>
      <c r="E12" s="20"/>
      <c r="F12" s="20"/>
      <c r="G12" s="20"/>
      <c r="H12" s="20"/>
      <c r="I12" s="20"/>
      <c r="J12" s="22">
        <f t="shared" si="1"/>
        <v>0</v>
      </c>
      <c r="K12" s="49">
        <f t="shared" ca="1" si="2"/>
        <v>6</v>
      </c>
      <c r="L12" s="48" t="str">
        <f t="shared" ca="1" si="3"/>
        <v>No Go</v>
      </c>
      <c r="M12" s="23"/>
      <c r="N12" s="7"/>
      <c r="O12" s="7"/>
      <c r="P12" s="7"/>
      <c r="Q12" s="7"/>
      <c r="R12" s="7"/>
    </row>
    <row r="13" spans="1:18">
      <c r="A13" s="8">
        <f t="shared" si="4"/>
        <v>8</v>
      </c>
      <c r="B13" s="38"/>
      <c r="C13" s="20"/>
      <c r="D13" s="20"/>
      <c r="E13" s="20"/>
      <c r="F13" s="20"/>
      <c r="G13" s="20"/>
      <c r="H13" s="20"/>
      <c r="I13" s="20"/>
      <c r="J13" s="22">
        <f t="shared" si="1"/>
        <v>0</v>
      </c>
      <c r="K13" s="49">
        <f t="shared" ca="1" si="2"/>
        <v>6</v>
      </c>
      <c r="L13" s="48" t="str">
        <f t="shared" ca="1" si="3"/>
        <v>No Go</v>
      </c>
      <c r="M13" s="23"/>
      <c r="N13" s="7"/>
      <c r="O13" s="7"/>
      <c r="P13" s="7"/>
      <c r="Q13" s="7"/>
      <c r="R13" s="7"/>
    </row>
    <row r="14" spans="1:18">
      <c r="A14" s="8">
        <f t="shared" si="4"/>
        <v>9</v>
      </c>
      <c r="B14" s="38"/>
      <c r="C14" s="20"/>
      <c r="D14" s="20"/>
      <c r="E14" s="20"/>
      <c r="F14" s="20"/>
      <c r="G14" s="20"/>
      <c r="H14" s="20"/>
      <c r="I14" s="20"/>
      <c r="J14" s="22">
        <f t="shared" si="1"/>
        <v>0</v>
      </c>
      <c r="K14" s="49">
        <f t="shared" ca="1" si="2"/>
        <v>6</v>
      </c>
      <c r="L14" s="48" t="str">
        <f t="shared" ca="1" si="3"/>
        <v>No Go</v>
      </c>
      <c r="M14" s="23"/>
      <c r="N14" s="7"/>
      <c r="O14" s="7"/>
      <c r="P14" s="7"/>
      <c r="Q14" s="7"/>
      <c r="R14" s="7"/>
    </row>
    <row r="15" spans="1:18">
      <c r="A15" s="8">
        <f t="shared" si="4"/>
        <v>10</v>
      </c>
      <c r="B15" s="38"/>
      <c r="C15" s="20"/>
      <c r="D15" s="20"/>
      <c r="E15" s="20"/>
      <c r="F15" s="20"/>
      <c r="G15" s="20"/>
      <c r="H15" s="20"/>
      <c r="I15" s="20"/>
      <c r="J15" s="22">
        <f t="shared" si="1"/>
        <v>0</v>
      </c>
      <c r="K15" s="49">
        <f t="shared" ca="1" si="2"/>
        <v>6</v>
      </c>
      <c r="L15" s="48" t="str">
        <f t="shared" ca="1" si="3"/>
        <v>No Go</v>
      </c>
      <c r="M15" s="23"/>
      <c r="N15" s="7"/>
      <c r="O15" s="7"/>
      <c r="P15" s="7"/>
      <c r="Q15" s="7"/>
      <c r="R15" s="7"/>
    </row>
    <row r="16" spans="1:18">
      <c r="A16" s="8">
        <f t="shared" si="4"/>
        <v>11</v>
      </c>
      <c r="B16" s="38"/>
      <c r="C16" s="20"/>
      <c r="D16" s="20"/>
      <c r="E16" s="20"/>
      <c r="F16" s="20"/>
      <c r="G16" s="20"/>
      <c r="H16" s="20"/>
      <c r="I16" s="20"/>
      <c r="J16" s="22">
        <f t="shared" si="1"/>
        <v>0</v>
      </c>
      <c r="K16" s="49">
        <f t="shared" ca="1" si="2"/>
        <v>6</v>
      </c>
      <c r="L16" s="48" t="str">
        <f t="shared" ca="1" si="3"/>
        <v>No Go</v>
      </c>
      <c r="M16" s="23"/>
      <c r="N16" s="7"/>
      <c r="O16" s="7"/>
      <c r="P16" s="7"/>
      <c r="Q16" s="7"/>
      <c r="R16" s="7"/>
    </row>
    <row r="17" spans="1:18">
      <c r="A17" s="8">
        <f t="shared" si="4"/>
        <v>12</v>
      </c>
      <c r="B17" s="38"/>
      <c r="C17" s="20"/>
      <c r="D17" s="20"/>
      <c r="E17" s="20"/>
      <c r="F17" s="20"/>
      <c r="G17" s="20"/>
      <c r="H17" s="20"/>
      <c r="I17" s="20"/>
      <c r="J17" s="22">
        <f t="shared" si="1"/>
        <v>0</v>
      </c>
      <c r="K17" s="49">
        <f t="shared" ca="1" si="2"/>
        <v>6</v>
      </c>
      <c r="L17" s="48" t="str">
        <f t="shared" ca="1" si="3"/>
        <v>No Go</v>
      </c>
      <c r="M17" s="23"/>
      <c r="N17" s="7"/>
      <c r="O17" s="7"/>
      <c r="P17" s="7"/>
      <c r="Q17" s="7"/>
      <c r="R17" s="7"/>
    </row>
    <row r="18" spans="1:18">
      <c r="A18" s="8">
        <f t="shared" si="4"/>
        <v>13</v>
      </c>
      <c r="B18" s="38"/>
      <c r="C18" s="20"/>
      <c r="D18" s="20"/>
      <c r="E18" s="20"/>
      <c r="F18" s="20"/>
      <c r="G18" s="20"/>
      <c r="H18" s="20"/>
      <c r="I18" s="20"/>
      <c r="J18" s="22">
        <f t="shared" si="1"/>
        <v>0</v>
      </c>
      <c r="K18" s="49">
        <f t="shared" ca="1" si="2"/>
        <v>6</v>
      </c>
      <c r="L18" s="48" t="str">
        <f t="shared" ca="1" si="3"/>
        <v>No Go</v>
      </c>
      <c r="M18" s="23"/>
      <c r="N18" s="7"/>
      <c r="O18" s="7"/>
      <c r="P18" s="7"/>
      <c r="Q18" s="7"/>
      <c r="R18" s="7"/>
    </row>
    <row r="19" spans="1:18">
      <c r="A19" s="8">
        <f t="shared" si="4"/>
        <v>14</v>
      </c>
      <c r="B19" s="38"/>
      <c r="C19" s="20"/>
      <c r="D19" s="20"/>
      <c r="E19" s="20"/>
      <c r="F19" s="20"/>
      <c r="G19" s="20"/>
      <c r="H19" s="20"/>
      <c r="I19" s="20"/>
      <c r="J19" s="22">
        <f t="shared" si="1"/>
        <v>0</v>
      </c>
      <c r="K19" s="49">
        <f t="shared" ca="1" si="2"/>
        <v>6</v>
      </c>
      <c r="L19" s="48" t="str">
        <f t="shared" ca="1" si="3"/>
        <v>No Go</v>
      </c>
      <c r="M19" s="23"/>
      <c r="N19" s="7"/>
      <c r="O19" s="7"/>
      <c r="P19" s="7"/>
      <c r="Q19" s="7"/>
      <c r="R19" s="7"/>
    </row>
    <row r="20" spans="1:18">
      <c r="A20" s="8">
        <f t="shared" si="4"/>
        <v>15</v>
      </c>
      <c r="B20" s="38"/>
      <c r="C20" s="20"/>
      <c r="D20" s="20"/>
      <c r="E20" s="20"/>
      <c r="F20" s="20"/>
      <c r="G20" s="20"/>
      <c r="H20" s="20"/>
      <c r="I20" s="20"/>
      <c r="J20" s="22">
        <f t="shared" si="1"/>
        <v>0</v>
      </c>
      <c r="K20" s="49">
        <f t="shared" ref="K20:K83" ca="1" si="6">RANK(J20,J:J,0)</f>
        <v>6</v>
      </c>
      <c r="L20" s="48" t="str">
        <f t="shared" ca="1" si="3"/>
        <v>No Go</v>
      </c>
      <c r="M20" s="23"/>
      <c r="N20" s="7"/>
      <c r="O20" s="7"/>
      <c r="P20" s="7"/>
      <c r="Q20" s="7"/>
      <c r="R20" s="7"/>
    </row>
    <row r="21" spans="1:18">
      <c r="A21" s="8">
        <f t="shared" si="4"/>
        <v>16</v>
      </c>
      <c r="B21" s="38"/>
      <c r="C21" s="20"/>
      <c r="D21" s="20"/>
      <c r="E21" s="20"/>
      <c r="F21" s="20"/>
      <c r="G21" s="20"/>
      <c r="H21" s="20"/>
      <c r="I21" s="20"/>
      <c r="J21" s="22">
        <f t="shared" si="1"/>
        <v>0</v>
      </c>
      <c r="K21" s="49">
        <f t="shared" ca="1" si="6"/>
        <v>6</v>
      </c>
      <c r="L21" s="48" t="str">
        <f t="shared" ca="1" si="3"/>
        <v>No Go</v>
      </c>
      <c r="M21" s="23"/>
      <c r="N21" s="7"/>
      <c r="O21" s="7"/>
      <c r="P21" s="7"/>
      <c r="Q21" s="7"/>
      <c r="R21" s="7"/>
    </row>
    <row r="22" spans="1:18">
      <c r="A22" s="8">
        <f t="shared" si="4"/>
        <v>17</v>
      </c>
      <c r="B22" s="38"/>
      <c r="C22" s="20"/>
      <c r="D22" s="20"/>
      <c r="E22" s="20"/>
      <c r="F22" s="20"/>
      <c r="G22" s="20"/>
      <c r="H22" s="20"/>
      <c r="I22" s="20"/>
      <c r="J22" s="22">
        <f t="shared" si="1"/>
        <v>0</v>
      </c>
      <c r="K22" s="49">
        <f t="shared" ca="1" si="6"/>
        <v>6</v>
      </c>
      <c r="L22" s="48" t="str">
        <f t="shared" ca="1" si="3"/>
        <v>No Go</v>
      </c>
      <c r="M22" s="23"/>
      <c r="N22" s="7"/>
      <c r="O22" s="7"/>
      <c r="P22" s="7"/>
      <c r="Q22" s="7"/>
      <c r="R22" s="7"/>
    </row>
    <row r="23" spans="1:18">
      <c r="A23" s="8">
        <f t="shared" si="4"/>
        <v>18</v>
      </c>
      <c r="B23" s="38"/>
      <c r="C23" s="20"/>
      <c r="D23" s="20"/>
      <c r="E23" s="20"/>
      <c r="F23" s="20"/>
      <c r="G23" s="20"/>
      <c r="H23" s="20"/>
      <c r="I23" s="20"/>
      <c r="J23" s="22">
        <f t="shared" si="1"/>
        <v>0</v>
      </c>
      <c r="K23" s="49">
        <f t="shared" ca="1" si="6"/>
        <v>6</v>
      </c>
      <c r="L23" s="48" t="str">
        <f t="shared" ca="1" si="3"/>
        <v>No Go</v>
      </c>
      <c r="M23" s="23"/>
      <c r="N23" s="7"/>
      <c r="O23" s="7"/>
      <c r="P23" s="7"/>
      <c r="Q23" s="7"/>
      <c r="R23" s="7"/>
    </row>
    <row r="24" spans="1:18">
      <c r="A24" s="8">
        <f t="shared" si="4"/>
        <v>19</v>
      </c>
      <c r="B24" s="38"/>
      <c r="C24" s="20"/>
      <c r="D24" s="20"/>
      <c r="E24" s="20"/>
      <c r="F24" s="20"/>
      <c r="G24" s="20"/>
      <c r="H24" s="20"/>
      <c r="I24" s="20"/>
      <c r="J24" s="22">
        <f t="shared" si="1"/>
        <v>0</v>
      </c>
      <c r="K24" s="49">
        <f t="shared" ca="1" si="6"/>
        <v>6</v>
      </c>
      <c r="L24" s="48" t="str">
        <f t="shared" ca="1" si="3"/>
        <v>No Go</v>
      </c>
      <c r="M24" s="23"/>
      <c r="N24" s="7"/>
      <c r="O24" s="7"/>
      <c r="P24" s="7"/>
      <c r="Q24" s="7"/>
      <c r="R24" s="7"/>
    </row>
    <row r="25" spans="1:18">
      <c r="A25" s="8">
        <f t="shared" si="4"/>
        <v>20</v>
      </c>
      <c r="B25" s="38"/>
      <c r="C25" s="20"/>
      <c r="D25" s="20"/>
      <c r="E25" s="20"/>
      <c r="F25" s="20"/>
      <c r="G25" s="20"/>
      <c r="H25" s="20"/>
      <c r="I25" s="20"/>
      <c r="J25" s="22">
        <f t="shared" si="1"/>
        <v>0</v>
      </c>
      <c r="K25" s="49">
        <f t="shared" ca="1" si="6"/>
        <v>6</v>
      </c>
      <c r="L25" s="48" t="str">
        <f t="shared" ca="1" si="3"/>
        <v>No Go</v>
      </c>
      <c r="M25" s="23"/>
      <c r="N25" s="7"/>
      <c r="O25" s="7"/>
      <c r="P25" s="7"/>
      <c r="Q25" s="7"/>
      <c r="R25" s="7"/>
    </row>
    <row r="26" spans="1:18">
      <c r="A26" s="8">
        <f t="shared" si="4"/>
        <v>21</v>
      </c>
      <c r="B26" s="47"/>
      <c r="C26" s="20"/>
      <c r="D26" s="20"/>
      <c r="E26" s="20"/>
      <c r="F26" s="20"/>
      <c r="G26" s="20"/>
      <c r="H26" s="20"/>
      <c r="I26" s="20"/>
      <c r="J26" s="22">
        <f t="shared" si="1"/>
        <v>0</v>
      </c>
      <c r="K26" s="49">
        <f t="shared" ca="1" si="6"/>
        <v>6</v>
      </c>
      <c r="L26" s="48" t="str">
        <f t="shared" ca="1" si="3"/>
        <v>No Go</v>
      </c>
      <c r="M26" s="23"/>
      <c r="N26" s="7"/>
      <c r="O26" s="7"/>
      <c r="P26" s="7"/>
      <c r="Q26" s="7"/>
      <c r="R26" s="7"/>
    </row>
    <row r="27" spans="1:18">
      <c r="A27" s="8">
        <f t="shared" si="4"/>
        <v>22</v>
      </c>
      <c r="B27" s="47"/>
      <c r="C27" s="20"/>
      <c r="D27" s="20"/>
      <c r="E27" s="20"/>
      <c r="F27" s="20"/>
      <c r="G27" s="20"/>
      <c r="H27" s="20"/>
      <c r="I27" s="20"/>
      <c r="J27" s="22">
        <f t="shared" si="1"/>
        <v>0</v>
      </c>
      <c r="K27" s="49">
        <f t="shared" ca="1" si="6"/>
        <v>6</v>
      </c>
      <c r="L27" s="48" t="str">
        <f t="shared" ca="1" si="3"/>
        <v>No Go</v>
      </c>
      <c r="M27" s="23"/>
      <c r="N27" s="7"/>
      <c r="O27" s="7"/>
      <c r="P27" s="7"/>
      <c r="Q27" s="7"/>
      <c r="R27" s="7"/>
    </row>
    <row r="28" spans="1:18">
      <c r="A28" s="8">
        <f t="shared" si="4"/>
        <v>23</v>
      </c>
      <c r="B28" s="47"/>
      <c r="C28" s="20"/>
      <c r="D28" s="20"/>
      <c r="E28" s="20"/>
      <c r="F28" s="20"/>
      <c r="G28" s="20"/>
      <c r="H28" s="20"/>
      <c r="I28" s="20"/>
      <c r="J28" s="22">
        <f t="shared" si="1"/>
        <v>0</v>
      </c>
      <c r="K28" s="49">
        <f t="shared" ca="1" si="6"/>
        <v>6</v>
      </c>
      <c r="L28" s="48" t="str">
        <f t="shared" ca="1" si="3"/>
        <v>No Go</v>
      </c>
      <c r="M28" s="23"/>
      <c r="N28" s="7"/>
      <c r="O28" s="7"/>
      <c r="P28" s="7"/>
      <c r="Q28" s="7"/>
      <c r="R28" s="7"/>
    </row>
    <row r="29" spans="1:18">
      <c r="A29" s="8">
        <f t="shared" si="4"/>
        <v>24</v>
      </c>
      <c r="B29" s="47"/>
      <c r="C29" s="20"/>
      <c r="D29" s="20"/>
      <c r="E29" s="20"/>
      <c r="F29" s="20"/>
      <c r="G29" s="20"/>
      <c r="H29" s="20"/>
      <c r="I29" s="20"/>
      <c r="J29" s="22">
        <f t="shared" si="1"/>
        <v>0</v>
      </c>
      <c r="K29" s="49">
        <f t="shared" ca="1" si="6"/>
        <v>6</v>
      </c>
      <c r="L29" s="48" t="str">
        <f t="shared" ca="1" si="3"/>
        <v>No Go</v>
      </c>
      <c r="M29" s="23"/>
      <c r="N29" s="7"/>
      <c r="O29" s="7"/>
      <c r="P29" s="7"/>
      <c r="Q29" s="7"/>
      <c r="R29" s="7"/>
    </row>
    <row r="30" spans="1:18">
      <c r="A30" s="8">
        <f t="shared" si="4"/>
        <v>25</v>
      </c>
      <c r="B30" s="47"/>
      <c r="C30" s="20"/>
      <c r="D30" s="20"/>
      <c r="E30" s="20"/>
      <c r="F30" s="20"/>
      <c r="G30" s="20"/>
      <c r="H30" s="20"/>
      <c r="I30" s="20"/>
      <c r="J30" s="22">
        <f t="shared" si="1"/>
        <v>0</v>
      </c>
      <c r="K30" s="49">
        <f t="shared" ca="1" si="6"/>
        <v>6</v>
      </c>
      <c r="L30" s="48" t="str">
        <f t="shared" ca="1" si="3"/>
        <v>No Go</v>
      </c>
      <c r="M30" s="23"/>
      <c r="N30" s="7"/>
      <c r="O30" s="7"/>
      <c r="P30" s="7"/>
      <c r="Q30" s="7"/>
      <c r="R30" s="7"/>
    </row>
    <row r="31" spans="1:18">
      <c r="A31" s="8">
        <f t="shared" si="4"/>
        <v>26</v>
      </c>
      <c r="B31" s="47"/>
      <c r="C31" s="20"/>
      <c r="D31" s="20"/>
      <c r="E31" s="20"/>
      <c r="F31" s="20"/>
      <c r="G31" s="20"/>
      <c r="H31" s="20"/>
      <c r="I31" s="20"/>
      <c r="J31" s="22">
        <f t="shared" si="1"/>
        <v>0</v>
      </c>
      <c r="K31" s="49">
        <f t="shared" ca="1" si="6"/>
        <v>6</v>
      </c>
      <c r="L31" s="48" t="str">
        <f t="shared" ca="1" si="3"/>
        <v>No Go</v>
      </c>
      <c r="M31" s="23"/>
      <c r="N31" s="7"/>
      <c r="O31" s="7"/>
      <c r="P31" s="7"/>
      <c r="Q31" s="7"/>
      <c r="R31" s="7"/>
    </row>
    <row r="32" spans="1:18">
      <c r="A32" s="8">
        <f t="shared" si="4"/>
        <v>27</v>
      </c>
      <c r="B32" s="47"/>
      <c r="C32" s="20"/>
      <c r="D32" s="20"/>
      <c r="E32" s="20"/>
      <c r="F32" s="20"/>
      <c r="G32" s="20"/>
      <c r="H32" s="20"/>
      <c r="I32" s="20"/>
      <c r="J32" s="22">
        <f t="shared" si="1"/>
        <v>0</v>
      </c>
      <c r="K32" s="49">
        <f t="shared" ca="1" si="6"/>
        <v>6</v>
      </c>
      <c r="L32" s="48" t="str">
        <f t="shared" ca="1" si="3"/>
        <v>No Go</v>
      </c>
      <c r="M32" s="23"/>
      <c r="N32" s="7"/>
      <c r="O32" s="7"/>
      <c r="P32" s="7"/>
      <c r="Q32" s="7"/>
      <c r="R32" s="7"/>
    </row>
    <row r="33" spans="1:18">
      <c r="A33" s="8">
        <f t="shared" si="4"/>
        <v>28</v>
      </c>
      <c r="B33" s="47"/>
      <c r="C33" s="20"/>
      <c r="D33" s="20"/>
      <c r="E33" s="20"/>
      <c r="F33" s="20"/>
      <c r="G33" s="20"/>
      <c r="H33" s="20"/>
      <c r="I33" s="20"/>
      <c r="J33" s="22">
        <f t="shared" si="1"/>
        <v>0</v>
      </c>
      <c r="K33" s="49">
        <f t="shared" ca="1" si="6"/>
        <v>6</v>
      </c>
      <c r="L33" s="48" t="str">
        <f t="shared" ca="1" si="3"/>
        <v>No Go</v>
      </c>
      <c r="M33" s="23"/>
      <c r="N33" s="7"/>
      <c r="O33" s="7"/>
      <c r="P33" s="7"/>
      <c r="Q33" s="7"/>
      <c r="R33" s="7"/>
    </row>
    <row r="34" spans="1:18">
      <c r="A34" s="8">
        <f t="shared" si="4"/>
        <v>29</v>
      </c>
      <c r="B34" s="47"/>
      <c r="C34" s="20"/>
      <c r="D34" s="20"/>
      <c r="E34" s="20"/>
      <c r="F34" s="20"/>
      <c r="G34" s="20"/>
      <c r="H34" s="20"/>
      <c r="I34" s="20"/>
      <c r="J34" s="22">
        <f t="shared" si="1"/>
        <v>0</v>
      </c>
      <c r="K34" s="49">
        <f t="shared" ca="1" si="6"/>
        <v>6</v>
      </c>
      <c r="L34" s="48" t="str">
        <f t="shared" ca="1" si="3"/>
        <v>No Go</v>
      </c>
      <c r="M34" s="23"/>
      <c r="N34" s="7"/>
      <c r="O34" s="7"/>
      <c r="P34" s="7"/>
      <c r="Q34" s="7"/>
      <c r="R34" s="7"/>
    </row>
    <row r="35" spans="1:18">
      <c r="A35" s="8">
        <f t="shared" si="4"/>
        <v>30</v>
      </c>
      <c r="B35" s="47"/>
      <c r="C35" s="20"/>
      <c r="D35" s="20"/>
      <c r="E35" s="20"/>
      <c r="F35" s="20"/>
      <c r="G35" s="20"/>
      <c r="H35" s="20"/>
      <c r="I35" s="20"/>
      <c r="J35" s="22">
        <f t="shared" si="1"/>
        <v>0</v>
      </c>
      <c r="K35" s="49">
        <f t="shared" ca="1" si="6"/>
        <v>6</v>
      </c>
      <c r="L35" s="48" t="str">
        <f t="shared" ca="1" si="3"/>
        <v>No Go</v>
      </c>
      <c r="M35" s="23"/>
      <c r="N35" s="7"/>
      <c r="O35" s="7"/>
      <c r="P35" s="7"/>
      <c r="Q35" s="7"/>
      <c r="R35" s="7"/>
    </row>
    <row r="36" spans="1:18">
      <c r="A36" s="8">
        <f t="shared" si="4"/>
        <v>31</v>
      </c>
      <c r="B36" s="47"/>
      <c r="C36" s="20"/>
      <c r="D36" s="20"/>
      <c r="E36" s="20"/>
      <c r="F36" s="20"/>
      <c r="G36" s="20"/>
      <c r="H36" s="20"/>
      <c r="I36" s="20"/>
      <c r="J36" s="22">
        <f t="shared" si="1"/>
        <v>0</v>
      </c>
      <c r="K36" s="49">
        <f t="shared" ca="1" si="6"/>
        <v>6</v>
      </c>
      <c r="L36" s="48" t="str">
        <f t="shared" ca="1" si="3"/>
        <v>No Go</v>
      </c>
      <c r="M36" s="23"/>
      <c r="N36" s="7"/>
      <c r="O36" s="7"/>
      <c r="P36" s="7"/>
      <c r="Q36" s="7"/>
      <c r="R36" s="7"/>
    </row>
    <row r="37" spans="1:18">
      <c r="A37" s="8">
        <f t="shared" si="4"/>
        <v>32</v>
      </c>
      <c r="B37" s="47"/>
      <c r="C37" s="20"/>
      <c r="D37" s="20"/>
      <c r="E37" s="20"/>
      <c r="F37" s="20"/>
      <c r="G37" s="20"/>
      <c r="H37" s="20"/>
      <c r="I37" s="20"/>
      <c r="J37" s="22">
        <f t="shared" si="1"/>
        <v>0</v>
      </c>
      <c r="K37" s="49">
        <f t="shared" ca="1" si="6"/>
        <v>6</v>
      </c>
      <c r="L37" s="48" t="str">
        <f t="shared" ca="1" si="3"/>
        <v>No Go</v>
      </c>
      <c r="M37" s="23"/>
      <c r="N37" s="7"/>
      <c r="O37" s="7"/>
      <c r="P37" s="7"/>
      <c r="Q37" s="7"/>
      <c r="R37" s="7"/>
    </row>
    <row r="38" spans="1:18">
      <c r="A38" s="8">
        <f t="shared" si="4"/>
        <v>33</v>
      </c>
      <c r="B38" s="47"/>
      <c r="C38" s="20"/>
      <c r="D38" s="20"/>
      <c r="E38" s="20"/>
      <c r="F38" s="20"/>
      <c r="G38" s="20"/>
      <c r="H38" s="20"/>
      <c r="I38" s="20"/>
      <c r="J38" s="22">
        <f t="shared" si="1"/>
        <v>0</v>
      </c>
      <c r="K38" s="49">
        <f t="shared" ca="1" si="6"/>
        <v>6</v>
      </c>
      <c r="L38" s="48" t="str">
        <f t="shared" ref="L38:L69" ca="1" si="7">IF(K38&lt;=$G$1,"Go!","No Go")</f>
        <v>No Go</v>
      </c>
      <c r="M38" s="23"/>
      <c r="N38" s="7"/>
      <c r="O38" s="7"/>
      <c r="P38" s="7"/>
      <c r="Q38" s="7"/>
      <c r="R38" s="7"/>
    </row>
    <row r="39" spans="1:18">
      <c r="A39" s="8">
        <f t="shared" si="4"/>
        <v>34</v>
      </c>
      <c r="B39" s="47"/>
      <c r="C39" s="20"/>
      <c r="D39" s="20"/>
      <c r="E39" s="20"/>
      <c r="F39" s="20"/>
      <c r="G39" s="20"/>
      <c r="H39" s="20"/>
      <c r="I39" s="20"/>
      <c r="J39" s="22">
        <f t="shared" si="1"/>
        <v>0</v>
      </c>
      <c r="K39" s="49">
        <f t="shared" ca="1" si="6"/>
        <v>6</v>
      </c>
      <c r="L39" s="48" t="str">
        <f t="shared" ca="1" si="7"/>
        <v>No Go</v>
      </c>
      <c r="M39" s="23"/>
      <c r="N39" s="7"/>
      <c r="O39" s="7"/>
      <c r="P39" s="7"/>
      <c r="Q39" s="7"/>
      <c r="R39" s="7"/>
    </row>
    <row r="40" spans="1:18">
      <c r="A40" s="8">
        <f t="shared" si="4"/>
        <v>35</v>
      </c>
      <c r="B40" s="47"/>
      <c r="C40" s="20"/>
      <c r="D40" s="20"/>
      <c r="E40" s="20"/>
      <c r="F40" s="20"/>
      <c r="G40" s="20"/>
      <c r="H40" s="20"/>
      <c r="I40" s="20"/>
      <c r="J40" s="22">
        <f t="shared" si="1"/>
        <v>0</v>
      </c>
      <c r="K40" s="49">
        <f t="shared" ca="1" si="6"/>
        <v>6</v>
      </c>
      <c r="L40" s="48" t="str">
        <f t="shared" ca="1" si="7"/>
        <v>No Go</v>
      </c>
      <c r="M40" s="23"/>
      <c r="N40" s="7"/>
      <c r="O40" s="7"/>
      <c r="P40" s="7"/>
      <c r="Q40" s="7"/>
      <c r="R40" s="7"/>
    </row>
    <row r="41" spans="1:18">
      <c r="A41" s="8">
        <f t="shared" si="4"/>
        <v>36</v>
      </c>
      <c r="B41" s="47"/>
      <c r="C41" s="20"/>
      <c r="D41" s="20"/>
      <c r="E41" s="20"/>
      <c r="F41" s="20"/>
      <c r="G41" s="20"/>
      <c r="H41" s="20"/>
      <c r="I41" s="20"/>
      <c r="J41" s="22">
        <f t="shared" si="1"/>
        <v>0</v>
      </c>
      <c r="K41" s="49">
        <f t="shared" ca="1" si="6"/>
        <v>6</v>
      </c>
      <c r="L41" s="48" t="str">
        <f t="shared" ca="1" si="7"/>
        <v>No Go</v>
      </c>
      <c r="M41" s="23"/>
      <c r="N41" s="7"/>
      <c r="O41" s="7"/>
      <c r="P41" s="7"/>
      <c r="Q41" s="7"/>
      <c r="R41" s="7"/>
    </row>
    <row r="42" spans="1:18">
      <c r="A42" s="8">
        <f t="shared" si="4"/>
        <v>37</v>
      </c>
      <c r="B42" s="47"/>
      <c r="C42" s="20"/>
      <c r="D42" s="20"/>
      <c r="E42" s="20"/>
      <c r="F42" s="20"/>
      <c r="G42" s="20"/>
      <c r="H42" s="20"/>
      <c r="I42" s="20"/>
      <c r="J42" s="22">
        <f t="shared" si="1"/>
        <v>0</v>
      </c>
      <c r="K42" s="49">
        <f t="shared" ca="1" si="6"/>
        <v>6</v>
      </c>
      <c r="L42" s="48" t="str">
        <f t="shared" ca="1" si="7"/>
        <v>No Go</v>
      </c>
      <c r="M42" s="23"/>
      <c r="N42" s="7"/>
      <c r="O42" s="7"/>
      <c r="P42" s="7"/>
      <c r="Q42" s="7"/>
      <c r="R42" s="7"/>
    </row>
    <row r="43" spans="1:18">
      <c r="A43" s="8">
        <f t="shared" si="4"/>
        <v>38</v>
      </c>
      <c r="B43" s="47"/>
      <c r="C43" s="20"/>
      <c r="D43" s="20"/>
      <c r="E43" s="20"/>
      <c r="F43" s="20"/>
      <c r="G43" s="20"/>
      <c r="H43" s="20"/>
      <c r="I43" s="20"/>
      <c r="J43" s="22">
        <f t="shared" si="1"/>
        <v>0</v>
      </c>
      <c r="K43" s="49">
        <f t="shared" ca="1" si="6"/>
        <v>6</v>
      </c>
      <c r="L43" s="48" t="str">
        <f t="shared" ca="1" si="7"/>
        <v>No Go</v>
      </c>
      <c r="M43" s="23"/>
      <c r="N43" s="7"/>
      <c r="O43" s="7"/>
      <c r="P43" s="7"/>
      <c r="Q43" s="7"/>
      <c r="R43" s="7"/>
    </row>
    <row r="44" spans="1:18">
      <c r="A44" s="8">
        <f t="shared" si="4"/>
        <v>39</v>
      </c>
      <c r="B44" s="47"/>
      <c r="C44" s="20"/>
      <c r="D44" s="20"/>
      <c r="E44" s="20"/>
      <c r="F44" s="20"/>
      <c r="G44" s="20"/>
      <c r="H44" s="20"/>
      <c r="I44" s="20"/>
      <c r="J44" s="22">
        <f t="shared" si="1"/>
        <v>0</v>
      </c>
      <c r="K44" s="49">
        <f t="shared" ca="1" si="6"/>
        <v>6</v>
      </c>
      <c r="L44" s="48" t="str">
        <f t="shared" ca="1" si="7"/>
        <v>No Go</v>
      </c>
      <c r="M44" s="23"/>
      <c r="N44" s="7"/>
      <c r="O44" s="7"/>
      <c r="P44" s="7"/>
      <c r="Q44" s="7"/>
      <c r="R44" s="7"/>
    </row>
    <row r="45" spans="1:18">
      <c r="A45" s="8">
        <f t="shared" si="4"/>
        <v>40</v>
      </c>
      <c r="B45" s="47"/>
      <c r="C45" s="20"/>
      <c r="D45" s="20"/>
      <c r="E45" s="20"/>
      <c r="F45" s="20"/>
      <c r="G45" s="20"/>
      <c r="H45" s="20"/>
      <c r="I45" s="20"/>
      <c r="J45" s="22">
        <f t="shared" si="1"/>
        <v>0</v>
      </c>
      <c r="K45" s="49">
        <f t="shared" ca="1" si="6"/>
        <v>6</v>
      </c>
      <c r="L45" s="48" t="str">
        <f t="shared" ca="1" si="7"/>
        <v>No Go</v>
      </c>
      <c r="M45" s="23"/>
      <c r="N45" s="7"/>
      <c r="O45" s="7"/>
      <c r="P45" s="7"/>
      <c r="Q45" s="7"/>
      <c r="R45" s="7"/>
    </row>
    <row r="46" spans="1:18">
      <c r="A46" s="8">
        <f t="shared" si="4"/>
        <v>41</v>
      </c>
      <c r="B46" s="47"/>
      <c r="C46" s="20"/>
      <c r="D46" s="20"/>
      <c r="E46" s="20"/>
      <c r="F46" s="20"/>
      <c r="G46" s="20"/>
      <c r="H46" s="20"/>
      <c r="I46" s="20"/>
      <c r="J46" s="22">
        <f t="shared" si="1"/>
        <v>0</v>
      </c>
      <c r="K46" s="49">
        <f t="shared" ca="1" si="6"/>
        <v>6</v>
      </c>
      <c r="L46" s="48" t="str">
        <f t="shared" ca="1" si="7"/>
        <v>No Go</v>
      </c>
      <c r="M46" s="23"/>
      <c r="N46" s="7"/>
      <c r="O46" s="7"/>
      <c r="P46" s="7"/>
      <c r="Q46" s="7"/>
      <c r="R46" s="7"/>
    </row>
    <row r="47" spans="1:18">
      <c r="A47" s="8">
        <f t="shared" si="4"/>
        <v>42</v>
      </c>
      <c r="B47" s="47"/>
      <c r="C47" s="20"/>
      <c r="D47" s="20"/>
      <c r="E47" s="20"/>
      <c r="F47" s="20"/>
      <c r="G47" s="20"/>
      <c r="H47" s="20"/>
      <c r="I47" s="20"/>
      <c r="J47" s="22">
        <f t="shared" si="1"/>
        <v>0</v>
      </c>
      <c r="K47" s="49">
        <f t="shared" ca="1" si="6"/>
        <v>6</v>
      </c>
      <c r="L47" s="48" t="str">
        <f t="shared" ca="1" si="7"/>
        <v>No Go</v>
      </c>
      <c r="M47" s="23"/>
      <c r="N47" s="7"/>
      <c r="O47" s="7"/>
      <c r="P47" s="7"/>
      <c r="Q47" s="7"/>
      <c r="R47" s="7"/>
    </row>
    <row r="48" spans="1:18">
      <c r="A48" s="8">
        <f t="shared" si="4"/>
        <v>43</v>
      </c>
      <c r="B48" s="47"/>
      <c r="C48" s="20"/>
      <c r="D48" s="20"/>
      <c r="E48" s="20"/>
      <c r="F48" s="20"/>
      <c r="G48" s="20"/>
      <c r="H48" s="20"/>
      <c r="I48" s="20"/>
      <c r="J48" s="22">
        <f t="shared" si="1"/>
        <v>0</v>
      </c>
      <c r="K48" s="49">
        <f t="shared" ca="1" si="6"/>
        <v>6</v>
      </c>
      <c r="L48" s="48" t="str">
        <f t="shared" ca="1" si="7"/>
        <v>No Go</v>
      </c>
      <c r="M48" s="23"/>
      <c r="N48" s="7"/>
      <c r="O48" s="7"/>
      <c r="P48" s="7"/>
      <c r="Q48" s="7"/>
      <c r="R48" s="7"/>
    </row>
    <row r="49" spans="1:18">
      <c r="A49" s="8">
        <f t="shared" si="4"/>
        <v>44</v>
      </c>
      <c r="B49" s="47"/>
      <c r="C49" s="20"/>
      <c r="D49" s="20"/>
      <c r="E49" s="20"/>
      <c r="F49" s="20"/>
      <c r="G49" s="20"/>
      <c r="H49" s="20"/>
      <c r="I49" s="20"/>
      <c r="J49" s="22">
        <f t="shared" si="1"/>
        <v>0</v>
      </c>
      <c r="K49" s="49">
        <f t="shared" ca="1" si="6"/>
        <v>6</v>
      </c>
      <c r="L49" s="48" t="str">
        <f t="shared" ca="1" si="7"/>
        <v>No Go</v>
      </c>
      <c r="M49" s="23"/>
      <c r="N49" s="7"/>
      <c r="O49" s="7"/>
      <c r="P49" s="7"/>
      <c r="Q49" s="7"/>
      <c r="R49" s="7"/>
    </row>
    <row r="50" spans="1:18">
      <c r="A50" s="8">
        <f t="shared" si="4"/>
        <v>45</v>
      </c>
      <c r="B50" s="47"/>
      <c r="C50" s="20"/>
      <c r="D50" s="20"/>
      <c r="E50" s="20"/>
      <c r="F50" s="20"/>
      <c r="G50" s="20"/>
      <c r="H50" s="20"/>
      <c r="I50" s="20"/>
      <c r="J50" s="22">
        <f t="shared" si="1"/>
        <v>0</v>
      </c>
      <c r="K50" s="49">
        <f t="shared" ca="1" si="6"/>
        <v>6</v>
      </c>
      <c r="L50" s="48" t="str">
        <f t="shared" ca="1" si="7"/>
        <v>No Go</v>
      </c>
      <c r="M50" s="23"/>
      <c r="N50" s="7"/>
      <c r="O50" s="7"/>
      <c r="P50" s="7"/>
      <c r="Q50" s="7"/>
      <c r="R50" s="7"/>
    </row>
    <row r="51" spans="1:18">
      <c r="A51" s="8">
        <f t="shared" si="4"/>
        <v>46</v>
      </c>
      <c r="B51" s="47"/>
      <c r="C51" s="20"/>
      <c r="D51" s="20"/>
      <c r="E51" s="20"/>
      <c r="F51" s="20"/>
      <c r="G51" s="20"/>
      <c r="H51" s="20"/>
      <c r="I51" s="20"/>
      <c r="J51" s="22">
        <f t="shared" si="1"/>
        <v>0</v>
      </c>
      <c r="K51" s="49">
        <f t="shared" ca="1" si="6"/>
        <v>6</v>
      </c>
      <c r="L51" s="48" t="str">
        <f t="shared" ca="1" si="7"/>
        <v>No Go</v>
      </c>
      <c r="M51" s="23"/>
      <c r="N51" s="7"/>
      <c r="O51" s="7"/>
      <c r="P51" s="7"/>
      <c r="Q51" s="7"/>
      <c r="R51" s="7"/>
    </row>
    <row r="52" spans="1:18">
      <c r="A52" s="8">
        <f t="shared" si="4"/>
        <v>47</v>
      </c>
      <c r="B52" s="47"/>
      <c r="C52" s="20"/>
      <c r="D52" s="20"/>
      <c r="E52" s="20"/>
      <c r="F52" s="20"/>
      <c r="G52" s="20"/>
      <c r="H52" s="20"/>
      <c r="I52" s="20"/>
      <c r="J52" s="22">
        <f t="shared" si="1"/>
        <v>0</v>
      </c>
      <c r="K52" s="49">
        <f t="shared" ca="1" si="6"/>
        <v>6</v>
      </c>
      <c r="L52" s="48" t="str">
        <f t="shared" ca="1" si="7"/>
        <v>No Go</v>
      </c>
      <c r="M52" s="23"/>
      <c r="N52" s="7"/>
      <c r="O52" s="7"/>
      <c r="P52" s="7"/>
      <c r="Q52" s="7"/>
      <c r="R52" s="7"/>
    </row>
    <row r="53" spans="1:18">
      <c r="A53" s="8">
        <f t="shared" si="4"/>
        <v>48</v>
      </c>
      <c r="B53" s="47"/>
      <c r="C53" s="20"/>
      <c r="D53" s="20"/>
      <c r="E53" s="20"/>
      <c r="F53" s="20"/>
      <c r="G53" s="20"/>
      <c r="H53" s="20"/>
      <c r="I53" s="20"/>
      <c r="J53" s="22">
        <f t="shared" si="1"/>
        <v>0</v>
      </c>
      <c r="K53" s="49">
        <f t="shared" ca="1" si="6"/>
        <v>6</v>
      </c>
      <c r="L53" s="48" t="str">
        <f t="shared" ca="1" si="7"/>
        <v>No Go</v>
      </c>
      <c r="M53" s="23"/>
      <c r="N53" s="7"/>
      <c r="O53" s="7"/>
      <c r="P53" s="7"/>
      <c r="Q53" s="7"/>
      <c r="R53" s="7"/>
    </row>
    <row r="54" spans="1:18">
      <c r="A54" s="8">
        <f t="shared" si="4"/>
        <v>49</v>
      </c>
      <c r="B54" s="47"/>
      <c r="C54" s="20"/>
      <c r="D54" s="20"/>
      <c r="E54" s="20"/>
      <c r="F54" s="20"/>
      <c r="G54" s="20"/>
      <c r="H54" s="20"/>
      <c r="I54" s="20"/>
      <c r="J54" s="22">
        <f t="shared" si="1"/>
        <v>0</v>
      </c>
      <c r="K54" s="49">
        <f t="shared" ca="1" si="6"/>
        <v>6</v>
      </c>
      <c r="L54" s="48" t="str">
        <f t="shared" ca="1" si="7"/>
        <v>No Go</v>
      </c>
      <c r="M54" s="23"/>
      <c r="N54" s="7"/>
      <c r="O54" s="7"/>
      <c r="P54" s="7"/>
      <c r="Q54" s="7"/>
      <c r="R54" s="7"/>
    </row>
    <row r="55" spans="1:18">
      <c r="A55" s="8">
        <f t="shared" si="4"/>
        <v>50</v>
      </c>
      <c r="B55" s="47"/>
      <c r="C55" s="20"/>
      <c r="D55" s="20"/>
      <c r="E55" s="20"/>
      <c r="F55" s="20"/>
      <c r="G55" s="20"/>
      <c r="H55" s="20"/>
      <c r="I55" s="20"/>
      <c r="J55" s="22">
        <f t="shared" si="1"/>
        <v>0</v>
      </c>
      <c r="K55" s="49">
        <f t="shared" ca="1" si="6"/>
        <v>6</v>
      </c>
      <c r="L55" s="48" t="str">
        <f t="shared" ca="1" si="7"/>
        <v>No Go</v>
      </c>
      <c r="M55" s="23"/>
      <c r="N55" s="7"/>
      <c r="O55" s="7"/>
      <c r="P55" s="7"/>
      <c r="Q55" s="7"/>
      <c r="R55" s="7"/>
    </row>
    <row r="56" spans="1:18">
      <c r="A56" s="8">
        <f t="shared" si="4"/>
        <v>51</v>
      </c>
      <c r="B56" s="47"/>
      <c r="C56" s="20"/>
      <c r="D56" s="20"/>
      <c r="E56" s="20"/>
      <c r="F56" s="20"/>
      <c r="G56" s="20"/>
      <c r="H56" s="20"/>
      <c r="I56" s="20"/>
      <c r="J56" s="22">
        <f t="shared" si="1"/>
        <v>0</v>
      </c>
      <c r="K56" s="49">
        <f t="shared" ca="1" si="6"/>
        <v>6</v>
      </c>
      <c r="L56" s="48" t="str">
        <f t="shared" ca="1" si="7"/>
        <v>No Go</v>
      </c>
      <c r="M56" s="23"/>
      <c r="N56" s="7"/>
      <c r="O56" s="7"/>
      <c r="P56" s="7"/>
      <c r="Q56" s="7"/>
      <c r="R56" s="7"/>
    </row>
    <row r="57" spans="1:18">
      <c r="A57" s="8">
        <f t="shared" si="4"/>
        <v>52</v>
      </c>
      <c r="B57" s="47"/>
      <c r="C57" s="20"/>
      <c r="D57" s="20"/>
      <c r="E57" s="20"/>
      <c r="F57" s="20"/>
      <c r="G57" s="20"/>
      <c r="H57" s="20"/>
      <c r="I57" s="20"/>
      <c r="J57" s="22">
        <f t="shared" si="1"/>
        <v>0</v>
      </c>
      <c r="K57" s="49">
        <f t="shared" ca="1" si="6"/>
        <v>6</v>
      </c>
      <c r="L57" s="48" t="str">
        <f t="shared" ca="1" si="7"/>
        <v>No Go</v>
      </c>
      <c r="M57" s="23"/>
      <c r="N57" s="7"/>
      <c r="O57" s="7"/>
      <c r="P57" s="7"/>
      <c r="Q57" s="7"/>
      <c r="R57" s="7"/>
    </row>
    <row r="58" spans="1:18">
      <c r="A58" s="8">
        <f t="shared" si="4"/>
        <v>53</v>
      </c>
      <c r="B58" s="47"/>
      <c r="C58" s="20"/>
      <c r="D58" s="20"/>
      <c r="E58" s="20"/>
      <c r="F58" s="20"/>
      <c r="G58" s="20"/>
      <c r="H58" s="20"/>
      <c r="I58" s="20"/>
      <c r="J58" s="22">
        <f t="shared" si="1"/>
        <v>0</v>
      </c>
      <c r="K58" s="49">
        <f t="shared" ca="1" si="6"/>
        <v>6</v>
      </c>
      <c r="L58" s="48" t="str">
        <f t="shared" ca="1" si="7"/>
        <v>No Go</v>
      </c>
      <c r="M58" s="23"/>
      <c r="N58" s="7"/>
      <c r="O58" s="7"/>
      <c r="P58" s="7"/>
      <c r="Q58" s="7"/>
      <c r="R58" s="7"/>
    </row>
    <row r="59" spans="1:18">
      <c r="A59" s="8">
        <f t="shared" si="4"/>
        <v>54</v>
      </c>
      <c r="B59" s="47"/>
      <c r="C59" s="20"/>
      <c r="D59" s="20"/>
      <c r="E59" s="20"/>
      <c r="F59" s="20"/>
      <c r="G59" s="20"/>
      <c r="H59" s="20"/>
      <c r="I59" s="20"/>
      <c r="J59" s="22">
        <f t="shared" si="1"/>
        <v>0</v>
      </c>
      <c r="K59" s="49">
        <f t="shared" ca="1" si="6"/>
        <v>6</v>
      </c>
      <c r="L59" s="48" t="str">
        <f t="shared" ca="1" si="7"/>
        <v>No Go</v>
      </c>
      <c r="M59" s="23"/>
      <c r="N59" s="7"/>
      <c r="O59" s="7"/>
      <c r="P59" s="7"/>
      <c r="Q59" s="7"/>
      <c r="R59" s="7"/>
    </row>
    <row r="60" spans="1:18">
      <c r="A60" s="8">
        <f t="shared" si="4"/>
        <v>55</v>
      </c>
      <c r="B60" s="47"/>
      <c r="C60" s="20"/>
      <c r="D60" s="20"/>
      <c r="E60" s="20"/>
      <c r="F60" s="20"/>
      <c r="G60" s="20"/>
      <c r="H60" s="20"/>
      <c r="I60" s="20"/>
      <c r="J60" s="22">
        <f t="shared" si="1"/>
        <v>0</v>
      </c>
      <c r="K60" s="49">
        <f t="shared" ca="1" si="6"/>
        <v>6</v>
      </c>
      <c r="L60" s="48" t="str">
        <f t="shared" ca="1" si="7"/>
        <v>No Go</v>
      </c>
      <c r="M60" s="23"/>
      <c r="N60" s="7"/>
      <c r="O60" s="7"/>
      <c r="P60" s="7"/>
      <c r="Q60" s="7"/>
      <c r="R60" s="7"/>
    </row>
    <row r="61" spans="1:18">
      <c r="A61" s="8">
        <f t="shared" si="4"/>
        <v>56</v>
      </c>
      <c r="B61" s="47"/>
      <c r="C61" s="20"/>
      <c r="D61" s="20"/>
      <c r="E61" s="20"/>
      <c r="F61" s="20"/>
      <c r="G61" s="20"/>
      <c r="H61" s="20"/>
      <c r="I61" s="20"/>
      <c r="J61" s="22">
        <f t="shared" si="1"/>
        <v>0</v>
      </c>
      <c r="K61" s="49">
        <f t="shared" ca="1" si="6"/>
        <v>6</v>
      </c>
      <c r="L61" s="48" t="str">
        <f t="shared" ca="1" si="7"/>
        <v>No Go</v>
      </c>
      <c r="M61" s="23"/>
      <c r="N61" s="7"/>
      <c r="O61" s="7"/>
      <c r="P61" s="7"/>
      <c r="Q61" s="7"/>
      <c r="R61" s="7"/>
    </row>
    <row r="62" spans="1:18">
      <c r="A62" s="8">
        <f t="shared" si="4"/>
        <v>57</v>
      </c>
      <c r="B62" s="47"/>
      <c r="C62" s="20"/>
      <c r="D62" s="20"/>
      <c r="E62" s="20"/>
      <c r="F62" s="20"/>
      <c r="G62" s="20"/>
      <c r="H62" s="20"/>
      <c r="I62" s="20"/>
      <c r="J62" s="22">
        <f t="shared" si="1"/>
        <v>0</v>
      </c>
      <c r="K62" s="49">
        <f t="shared" ca="1" si="6"/>
        <v>6</v>
      </c>
      <c r="L62" s="48" t="str">
        <f t="shared" ca="1" si="7"/>
        <v>No Go</v>
      </c>
      <c r="M62" s="23"/>
      <c r="N62" s="7"/>
      <c r="O62" s="7"/>
      <c r="P62" s="7"/>
      <c r="Q62" s="7"/>
      <c r="R62" s="7"/>
    </row>
    <row r="63" spans="1:18">
      <c r="A63" s="8">
        <f t="shared" si="4"/>
        <v>58</v>
      </c>
      <c r="B63" s="47"/>
      <c r="C63" s="20"/>
      <c r="D63" s="20"/>
      <c r="E63" s="20"/>
      <c r="F63" s="20"/>
      <c r="G63" s="20"/>
      <c r="H63" s="20"/>
      <c r="I63" s="20"/>
      <c r="J63" s="22">
        <f t="shared" si="1"/>
        <v>0</v>
      </c>
      <c r="K63" s="49">
        <f t="shared" ca="1" si="6"/>
        <v>6</v>
      </c>
      <c r="L63" s="48" t="str">
        <f t="shared" ca="1" si="7"/>
        <v>No Go</v>
      </c>
      <c r="M63" s="23"/>
      <c r="N63" s="7"/>
      <c r="O63" s="7"/>
      <c r="P63" s="7"/>
      <c r="Q63" s="7"/>
      <c r="R63" s="7"/>
    </row>
    <row r="64" spans="1:18">
      <c r="A64" s="8">
        <f t="shared" si="4"/>
        <v>59</v>
      </c>
      <c r="B64" s="47"/>
      <c r="C64" s="20"/>
      <c r="D64" s="20"/>
      <c r="E64" s="20"/>
      <c r="F64" s="20"/>
      <c r="G64" s="20"/>
      <c r="H64" s="20"/>
      <c r="I64" s="20"/>
      <c r="J64" s="22">
        <f t="shared" si="1"/>
        <v>0</v>
      </c>
      <c r="K64" s="49">
        <f t="shared" ca="1" si="6"/>
        <v>6</v>
      </c>
      <c r="L64" s="48" t="str">
        <f t="shared" ca="1" si="7"/>
        <v>No Go</v>
      </c>
      <c r="M64" s="23"/>
      <c r="N64" s="7"/>
      <c r="O64" s="7"/>
      <c r="P64" s="7"/>
      <c r="Q64" s="7"/>
      <c r="R64" s="7"/>
    </row>
    <row r="65" spans="1:18">
      <c r="A65" s="8">
        <f t="shared" si="4"/>
        <v>60</v>
      </c>
      <c r="B65" s="47"/>
      <c r="C65" s="20"/>
      <c r="D65" s="20"/>
      <c r="E65" s="20"/>
      <c r="F65" s="20"/>
      <c r="G65" s="20"/>
      <c r="H65" s="20"/>
      <c r="I65" s="20"/>
      <c r="J65" s="22">
        <f t="shared" si="1"/>
        <v>0</v>
      </c>
      <c r="K65" s="49">
        <f t="shared" ca="1" si="6"/>
        <v>6</v>
      </c>
      <c r="L65" s="48" t="str">
        <f t="shared" ca="1" si="7"/>
        <v>No Go</v>
      </c>
      <c r="M65" s="23"/>
      <c r="N65" s="7"/>
      <c r="O65" s="7"/>
      <c r="P65" s="7"/>
      <c r="Q65" s="7"/>
      <c r="R65" s="7"/>
    </row>
    <row r="66" spans="1:18">
      <c r="A66" s="8">
        <f t="shared" si="4"/>
        <v>61</v>
      </c>
      <c r="B66" s="47"/>
      <c r="C66" s="20"/>
      <c r="D66" s="20"/>
      <c r="E66" s="20"/>
      <c r="F66" s="20"/>
      <c r="G66" s="20"/>
      <c r="H66" s="20"/>
      <c r="I66" s="20"/>
      <c r="J66" s="22">
        <f t="shared" si="1"/>
        <v>0</v>
      </c>
      <c r="K66" s="49">
        <f t="shared" ca="1" si="6"/>
        <v>6</v>
      </c>
      <c r="L66" s="48" t="str">
        <f t="shared" ca="1" si="7"/>
        <v>No Go</v>
      </c>
      <c r="M66" s="23"/>
      <c r="N66" s="7"/>
      <c r="O66" s="7"/>
      <c r="P66" s="7"/>
      <c r="Q66" s="7"/>
      <c r="R66" s="7"/>
    </row>
    <row r="67" spans="1:18">
      <c r="A67" s="8">
        <f t="shared" si="4"/>
        <v>62</v>
      </c>
      <c r="B67" s="47"/>
      <c r="C67" s="20"/>
      <c r="D67" s="20"/>
      <c r="E67" s="20"/>
      <c r="F67" s="20"/>
      <c r="G67" s="20"/>
      <c r="H67" s="20"/>
      <c r="I67" s="20"/>
      <c r="J67" s="22">
        <f t="shared" si="1"/>
        <v>0</v>
      </c>
      <c r="K67" s="49">
        <f t="shared" ca="1" si="6"/>
        <v>6</v>
      </c>
      <c r="L67" s="48" t="str">
        <f t="shared" ca="1" si="7"/>
        <v>No Go</v>
      </c>
      <c r="M67" s="23"/>
      <c r="N67" s="7"/>
      <c r="O67" s="7"/>
      <c r="P67" s="7"/>
      <c r="Q67" s="7"/>
      <c r="R67" s="7"/>
    </row>
    <row r="68" spans="1:18">
      <c r="A68" s="8">
        <f t="shared" si="4"/>
        <v>63</v>
      </c>
      <c r="B68" s="47"/>
      <c r="C68" s="20"/>
      <c r="D68" s="20"/>
      <c r="E68" s="20"/>
      <c r="F68" s="20"/>
      <c r="G68" s="20"/>
      <c r="H68" s="20"/>
      <c r="I68" s="20"/>
      <c r="J68" s="22">
        <f t="shared" si="1"/>
        <v>0</v>
      </c>
      <c r="K68" s="49">
        <f t="shared" ca="1" si="6"/>
        <v>6</v>
      </c>
      <c r="L68" s="48" t="str">
        <f t="shared" ca="1" si="7"/>
        <v>No Go</v>
      </c>
      <c r="M68" s="23"/>
      <c r="N68" s="7"/>
      <c r="O68" s="7"/>
      <c r="P68" s="7"/>
      <c r="Q68" s="7"/>
      <c r="R68" s="7"/>
    </row>
    <row r="69" spans="1:18">
      <c r="A69" s="8">
        <f t="shared" si="4"/>
        <v>64</v>
      </c>
      <c r="B69" s="47"/>
      <c r="C69" s="20"/>
      <c r="D69" s="20"/>
      <c r="E69" s="20"/>
      <c r="F69" s="20"/>
      <c r="G69" s="20"/>
      <c r="H69" s="20"/>
      <c r="I69" s="20"/>
      <c r="J69" s="22">
        <f t="shared" si="1"/>
        <v>0</v>
      </c>
      <c r="K69" s="49">
        <f t="shared" ca="1" si="6"/>
        <v>6</v>
      </c>
      <c r="L69" s="48" t="str">
        <f t="shared" ca="1" si="7"/>
        <v>No Go</v>
      </c>
      <c r="M69" s="23"/>
      <c r="N69" s="7"/>
      <c r="O69" s="7"/>
      <c r="P69" s="7"/>
      <c r="Q69" s="7"/>
      <c r="R69" s="7"/>
    </row>
    <row r="70" spans="1:18">
      <c r="A70" s="8">
        <f t="shared" si="4"/>
        <v>65</v>
      </c>
      <c r="B70" s="47"/>
      <c r="C70" s="20"/>
      <c r="D70" s="20"/>
      <c r="E70" s="20"/>
      <c r="F70" s="20"/>
      <c r="G70" s="20"/>
      <c r="H70" s="20"/>
      <c r="I70" s="20"/>
      <c r="J70" s="22">
        <f t="shared" ref="J70:J105" si="8">(C70*$C$5+D70*$D$5+E70*$E$5+F70*$F$5+G70*$G$5+H70*$H$5+I70*$I$5)</f>
        <v>0</v>
      </c>
      <c r="K70" s="49">
        <f t="shared" ca="1" si="6"/>
        <v>6</v>
      </c>
      <c r="L70" s="48" t="str">
        <f t="shared" ref="L70:L101" ca="1" si="9">IF(K70&lt;=$G$1,"Go!","No Go")</f>
        <v>No Go</v>
      </c>
      <c r="M70" s="23"/>
      <c r="N70" s="7"/>
      <c r="O70" s="7"/>
      <c r="P70" s="7"/>
      <c r="Q70" s="7"/>
      <c r="R70" s="7"/>
    </row>
    <row r="71" spans="1:18">
      <c r="A71" s="8">
        <f t="shared" ref="A71:A105" si="10">ROW(B71)-ROW($A$5)</f>
        <v>66</v>
      </c>
      <c r="B71" s="47"/>
      <c r="C71" s="20"/>
      <c r="D71" s="20"/>
      <c r="E71" s="20"/>
      <c r="F71" s="20"/>
      <c r="G71" s="20"/>
      <c r="H71" s="20"/>
      <c r="I71" s="20"/>
      <c r="J71" s="22">
        <f t="shared" si="8"/>
        <v>0</v>
      </c>
      <c r="K71" s="49">
        <f t="shared" ca="1" si="6"/>
        <v>6</v>
      </c>
      <c r="L71" s="48" t="str">
        <f t="shared" ca="1" si="9"/>
        <v>No Go</v>
      </c>
      <c r="M71" s="23"/>
      <c r="N71" s="7"/>
      <c r="O71" s="7"/>
      <c r="P71" s="7"/>
      <c r="Q71" s="7"/>
      <c r="R71" s="7"/>
    </row>
    <row r="72" spans="1:18">
      <c r="A72" s="8">
        <f t="shared" si="10"/>
        <v>67</v>
      </c>
      <c r="B72" s="47"/>
      <c r="C72" s="20"/>
      <c r="D72" s="20"/>
      <c r="E72" s="20"/>
      <c r="F72" s="20"/>
      <c r="G72" s="20"/>
      <c r="H72" s="20"/>
      <c r="I72" s="20"/>
      <c r="J72" s="22">
        <f t="shared" si="8"/>
        <v>0</v>
      </c>
      <c r="K72" s="49">
        <f t="shared" ca="1" si="6"/>
        <v>6</v>
      </c>
      <c r="L72" s="48" t="str">
        <f t="shared" ca="1" si="9"/>
        <v>No Go</v>
      </c>
      <c r="M72" s="23"/>
      <c r="N72" s="7"/>
      <c r="O72" s="7"/>
      <c r="P72" s="7"/>
      <c r="Q72" s="7"/>
      <c r="R72" s="7"/>
    </row>
    <row r="73" spans="1:18">
      <c r="A73" s="8">
        <f t="shared" si="10"/>
        <v>68</v>
      </c>
      <c r="B73" s="47"/>
      <c r="C73" s="20"/>
      <c r="D73" s="20"/>
      <c r="E73" s="20"/>
      <c r="F73" s="20"/>
      <c r="G73" s="20"/>
      <c r="H73" s="20"/>
      <c r="I73" s="20"/>
      <c r="J73" s="22">
        <f t="shared" si="8"/>
        <v>0</v>
      </c>
      <c r="K73" s="49">
        <f t="shared" ca="1" si="6"/>
        <v>6</v>
      </c>
      <c r="L73" s="48" t="str">
        <f t="shared" ca="1" si="9"/>
        <v>No Go</v>
      </c>
      <c r="M73" s="23"/>
      <c r="N73" s="7"/>
      <c r="O73" s="7"/>
      <c r="P73" s="7"/>
      <c r="Q73" s="7"/>
      <c r="R73" s="7"/>
    </row>
    <row r="74" spans="1:18">
      <c r="A74" s="8">
        <f t="shared" si="10"/>
        <v>69</v>
      </c>
      <c r="B74" s="47"/>
      <c r="C74" s="20"/>
      <c r="D74" s="20"/>
      <c r="E74" s="20"/>
      <c r="F74" s="20"/>
      <c r="G74" s="20"/>
      <c r="H74" s="20"/>
      <c r="I74" s="20"/>
      <c r="J74" s="22">
        <f t="shared" si="8"/>
        <v>0</v>
      </c>
      <c r="K74" s="49">
        <f t="shared" ca="1" si="6"/>
        <v>6</v>
      </c>
      <c r="L74" s="48" t="str">
        <f t="shared" ca="1" si="9"/>
        <v>No Go</v>
      </c>
      <c r="M74" s="23"/>
      <c r="N74" s="7"/>
      <c r="O74" s="7"/>
      <c r="P74" s="7"/>
      <c r="Q74" s="7"/>
      <c r="R74" s="7"/>
    </row>
    <row r="75" spans="1:18">
      <c r="A75" s="8">
        <f t="shared" si="10"/>
        <v>70</v>
      </c>
      <c r="B75" s="47"/>
      <c r="C75" s="20"/>
      <c r="D75" s="20"/>
      <c r="E75" s="20"/>
      <c r="F75" s="20"/>
      <c r="G75" s="20"/>
      <c r="H75" s="20"/>
      <c r="I75" s="20"/>
      <c r="J75" s="22">
        <f t="shared" si="8"/>
        <v>0</v>
      </c>
      <c r="K75" s="49">
        <f t="shared" ca="1" si="6"/>
        <v>6</v>
      </c>
      <c r="L75" s="48" t="str">
        <f t="shared" ca="1" si="9"/>
        <v>No Go</v>
      </c>
      <c r="M75" s="23"/>
      <c r="N75" s="7"/>
      <c r="O75" s="7"/>
      <c r="P75" s="7"/>
      <c r="Q75" s="7"/>
      <c r="R75" s="7"/>
    </row>
    <row r="76" spans="1:18">
      <c r="A76" s="8">
        <f t="shared" si="10"/>
        <v>71</v>
      </c>
      <c r="B76" s="47"/>
      <c r="C76" s="20"/>
      <c r="D76" s="20"/>
      <c r="E76" s="20"/>
      <c r="F76" s="20"/>
      <c r="G76" s="20"/>
      <c r="H76" s="20"/>
      <c r="I76" s="20"/>
      <c r="J76" s="22">
        <f t="shared" si="8"/>
        <v>0</v>
      </c>
      <c r="K76" s="49">
        <f t="shared" ca="1" si="6"/>
        <v>6</v>
      </c>
      <c r="L76" s="48" t="str">
        <f t="shared" ca="1" si="9"/>
        <v>No Go</v>
      </c>
      <c r="M76" s="23"/>
      <c r="N76" s="7"/>
      <c r="O76" s="7"/>
      <c r="P76" s="7"/>
      <c r="Q76" s="7"/>
      <c r="R76" s="7"/>
    </row>
    <row r="77" spans="1:18">
      <c r="A77" s="8">
        <f t="shared" si="10"/>
        <v>72</v>
      </c>
      <c r="B77" s="47"/>
      <c r="C77" s="20"/>
      <c r="D77" s="20"/>
      <c r="E77" s="20"/>
      <c r="F77" s="20"/>
      <c r="G77" s="20"/>
      <c r="H77" s="20"/>
      <c r="I77" s="20"/>
      <c r="J77" s="22">
        <f t="shared" si="8"/>
        <v>0</v>
      </c>
      <c r="K77" s="49">
        <f t="shared" ca="1" si="6"/>
        <v>6</v>
      </c>
      <c r="L77" s="48" t="str">
        <f t="shared" ca="1" si="9"/>
        <v>No Go</v>
      </c>
      <c r="M77" s="23"/>
      <c r="N77" s="7"/>
      <c r="O77" s="7"/>
      <c r="P77" s="7"/>
      <c r="Q77" s="7"/>
      <c r="R77" s="7"/>
    </row>
    <row r="78" spans="1:18">
      <c r="A78" s="8">
        <f t="shared" si="10"/>
        <v>73</v>
      </c>
      <c r="B78" s="47"/>
      <c r="C78" s="20"/>
      <c r="D78" s="20"/>
      <c r="E78" s="20"/>
      <c r="F78" s="20"/>
      <c r="G78" s="20"/>
      <c r="H78" s="20"/>
      <c r="I78" s="20"/>
      <c r="J78" s="22">
        <f t="shared" si="8"/>
        <v>0</v>
      </c>
      <c r="K78" s="49">
        <f t="shared" ca="1" si="6"/>
        <v>6</v>
      </c>
      <c r="L78" s="48" t="str">
        <f t="shared" ca="1" si="9"/>
        <v>No Go</v>
      </c>
      <c r="M78" s="23"/>
      <c r="N78" s="7"/>
      <c r="O78" s="7"/>
      <c r="P78" s="7"/>
      <c r="Q78" s="7"/>
      <c r="R78" s="7"/>
    </row>
    <row r="79" spans="1:18">
      <c r="A79" s="8">
        <f t="shared" si="10"/>
        <v>74</v>
      </c>
      <c r="B79" s="47"/>
      <c r="C79" s="20"/>
      <c r="D79" s="20"/>
      <c r="E79" s="20"/>
      <c r="F79" s="20"/>
      <c r="G79" s="20"/>
      <c r="H79" s="20"/>
      <c r="I79" s="20"/>
      <c r="J79" s="22">
        <f t="shared" si="8"/>
        <v>0</v>
      </c>
      <c r="K79" s="49">
        <f t="shared" ca="1" si="6"/>
        <v>6</v>
      </c>
      <c r="L79" s="48" t="str">
        <f t="shared" ca="1" si="9"/>
        <v>No Go</v>
      </c>
      <c r="M79" s="23"/>
      <c r="N79" s="7"/>
      <c r="O79" s="7"/>
      <c r="P79" s="7"/>
      <c r="Q79" s="7"/>
      <c r="R79" s="7"/>
    </row>
    <row r="80" spans="1:18">
      <c r="A80" s="8">
        <f t="shared" si="10"/>
        <v>75</v>
      </c>
      <c r="B80" s="47"/>
      <c r="C80" s="20"/>
      <c r="D80" s="20"/>
      <c r="E80" s="20"/>
      <c r="F80" s="20"/>
      <c r="G80" s="20"/>
      <c r="H80" s="20"/>
      <c r="I80" s="20"/>
      <c r="J80" s="22">
        <f t="shared" si="8"/>
        <v>0</v>
      </c>
      <c r="K80" s="49">
        <f t="shared" ca="1" si="6"/>
        <v>6</v>
      </c>
      <c r="L80" s="48" t="str">
        <f t="shared" ca="1" si="9"/>
        <v>No Go</v>
      </c>
      <c r="M80" s="23"/>
      <c r="N80" s="7"/>
      <c r="O80" s="7"/>
      <c r="P80" s="7"/>
      <c r="Q80" s="7"/>
      <c r="R80" s="7"/>
    </row>
    <row r="81" spans="1:18">
      <c r="A81" s="8">
        <f t="shared" si="10"/>
        <v>76</v>
      </c>
      <c r="B81" s="47"/>
      <c r="C81" s="20"/>
      <c r="D81" s="20"/>
      <c r="E81" s="20"/>
      <c r="F81" s="20"/>
      <c r="G81" s="20"/>
      <c r="H81" s="20"/>
      <c r="I81" s="20"/>
      <c r="J81" s="22">
        <f t="shared" si="8"/>
        <v>0</v>
      </c>
      <c r="K81" s="49">
        <f t="shared" ca="1" si="6"/>
        <v>6</v>
      </c>
      <c r="L81" s="48" t="str">
        <f t="shared" ca="1" si="9"/>
        <v>No Go</v>
      </c>
      <c r="M81" s="23"/>
      <c r="N81" s="7"/>
      <c r="O81" s="7"/>
      <c r="P81" s="7"/>
      <c r="Q81" s="7"/>
      <c r="R81" s="7"/>
    </row>
    <row r="82" spans="1:18">
      <c r="A82" s="8">
        <f t="shared" si="10"/>
        <v>77</v>
      </c>
      <c r="B82" s="47"/>
      <c r="C82" s="20"/>
      <c r="D82" s="20"/>
      <c r="E82" s="20"/>
      <c r="F82" s="20"/>
      <c r="G82" s="20"/>
      <c r="H82" s="20"/>
      <c r="I82" s="20"/>
      <c r="J82" s="22">
        <f t="shared" si="8"/>
        <v>0</v>
      </c>
      <c r="K82" s="49">
        <f t="shared" ca="1" si="6"/>
        <v>6</v>
      </c>
      <c r="L82" s="48" t="str">
        <f t="shared" ca="1" si="9"/>
        <v>No Go</v>
      </c>
      <c r="M82" s="23"/>
      <c r="N82" s="7"/>
      <c r="O82" s="7"/>
      <c r="P82" s="7"/>
      <c r="Q82" s="7"/>
      <c r="R82" s="7"/>
    </row>
    <row r="83" spans="1:18">
      <c r="A83" s="8">
        <f t="shared" si="10"/>
        <v>78</v>
      </c>
      <c r="B83" s="47"/>
      <c r="C83" s="20"/>
      <c r="D83" s="20"/>
      <c r="E83" s="20"/>
      <c r="F83" s="20"/>
      <c r="G83" s="20"/>
      <c r="H83" s="20"/>
      <c r="I83" s="20"/>
      <c r="J83" s="22">
        <f t="shared" si="8"/>
        <v>0</v>
      </c>
      <c r="K83" s="49">
        <f t="shared" ca="1" si="6"/>
        <v>6</v>
      </c>
      <c r="L83" s="48" t="str">
        <f t="shared" ca="1" si="9"/>
        <v>No Go</v>
      </c>
      <c r="M83" s="23"/>
      <c r="N83" s="7"/>
      <c r="O83" s="7"/>
      <c r="P83" s="7"/>
      <c r="Q83" s="7"/>
      <c r="R83" s="7"/>
    </row>
    <row r="84" spans="1:18">
      <c r="A84" s="8">
        <f t="shared" si="10"/>
        <v>79</v>
      </c>
      <c r="B84" s="47"/>
      <c r="C84" s="20"/>
      <c r="D84" s="20"/>
      <c r="E84" s="20"/>
      <c r="F84" s="20"/>
      <c r="G84" s="20"/>
      <c r="H84" s="20"/>
      <c r="I84" s="20"/>
      <c r="J84" s="22">
        <f t="shared" si="8"/>
        <v>0</v>
      </c>
      <c r="K84" s="49">
        <f t="shared" ref="K84:K105" ca="1" si="11">RANK(J84,J:J,0)</f>
        <v>6</v>
      </c>
      <c r="L84" s="48" t="str">
        <f t="shared" ca="1" si="9"/>
        <v>No Go</v>
      </c>
      <c r="M84" s="23"/>
      <c r="N84" s="7"/>
      <c r="O84" s="7"/>
      <c r="P84" s="7"/>
      <c r="Q84" s="7"/>
      <c r="R84" s="7"/>
    </row>
    <row r="85" spans="1:18">
      <c r="A85" s="8">
        <f t="shared" si="10"/>
        <v>80</v>
      </c>
      <c r="B85" s="47"/>
      <c r="C85" s="20"/>
      <c r="D85" s="20"/>
      <c r="E85" s="20"/>
      <c r="F85" s="20"/>
      <c r="G85" s="20"/>
      <c r="H85" s="20"/>
      <c r="I85" s="20"/>
      <c r="J85" s="22">
        <f t="shared" si="8"/>
        <v>0</v>
      </c>
      <c r="K85" s="49">
        <f t="shared" ca="1" si="11"/>
        <v>6</v>
      </c>
      <c r="L85" s="48" t="str">
        <f t="shared" ca="1" si="9"/>
        <v>No Go</v>
      </c>
      <c r="M85" s="23"/>
      <c r="N85" s="7"/>
      <c r="O85" s="7"/>
      <c r="P85" s="7"/>
      <c r="Q85" s="7"/>
      <c r="R85" s="7"/>
    </row>
    <row r="86" spans="1:18">
      <c r="A86" s="8">
        <f t="shared" si="10"/>
        <v>81</v>
      </c>
      <c r="B86" s="47"/>
      <c r="C86" s="20"/>
      <c r="D86" s="20"/>
      <c r="E86" s="20"/>
      <c r="F86" s="20"/>
      <c r="G86" s="20"/>
      <c r="H86" s="20"/>
      <c r="I86" s="20"/>
      <c r="J86" s="22">
        <f t="shared" si="8"/>
        <v>0</v>
      </c>
      <c r="K86" s="49">
        <f t="shared" ca="1" si="11"/>
        <v>6</v>
      </c>
      <c r="L86" s="48" t="str">
        <f t="shared" ca="1" si="9"/>
        <v>No Go</v>
      </c>
      <c r="M86" s="23"/>
      <c r="N86" s="7"/>
      <c r="O86" s="7"/>
      <c r="P86" s="7"/>
      <c r="Q86" s="7"/>
      <c r="R86" s="7"/>
    </row>
    <row r="87" spans="1:18">
      <c r="A87" s="8">
        <f t="shared" si="10"/>
        <v>82</v>
      </c>
      <c r="B87" s="47"/>
      <c r="C87" s="20"/>
      <c r="D87" s="20"/>
      <c r="E87" s="20"/>
      <c r="F87" s="20"/>
      <c r="G87" s="20"/>
      <c r="H87" s="20"/>
      <c r="I87" s="20"/>
      <c r="J87" s="22">
        <f t="shared" si="8"/>
        <v>0</v>
      </c>
      <c r="K87" s="49">
        <f t="shared" ca="1" si="11"/>
        <v>6</v>
      </c>
      <c r="L87" s="48" t="str">
        <f t="shared" ca="1" si="9"/>
        <v>No Go</v>
      </c>
      <c r="M87" s="23"/>
      <c r="N87" s="7"/>
      <c r="O87" s="7"/>
      <c r="P87" s="7"/>
      <c r="Q87" s="7"/>
      <c r="R87" s="7"/>
    </row>
    <row r="88" spans="1:18">
      <c r="A88" s="8">
        <f t="shared" si="10"/>
        <v>83</v>
      </c>
      <c r="B88" s="47"/>
      <c r="C88" s="20"/>
      <c r="D88" s="20"/>
      <c r="E88" s="20"/>
      <c r="F88" s="20"/>
      <c r="G88" s="20"/>
      <c r="H88" s="20"/>
      <c r="I88" s="20"/>
      <c r="J88" s="22">
        <f t="shared" si="8"/>
        <v>0</v>
      </c>
      <c r="K88" s="49">
        <f t="shared" ca="1" si="11"/>
        <v>6</v>
      </c>
      <c r="L88" s="48" t="str">
        <f t="shared" ca="1" si="9"/>
        <v>No Go</v>
      </c>
      <c r="M88" s="23"/>
      <c r="N88" s="7"/>
      <c r="O88" s="7"/>
      <c r="P88" s="7"/>
      <c r="Q88" s="7"/>
      <c r="R88" s="7"/>
    </row>
    <row r="89" spans="1:18">
      <c r="A89" s="8">
        <f t="shared" si="10"/>
        <v>84</v>
      </c>
      <c r="B89" s="47"/>
      <c r="C89" s="20"/>
      <c r="D89" s="20"/>
      <c r="E89" s="20"/>
      <c r="F89" s="20"/>
      <c r="G89" s="20"/>
      <c r="H89" s="20"/>
      <c r="I89" s="20"/>
      <c r="J89" s="22">
        <f t="shared" si="8"/>
        <v>0</v>
      </c>
      <c r="K89" s="49">
        <f t="shared" ca="1" si="11"/>
        <v>6</v>
      </c>
      <c r="L89" s="48" t="str">
        <f t="shared" ca="1" si="9"/>
        <v>No Go</v>
      </c>
      <c r="M89" s="23"/>
      <c r="N89" s="7"/>
      <c r="O89" s="7"/>
      <c r="P89" s="7"/>
      <c r="Q89" s="7"/>
      <c r="R89" s="7"/>
    </row>
    <row r="90" spans="1:18">
      <c r="A90" s="8">
        <f t="shared" si="10"/>
        <v>85</v>
      </c>
      <c r="B90" s="47"/>
      <c r="C90" s="20"/>
      <c r="D90" s="20"/>
      <c r="E90" s="20"/>
      <c r="F90" s="20"/>
      <c r="G90" s="20"/>
      <c r="H90" s="20"/>
      <c r="I90" s="20"/>
      <c r="J90" s="22">
        <f t="shared" si="8"/>
        <v>0</v>
      </c>
      <c r="K90" s="49">
        <f t="shared" ca="1" si="11"/>
        <v>6</v>
      </c>
      <c r="L90" s="48" t="str">
        <f t="shared" ca="1" si="9"/>
        <v>No Go</v>
      </c>
      <c r="M90" s="23"/>
      <c r="N90" s="7"/>
      <c r="O90" s="7"/>
      <c r="P90" s="7"/>
      <c r="Q90" s="7"/>
      <c r="R90" s="7"/>
    </row>
    <row r="91" spans="1:18">
      <c r="A91" s="8">
        <f t="shared" si="10"/>
        <v>86</v>
      </c>
      <c r="B91" s="47"/>
      <c r="C91" s="20"/>
      <c r="D91" s="20"/>
      <c r="E91" s="20"/>
      <c r="F91" s="20"/>
      <c r="G91" s="20"/>
      <c r="H91" s="20"/>
      <c r="I91" s="20"/>
      <c r="J91" s="22">
        <f t="shared" si="8"/>
        <v>0</v>
      </c>
      <c r="K91" s="49">
        <f t="shared" ca="1" si="11"/>
        <v>6</v>
      </c>
      <c r="L91" s="48" t="str">
        <f t="shared" ca="1" si="9"/>
        <v>No Go</v>
      </c>
      <c r="M91" s="23"/>
      <c r="N91" s="7"/>
      <c r="O91" s="7"/>
      <c r="P91" s="7"/>
      <c r="Q91" s="7"/>
      <c r="R91" s="7"/>
    </row>
    <row r="92" spans="1:18">
      <c r="A92" s="8">
        <f t="shared" si="10"/>
        <v>87</v>
      </c>
      <c r="B92" s="47"/>
      <c r="C92" s="20"/>
      <c r="D92" s="20"/>
      <c r="E92" s="20"/>
      <c r="F92" s="20"/>
      <c r="G92" s="20"/>
      <c r="H92" s="20"/>
      <c r="I92" s="20"/>
      <c r="J92" s="22">
        <f t="shared" si="8"/>
        <v>0</v>
      </c>
      <c r="K92" s="49">
        <f t="shared" ca="1" si="11"/>
        <v>6</v>
      </c>
      <c r="L92" s="48" t="str">
        <f t="shared" ca="1" si="9"/>
        <v>No Go</v>
      </c>
      <c r="M92" s="23"/>
      <c r="N92" s="7"/>
      <c r="O92" s="7"/>
      <c r="P92" s="7"/>
      <c r="Q92" s="7"/>
      <c r="R92" s="7"/>
    </row>
    <row r="93" spans="1:18">
      <c r="A93" s="8">
        <f t="shared" si="10"/>
        <v>88</v>
      </c>
      <c r="B93" s="47"/>
      <c r="C93" s="20"/>
      <c r="D93" s="20"/>
      <c r="E93" s="20"/>
      <c r="F93" s="20"/>
      <c r="G93" s="20"/>
      <c r="H93" s="20"/>
      <c r="I93" s="20"/>
      <c r="J93" s="22">
        <f t="shared" si="8"/>
        <v>0</v>
      </c>
      <c r="K93" s="49">
        <f t="shared" ca="1" si="11"/>
        <v>6</v>
      </c>
      <c r="L93" s="48" t="str">
        <f t="shared" ca="1" si="9"/>
        <v>No Go</v>
      </c>
      <c r="M93" s="23"/>
      <c r="N93" s="7"/>
      <c r="O93" s="7"/>
      <c r="P93" s="7"/>
      <c r="Q93" s="7"/>
      <c r="R93" s="7"/>
    </row>
    <row r="94" spans="1:18">
      <c r="A94" s="8">
        <f t="shared" si="10"/>
        <v>89</v>
      </c>
      <c r="B94" s="47"/>
      <c r="C94" s="20"/>
      <c r="D94" s="20"/>
      <c r="E94" s="20"/>
      <c r="F94" s="20"/>
      <c r="G94" s="20"/>
      <c r="H94" s="20"/>
      <c r="I94" s="20"/>
      <c r="J94" s="22">
        <f t="shared" si="8"/>
        <v>0</v>
      </c>
      <c r="K94" s="49">
        <f t="shared" ca="1" si="11"/>
        <v>6</v>
      </c>
      <c r="L94" s="48" t="str">
        <f t="shared" ca="1" si="9"/>
        <v>No Go</v>
      </c>
      <c r="M94" s="23"/>
      <c r="N94" s="7"/>
      <c r="O94" s="7"/>
      <c r="P94" s="7"/>
      <c r="Q94" s="7"/>
      <c r="R94" s="7"/>
    </row>
    <row r="95" spans="1:18">
      <c r="A95" s="8">
        <f t="shared" si="10"/>
        <v>90</v>
      </c>
      <c r="B95" s="47"/>
      <c r="C95" s="20"/>
      <c r="D95" s="20"/>
      <c r="E95" s="20"/>
      <c r="F95" s="20"/>
      <c r="G95" s="20"/>
      <c r="H95" s="20"/>
      <c r="I95" s="20"/>
      <c r="J95" s="22">
        <f t="shared" si="8"/>
        <v>0</v>
      </c>
      <c r="K95" s="49">
        <f t="shared" ca="1" si="11"/>
        <v>6</v>
      </c>
      <c r="L95" s="48" t="str">
        <f t="shared" ca="1" si="9"/>
        <v>No Go</v>
      </c>
      <c r="M95" s="23"/>
      <c r="N95" s="7"/>
      <c r="O95" s="7"/>
      <c r="P95" s="7"/>
      <c r="Q95" s="7"/>
      <c r="R95" s="7"/>
    </row>
    <row r="96" spans="1:18">
      <c r="A96" s="8">
        <f t="shared" si="10"/>
        <v>91</v>
      </c>
      <c r="B96" s="47"/>
      <c r="C96" s="20"/>
      <c r="D96" s="20"/>
      <c r="E96" s="20"/>
      <c r="F96" s="20"/>
      <c r="G96" s="20"/>
      <c r="H96" s="20"/>
      <c r="I96" s="20"/>
      <c r="J96" s="22">
        <f t="shared" si="8"/>
        <v>0</v>
      </c>
      <c r="K96" s="49">
        <f t="shared" ca="1" si="11"/>
        <v>6</v>
      </c>
      <c r="L96" s="48" t="str">
        <f t="shared" ca="1" si="9"/>
        <v>No Go</v>
      </c>
      <c r="M96" s="23"/>
      <c r="N96" s="7"/>
      <c r="O96" s="7"/>
      <c r="P96" s="7"/>
      <c r="Q96" s="7"/>
      <c r="R96" s="7"/>
    </row>
    <row r="97" spans="1:18">
      <c r="A97" s="8">
        <f t="shared" si="10"/>
        <v>92</v>
      </c>
      <c r="B97" s="47"/>
      <c r="C97" s="20"/>
      <c r="D97" s="20"/>
      <c r="E97" s="20"/>
      <c r="F97" s="20"/>
      <c r="G97" s="20"/>
      <c r="H97" s="20"/>
      <c r="I97" s="20"/>
      <c r="J97" s="22">
        <f t="shared" si="8"/>
        <v>0</v>
      </c>
      <c r="K97" s="49">
        <f t="shared" ca="1" si="11"/>
        <v>6</v>
      </c>
      <c r="L97" s="48" t="str">
        <f t="shared" ca="1" si="9"/>
        <v>No Go</v>
      </c>
      <c r="M97" s="23"/>
      <c r="N97" s="7"/>
      <c r="O97" s="7"/>
      <c r="P97" s="7"/>
      <c r="Q97" s="7"/>
      <c r="R97" s="7"/>
    </row>
    <row r="98" spans="1:18">
      <c r="A98" s="8">
        <f t="shared" si="10"/>
        <v>93</v>
      </c>
      <c r="B98" s="47"/>
      <c r="C98" s="20"/>
      <c r="D98" s="20"/>
      <c r="E98" s="20"/>
      <c r="F98" s="20"/>
      <c r="G98" s="20"/>
      <c r="H98" s="20"/>
      <c r="I98" s="20"/>
      <c r="J98" s="22">
        <f t="shared" si="8"/>
        <v>0</v>
      </c>
      <c r="K98" s="49">
        <f t="shared" ca="1" si="11"/>
        <v>6</v>
      </c>
      <c r="L98" s="48" t="str">
        <f t="shared" ca="1" si="9"/>
        <v>No Go</v>
      </c>
      <c r="M98" s="23"/>
      <c r="N98" s="7"/>
      <c r="O98" s="7"/>
      <c r="P98" s="7"/>
      <c r="Q98" s="7"/>
      <c r="R98" s="7"/>
    </row>
    <row r="99" spans="1:18">
      <c r="A99" s="8">
        <f t="shared" si="10"/>
        <v>94</v>
      </c>
      <c r="B99" s="47"/>
      <c r="C99" s="20"/>
      <c r="D99" s="20"/>
      <c r="E99" s="20"/>
      <c r="F99" s="20"/>
      <c r="G99" s="20"/>
      <c r="H99" s="20"/>
      <c r="I99" s="20"/>
      <c r="J99" s="22">
        <f t="shared" si="8"/>
        <v>0</v>
      </c>
      <c r="K99" s="49">
        <f t="shared" ca="1" si="11"/>
        <v>6</v>
      </c>
      <c r="L99" s="48" t="str">
        <f t="shared" ca="1" si="9"/>
        <v>No Go</v>
      </c>
      <c r="M99" s="23"/>
      <c r="N99" s="7"/>
      <c r="O99" s="7"/>
      <c r="P99" s="7"/>
      <c r="Q99" s="7"/>
      <c r="R99" s="7"/>
    </row>
    <row r="100" spans="1:18">
      <c r="A100" s="8">
        <f t="shared" si="10"/>
        <v>95</v>
      </c>
      <c r="B100" s="47"/>
      <c r="C100" s="20"/>
      <c r="D100" s="20"/>
      <c r="E100" s="20"/>
      <c r="F100" s="20"/>
      <c r="G100" s="20"/>
      <c r="H100" s="20"/>
      <c r="I100" s="20"/>
      <c r="J100" s="22">
        <f t="shared" si="8"/>
        <v>0</v>
      </c>
      <c r="K100" s="49">
        <f t="shared" ca="1" si="11"/>
        <v>6</v>
      </c>
      <c r="L100" s="48" t="str">
        <f t="shared" ca="1" si="9"/>
        <v>No Go</v>
      </c>
      <c r="M100" s="23"/>
      <c r="N100" s="7"/>
      <c r="O100" s="7"/>
      <c r="P100" s="7"/>
      <c r="Q100" s="7"/>
      <c r="R100" s="7"/>
    </row>
    <row r="101" spans="1:18">
      <c r="A101" s="8">
        <f t="shared" si="10"/>
        <v>96</v>
      </c>
      <c r="B101" s="47"/>
      <c r="C101" s="20"/>
      <c r="D101" s="20"/>
      <c r="E101" s="20"/>
      <c r="F101" s="20"/>
      <c r="G101" s="20"/>
      <c r="H101" s="20"/>
      <c r="I101" s="20"/>
      <c r="J101" s="22">
        <f t="shared" si="8"/>
        <v>0</v>
      </c>
      <c r="K101" s="49">
        <f t="shared" ca="1" si="11"/>
        <v>6</v>
      </c>
      <c r="L101" s="48" t="str">
        <f t="shared" ca="1" si="9"/>
        <v>No Go</v>
      </c>
      <c r="M101" s="23"/>
      <c r="N101" s="7"/>
      <c r="O101" s="7"/>
      <c r="P101" s="7"/>
      <c r="Q101" s="7"/>
      <c r="R101" s="7"/>
    </row>
    <row r="102" spans="1:18">
      <c r="A102" s="8">
        <f t="shared" si="10"/>
        <v>97</v>
      </c>
      <c r="B102" s="47"/>
      <c r="C102" s="20"/>
      <c r="D102" s="20"/>
      <c r="E102" s="20"/>
      <c r="F102" s="20"/>
      <c r="G102" s="20"/>
      <c r="H102" s="20"/>
      <c r="I102" s="20"/>
      <c r="J102" s="22">
        <f t="shared" si="8"/>
        <v>0</v>
      </c>
      <c r="K102" s="49">
        <f t="shared" ca="1" si="11"/>
        <v>6</v>
      </c>
      <c r="L102" s="48" t="str">
        <f t="shared" ref="L102:L133" ca="1" si="12">IF(K102&lt;=$G$1,"Go!","No Go")</f>
        <v>No Go</v>
      </c>
      <c r="M102" s="23"/>
      <c r="N102" s="7"/>
      <c r="O102" s="7"/>
      <c r="P102" s="7"/>
      <c r="Q102" s="7"/>
      <c r="R102" s="7"/>
    </row>
    <row r="103" spans="1:18">
      <c r="A103" s="8">
        <f t="shared" si="10"/>
        <v>98</v>
      </c>
      <c r="B103" s="47"/>
      <c r="C103" s="20"/>
      <c r="D103" s="20"/>
      <c r="E103" s="20"/>
      <c r="F103" s="20"/>
      <c r="G103" s="20"/>
      <c r="H103" s="20"/>
      <c r="I103" s="20"/>
      <c r="J103" s="22">
        <f t="shared" si="8"/>
        <v>0</v>
      </c>
      <c r="K103" s="49">
        <f t="shared" ca="1" si="11"/>
        <v>6</v>
      </c>
      <c r="L103" s="48" t="str">
        <f t="shared" ca="1" si="12"/>
        <v>No Go</v>
      </c>
      <c r="M103" s="23"/>
      <c r="N103" s="7"/>
      <c r="O103" s="7"/>
      <c r="P103" s="7"/>
      <c r="Q103" s="7"/>
      <c r="R103" s="7"/>
    </row>
    <row r="104" spans="1:18">
      <c r="A104" s="8">
        <f t="shared" si="10"/>
        <v>99</v>
      </c>
      <c r="B104" s="47"/>
      <c r="C104" s="20"/>
      <c r="D104" s="20"/>
      <c r="E104" s="20"/>
      <c r="F104" s="20"/>
      <c r="G104" s="20"/>
      <c r="H104" s="20"/>
      <c r="I104" s="20"/>
      <c r="J104" s="22">
        <f t="shared" si="8"/>
        <v>0</v>
      </c>
      <c r="K104" s="49">
        <f t="shared" ca="1" si="11"/>
        <v>6</v>
      </c>
      <c r="L104" s="48" t="str">
        <f t="shared" ca="1" si="12"/>
        <v>No Go</v>
      </c>
      <c r="M104" s="23"/>
      <c r="N104" s="7"/>
      <c r="O104" s="7"/>
      <c r="P104" s="7"/>
      <c r="Q104" s="7"/>
      <c r="R104" s="7"/>
    </row>
    <row r="105" spans="1:18">
      <c r="A105" s="8">
        <f t="shared" si="10"/>
        <v>100</v>
      </c>
      <c r="B105" s="47"/>
      <c r="C105" s="20"/>
      <c r="D105" s="20"/>
      <c r="E105" s="20"/>
      <c r="F105" s="20"/>
      <c r="G105" s="20"/>
      <c r="H105" s="20"/>
      <c r="I105" s="20"/>
      <c r="J105" s="22">
        <f t="shared" si="8"/>
        <v>0</v>
      </c>
      <c r="K105" s="49">
        <f t="shared" ca="1" si="11"/>
        <v>6</v>
      </c>
      <c r="L105" s="48" t="str">
        <f t="shared" ca="1" si="12"/>
        <v>No Go</v>
      </c>
      <c r="M105" s="23"/>
      <c r="N105" s="7"/>
      <c r="O105" s="7"/>
      <c r="P105" s="7"/>
      <c r="Q105" s="7"/>
      <c r="R105" s="7"/>
    </row>
  </sheetData>
  <autoFilter ref="C5:L5" xr:uid="{7B3289ED-F7B4-42AA-9583-04B4076F3E4E}"/>
  <conditionalFormatting sqref="J8:J105 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5">
    <cfRule type="cellIs" dxfId="3" priority="5" operator="equal">
      <formula>"No Go"</formula>
    </cfRule>
    <cfRule type="cellIs" dxfId="2" priority="6" operator="equal">
      <formula>"Go!"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ellIs" dxfId="1" priority="1" operator="equal">
      <formula>"No Go"</formula>
    </cfRule>
    <cfRule type="cellIs" dxfId="0" priority="2" operator="equal">
      <formula>"Go!"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F0C4-EE71-4E4D-ACBF-FD04AC54BE2C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58.2656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1</v>
      </c>
      <c r="C2" s="25"/>
    </row>
    <row r="3" spans="1:3">
      <c r="A3" s="50" t="str">
        <f>'Criteria+Experts'!A3</f>
        <v>2. Innovation</v>
      </c>
      <c r="B3" s="26">
        <v>5</v>
      </c>
      <c r="C3" s="25"/>
    </row>
    <row r="4" spans="1:3">
      <c r="A4" s="50" t="str">
        <f>'Criteria+Experts'!A4</f>
        <v>3. Complimentary to company portfolio</v>
      </c>
      <c r="B4" s="26">
        <v>3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2</v>
      </c>
      <c r="C6" s="25"/>
    </row>
    <row r="7" spans="1:3">
      <c r="A7" s="50" t="str">
        <f>'Criteria+Experts'!A7</f>
        <v>6. Quality of the business model</v>
      </c>
      <c r="B7" s="26">
        <v>3</v>
      </c>
      <c r="C7" s="25"/>
    </row>
    <row r="8" spans="1:3">
      <c r="A8" s="50" t="str">
        <f>'Criteria+Experts'!A8</f>
        <v>7. Project Team</v>
      </c>
      <c r="B8" s="26">
        <v>5</v>
      </c>
      <c r="C8" s="25"/>
    </row>
    <row r="10" spans="1:3">
      <c r="A10" t="s">
        <v>25</v>
      </c>
      <c r="B10" s="51">
        <v>43983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F35A-103C-4B6C-872A-1D0A7CB81E75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58.1992187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3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5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4</v>
      </c>
      <c r="C8" s="25"/>
    </row>
    <row r="10" spans="1:3">
      <c r="A10" t="s">
        <v>25</v>
      </c>
      <c r="B10" s="51">
        <v>43984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1DE9-4C62-4CE2-9814-603AF30F02BA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7.79687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4</v>
      </c>
      <c r="C2" s="25"/>
    </row>
    <row r="3" spans="1:3">
      <c r="A3" s="50" t="str">
        <f>'Criteria+Experts'!A3</f>
        <v>2. Innovation</v>
      </c>
      <c r="B3" s="26">
        <v>1</v>
      </c>
      <c r="C3" s="25"/>
    </row>
    <row r="4" spans="1:3">
      <c r="A4" s="50" t="str">
        <f>'Criteria+Experts'!A4</f>
        <v>3. Complimentary to company portfolio</v>
      </c>
      <c r="B4" s="26">
        <v>5</v>
      </c>
      <c r="C4" s="25"/>
    </row>
    <row r="5" spans="1:3">
      <c r="A5" s="50" t="str">
        <f>'Criteria+Experts'!A5</f>
        <v>4. Impact on sales</v>
      </c>
      <c r="B5" s="26">
        <v>5</v>
      </c>
      <c r="C5" s="25"/>
    </row>
    <row r="6" spans="1:3">
      <c r="A6" s="50" t="str">
        <f>'Criteria+Experts'!A6</f>
        <v>5. Maturity of proposed solution</v>
      </c>
      <c r="B6" s="26">
        <v>4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3</v>
      </c>
      <c r="C8" s="25"/>
    </row>
    <row r="10" spans="1:3">
      <c r="A10" t="s">
        <v>25</v>
      </c>
      <c r="B10" s="51">
        <v>43986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C49D-4929-4DFF-8271-E1A77C6E10DF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1.2656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5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5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4</v>
      </c>
      <c r="C8" s="25"/>
    </row>
    <row r="10" spans="1:3">
      <c r="A10" t="s">
        <v>25</v>
      </c>
      <c r="B10" s="51">
        <v>43986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A32C-25FA-4656-A4F7-4941BF657F0E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7.13281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4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4</v>
      </c>
      <c r="C6" s="25"/>
    </row>
    <row r="7" spans="1:3">
      <c r="A7" s="50" t="str">
        <f>'Criteria+Experts'!A7</f>
        <v>6. Quality of the business model</v>
      </c>
      <c r="B7" s="26">
        <v>2</v>
      </c>
      <c r="C7" s="25"/>
    </row>
    <row r="8" spans="1:3">
      <c r="A8" s="50" t="str">
        <f>'Criteria+Experts'!A8</f>
        <v>7. Project Team</v>
      </c>
      <c r="B8" s="26">
        <v>2</v>
      </c>
      <c r="C8" s="25"/>
    </row>
    <row r="10" spans="1:3">
      <c r="A10" t="s">
        <v>25</v>
      </c>
      <c r="B10" s="51">
        <v>43987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HowTo</vt:lpstr>
      <vt:lpstr>Criteria+Experts</vt:lpstr>
      <vt:lpstr>Decision</vt:lpstr>
      <vt:lpstr>Project1</vt:lpstr>
      <vt:lpstr>Project2</vt:lpstr>
      <vt:lpstr>Project3</vt:lpstr>
      <vt:lpstr>Project4</vt:lpstr>
      <vt:lpstr>Project5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Desicion making tool</dc:title>
  <dc:creator>pet-projects@sergey-frolov.ru</dc:creator>
  <cp:lastModifiedBy/>
  <cp:revision>0</cp:revision>
  <dcterms:created xsi:type="dcterms:W3CDTF">2020-08-05T10:55:53Z</dcterms:created>
  <dcterms:modified xsi:type="dcterms:W3CDTF">2020-08-05T18:46:27Z</dcterms:modified>
  <cp:version>1</cp:version>
</cp:coreProperties>
</file>