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o Andrés\Dropbox\Maestría en Estadística\2018 - 1\Técnicas de Muestreo\"/>
    </mc:Choice>
  </mc:AlternateContent>
  <xr:revisionPtr revIDLastSave="0" documentId="8_{A455B769-4DA0-4F31-BAF2-C3E4E3B52D32}" xr6:coauthVersionLast="34" xr6:coauthVersionMax="34" xr10:uidLastSave="{00000000-0000-0000-0000-000000000000}"/>
  <bookViews>
    <workbookView xWindow="0" yWindow="0" windowWidth="27870" windowHeight="12810" activeTab="3" xr2:uid="{F7797079-347A-454D-8A77-5EDC6528ABB6}"/>
  </bookViews>
  <sheets>
    <sheet name="1b" sheetId="3" r:id="rId1"/>
    <sheet name="1c" sheetId="4" r:id="rId2"/>
    <sheet name="2" sheetId="2" r:id="rId3"/>
    <sheet name="3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2" i="1"/>
  <c r="I9" i="4"/>
  <c r="I8" i="4"/>
  <c r="I7" i="4"/>
  <c r="I6" i="4"/>
  <c r="I5" i="4"/>
  <c r="I4" i="4"/>
  <c r="I3" i="4"/>
  <c r="I2" i="4"/>
  <c r="H5" i="4"/>
  <c r="H4" i="4"/>
  <c r="H3" i="4"/>
  <c r="H2" i="4"/>
  <c r="E5" i="4"/>
  <c r="F5" i="4"/>
  <c r="E4" i="4"/>
  <c r="E3" i="4"/>
  <c r="E2" i="4"/>
  <c r="D2" i="4"/>
  <c r="B4" i="4"/>
  <c r="D4" i="4" s="1"/>
  <c r="B3" i="4"/>
  <c r="D3" i="4" s="1"/>
  <c r="B2" i="4"/>
  <c r="A10" i="3"/>
  <c r="H1" i="3"/>
  <c r="F1" i="3"/>
  <c r="F14" i="2"/>
  <c r="E13" i="2"/>
  <c r="E12" i="2"/>
  <c r="E11" i="2"/>
  <c r="E10" i="2"/>
  <c r="E9" i="2"/>
  <c r="E8" i="2"/>
  <c r="E7" i="2"/>
  <c r="E6" i="2"/>
  <c r="E5" i="2"/>
  <c r="E4" i="2"/>
  <c r="E3" i="2"/>
  <c r="E2" i="2"/>
  <c r="D13" i="2"/>
  <c r="D12" i="2"/>
  <c r="D11" i="2"/>
  <c r="D10" i="2"/>
  <c r="D9" i="2"/>
  <c r="D8" i="2"/>
  <c r="D7" i="2"/>
  <c r="D6" i="2"/>
  <c r="D5" i="2"/>
  <c r="D4" i="2"/>
  <c r="D3" i="2"/>
  <c r="D2" i="2"/>
  <c r="B14" i="2"/>
  <c r="B11" i="1"/>
  <c r="B8" i="1"/>
  <c r="D6" i="1" s="1"/>
  <c r="D2" i="1" l="1"/>
  <c r="D5" i="4"/>
  <c r="F13" i="2"/>
  <c r="F10" i="2"/>
  <c r="F7" i="2"/>
  <c r="F4" i="2"/>
  <c r="F4" i="4" l="1"/>
  <c r="F2" i="4" l="1"/>
  <c r="G2" i="4" s="1"/>
  <c r="F3" i="4"/>
  <c r="G3" i="4" s="1"/>
  <c r="G5" i="4" l="1"/>
</calcChain>
</file>

<file path=xl/sharedStrings.xml><?xml version="1.0" encoding="utf-8"?>
<sst xmlns="http://schemas.openxmlformats.org/spreadsheetml/2006/main" count="29" uniqueCount="25">
  <si>
    <t>Colegio</t>
  </si>
  <si>
    <t>A</t>
  </si>
  <si>
    <t>B</t>
  </si>
  <si>
    <t>D</t>
  </si>
  <si>
    <t>E</t>
  </si>
  <si>
    <t>C</t>
  </si>
  <si>
    <t>F</t>
  </si>
  <si>
    <t>Media</t>
  </si>
  <si>
    <t>Varianza</t>
  </si>
  <si>
    <t>n</t>
  </si>
  <si>
    <t>N</t>
  </si>
  <si>
    <t>mi</t>
  </si>
  <si>
    <t>Mi</t>
  </si>
  <si>
    <t>cont</t>
  </si>
  <si>
    <t>peso</t>
  </si>
  <si>
    <t>wi</t>
  </si>
  <si>
    <t xml:space="preserve"> </t>
  </si>
  <si>
    <t>K</t>
  </si>
  <si>
    <t>p</t>
  </si>
  <si>
    <t>Nh</t>
  </si>
  <si>
    <t>muestra_1</t>
  </si>
  <si>
    <t>muestra_nueva</t>
  </si>
  <si>
    <t>e</t>
  </si>
  <si>
    <t>ah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</si>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</sst>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1" formatCode="#,##0.000000"/>
    <numFmt numFmtId="17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2" fontId="0" fillId="0" borderId="0" xfId="0" applyNumberFormat="1"/>
    <xf numFmtId="171" fontId="0" fillId="0" borderId="0" xfId="0" applyNumberFormat="1"/>
    <xf numFmtId="17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84C6-E3BC-40BB-A13C-ADBAD76A4E3E}">
  <dimension ref="A1:H10"/>
  <sheetViews>
    <sheetView workbookViewId="0">
      <selection activeCell="B14" sqref="B14"/>
    </sheetView>
  </sheetViews>
  <sheetFormatPr baseColWidth="10" defaultRowHeight="15" x14ac:dyDescent="0.25"/>
  <sheetData>
    <row r="1" spans="1:8" x14ac:dyDescent="0.25">
      <c r="A1">
        <v>28.326000000000001</v>
      </c>
      <c r="F1">
        <f>4/9</f>
        <v>0.44444444444444442</v>
      </c>
      <c r="H1">
        <f>+F1+F1-F1*F1</f>
        <v>0.69135802469135799</v>
      </c>
    </row>
    <row r="2" spans="1:8" x14ac:dyDescent="0.25">
      <c r="A2">
        <v>49.555</v>
      </c>
    </row>
    <row r="3" spans="1:8" x14ac:dyDescent="0.25">
      <c r="A3">
        <v>35.521000000000001</v>
      </c>
    </row>
    <row r="4" spans="1:8" x14ac:dyDescent="0.25">
      <c r="A4">
        <v>24.712</v>
      </c>
    </row>
    <row r="5" spans="1:8" x14ac:dyDescent="0.25">
      <c r="A5">
        <v>38.292999999999999</v>
      </c>
    </row>
    <row r="6" spans="1:8" x14ac:dyDescent="0.25">
      <c r="A6">
        <v>18.751999999999999</v>
      </c>
    </row>
    <row r="7" spans="1:8" x14ac:dyDescent="0.25">
      <c r="A7">
        <v>29.456</v>
      </c>
    </row>
    <row r="8" spans="1:8" x14ac:dyDescent="0.25">
      <c r="A8">
        <v>27.228000000000002</v>
      </c>
    </row>
    <row r="9" spans="1:8" x14ac:dyDescent="0.25">
      <c r="A9">
        <v>14.554</v>
      </c>
    </row>
    <row r="10" spans="1:8" x14ac:dyDescent="0.25">
      <c r="A10">
        <f>SUM(A1:A9)</f>
        <v>266.39699999999999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C7E8-4FCC-4CDE-B2ED-AC57116D7D24}">
  <dimension ref="A1:I9"/>
  <sheetViews>
    <sheetView workbookViewId="0">
      <selection activeCell="H6" sqref="H6"/>
    </sheetView>
  </sheetViews>
  <sheetFormatPr baseColWidth="10" defaultRowHeight="15" x14ac:dyDescent="0.25"/>
  <cols>
    <col min="1" max="1" width="11.85546875" bestFit="1" customWidth="1"/>
    <col min="8" max="8" width="12" bestFit="1" customWidth="1"/>
  </cols>
  <sheetData>
    <row r="1" spans="1:9" x14ac:dyDescent="0.25">
      <c r="A1" t="s">
        <v>19</v>
      </c>
      <c r="B1" t="s">
        <v>23</v>
      </c>
      <c r="C1" t="s">
        <v>18</v>
      </c>
      <c r="F1" t="s">
        <v>20</v>
      </c>
      <c r="G1" t="s">
        <v>21</v>
      </c>
    </row>
    <row r="2" spans="1:9" x14ac:dyDescent="0.25">
      <c r="A2">
        <v>500</v>
      </c>
      <c r="B2" s="1">
        <f>+A2/SUM($A$2:$A$4)</f>
        <v>0.65789473684210531</v>
      </c>
      <c r="C2">
        <v>0.4</v>
      </c>
      <c r="D2">
        <f>+A2^2*C2*(1-C2)/B2</f>
        <v>91200</v>
      </c>
      <c r="E2" s="2">
        <f>A2*C2*(1-C2)</f>
        <v>120</v>
      </c>
      <c r="F2" s="2">
        <f>+B2*$F$5</f>
        <v>265.33146118543368</v>
      </c>
      <c r="G2" s="2">
        <f>+F2</f>
        <v>265.33146118543368</v>
      </c>
      <c r="H2">
        <f>+A2^2*C2*(1-C2)/B2</f>
        <v>91200</v>
      </c>
      <c r="I2">
        <f>+A2*C2*(1-C2)</f>
        <v>120</v>
      </c>
    </row>
    <row r="3" spans="1:9" x14ac:dyDescent="0.25">
      <c r="A3">
        <v>200</v>
      </c>
      <c r="B3" s="1">
        <f t="shared" ref="B3:B4" si="0">+A3/SUM($A$2:$A$4)</f>
        <v>0.26315789473684209</v>
      </c>
      <c r="C3">
        <v>0.9</v>
      </c>
      <c r="D3">
        <f t="shared" ref="D3:D4" si="1">+A3^2*C3*(1-C3)/B3</f>
        <v>13679.999999999998</v>
      </c>
      <c r="E3" s="2">
        <f>A3*C3*(1-C3)</f>
        <v>17.999999999999996</v>
      </c>
      <c r="F3" s="2">
        <f>+B3*$F$5</f>
        <v>106.13258447417346</v>
      </c>
      <c r="G3" s="2">
        <f>+F3</f>
        <v>106.13258447417346</v>
      </c>
      <c r="H3">
        <f>+A3^2*C3*(1-C3)/B3</f>
        <v>13679.999999999998</v>
      </c>
      <c r="I3">
        <f>+A3*C3*(1-C3)</f>
        <v>17.999999999999996</v>
      </c>
    </row>
    <row r="4" spans="1:9" x14ac:dyDescent="0.25">
      <c r="A4">
        <v>60</v>
      </c>
      <c r="B4" s="1">
        <f t="shared" si="0"/>
        <v>7.8947368421052627E-2</v>
      </c>
      <c r="C4">
        <v>0.5</v>
      </c>
      <c r="D4">
        <f t="shared" si="1"/>
        <v>11400</v>
      </c>
      <c r="E4" s="2">
        <f>+A4*C4*(1-C4)</f>
        <v>15</v>
      </c>
      <c r="F4" s="2">
        <f>+B4*$F$5</f>
        <v>31.839775342252036</v>
      </c>
      <c r="G4" s="2">
        <v>60</v>
      </c>
      <c r="H4">
        <f>+A4^2*C4*(1-C4)/B4</f>
        <v>11400</v>
      </c>
      <c r="I4">
        <f>+A4*C4*(1-C4)</f>
        <v>15</v>
      </c>
    </row>
    <row r="5" spans="1:9" x14ac:dyDescent="0.25">
      <c r="D5">
        <f>+SUM(D2:D4)</f>
        <v>116280</v>
      </c>
      <c r="E5" s="2">
        <f>+SUM(E2:E4)+(SUM(A2:A4)*F7/1.96)^2</f>
        <v>288.31861724281549</v>
      </c>
      <c r="F5" s="2">
        <f>+D5/E5</f>
        <v>403.30382100185915</v>
      </c>
      <c r="G5" s="2">
        <f>+SUM(G2:G4)</f>
        <v>431.46404565960711</v>
      </c>
      <c r="H5">
        <f>SUM(H2:H4)/G5</f>
        <v>269.50101907619023</v>
      </c>
      <c r="I5">
        <f>SUM(I2:I4)</f>
        <v>153</v>
      </c>
    </row>
    <row r="6" spans="1:9" x14ac:dyDescent="0.25">
      <c r="F6" s="1"/>
      <c r="I6">
        <f>+(H5-I5)^0.5</f>
        <v>10.793563780151125</v>
      </c>
    </row>
    <row r="7" spans="1:9" x14ac:dyDescent="0.25">
      <c r="E7" t="s">
        <v>22</v>
      </c>
      <c r="F7" s="2">
        <v>0.03</v>
      </c>
      <c r="I7" s="3">
        <f>+I6*1.96/SUM(A2:A4)</f>
        <v>2.783603290670553E-2</v>
      </c>
    </row>
    <row r="8" spans="1:9" x14ac:dyDescent="0.25">
      <c r="I8" s="4">
        <f>+F7-I7</f>
        <v>2.1639670932944687E-3</v>
      </c>
    </row>
    <row r="9" spans="1:9" x14ac:dyDescent="0.25">
      <c r="I9" s="1">
        <f>+I8/F7</f>
        <v>7.2132236443148964E-2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AF83-DA88-4C00-A209-3D0568E9D4D7}">
  <dimension ref="A1:F18"/>
  <sheetViews>
    <sheetView workbookViewId="0">
      <selection activeCell="D15" sqref="D15"/>
    </sheetView>
  </sheetViews>
  <sheetFormatPr baseColWidth="10" defaultRowHeight="15" x14ac:dyDescent="0.25"/>
  <cols>
    <col min="4" max="4" width="11.42578125" style="1"/>
    <col min="6" max="6" width="11.42578125" style="1"/>
  </cols>
  <sheetData>
    <row r="1" spans="1:6" x14ac:dyDescent="0.25">
      <c r="A1" t="s">
        <v>13</v>
      </c>
      <c r="B1" t="s">
        <v>12</v>
      </c>
      <c r="C1" t="s">
        <v>14</v>
      </c>
      <c r="D1" s="1" t="s">
        <v>15</v>
      </c>
    </row>
    <row r="2" spans="1:6" x14ac:dyDescent="0.25">
      <c r="A2">
        <v>23</v>
      </c>
      <c r="B2">
        <v>100</v>
      </c>
      <c r="C2">
        <v>10.3</v>
      </c>
      <c r="D2" s="1">
        <f>+B2/$B$15*$B$16/$B$17</f>
        <v>500.00000000000006</v>
      </c>
      <c r="E2">
        <f>+C2*D2</f>
        <v>5150.0000000000009</v>
      </c>
    </row>
    <row r="3" spans="1:6" x14ac:dyDescent="0.25">
      <c r="A3">
        <v>23</v>
      </c>
      <c r="B3">
        <v>100</v>
      </c>
      <c r="C3">
        <v>12.2</v>
      </c>
      <c r="D3" s="1">
        <f t="shared" ref="D3:D13" si="0">+B3/$B$15*$B$16/$B$17</f>
        <v>500.00000000000006</v>
      </c>
      <c r="E3">
        <f t="shared" ref="E3:E13" si="1">+C3*D3</f>
        <v>6100</v>
      </c>
    </row>
    <row r="4" spans="1:6" x14ac:dyDescent="0.25">
      <c r="A4">
        <v>23</v>
      </c>
      <c r="B4">
        <v>100</v>
      </c>
      <c r="C4">
        <v>9.8000000000000007</v>
      </c>
      <c r="D4" s="1">
        <f t="shared" si="0"/>
        <v>500.00000000000006</v>
      </c>
      <c r="E4">
        <f t="shared" si="1"/>
        <v>4900.0000000000009</v>
      </c>
      <c r="F4" s="1">
        <f>SUM(E2:E4)</f>
        <v>16150</v>
      </c>
    </row>
    <row r="5" spans="1:6" x14ac:dyDescent="0.25">
      <c r="A5">
        <v>12</v>
      </c>
      <c r="B5">
        <v>80</v>
      </c>
      <c r="C5">
        <v>11.2</v>
      </c>
      <c r="D5" s="1">
        <f t="shared" si="0"/>
        <v>400</v>
      </c>
      <c r="E5">
        <f t="shared" si="1"/>
        <v>4480</v>
      </c>
    </row>
    <row r="6" spans="1:6" x14ac:dyDescent="0.25">
      <c r="A6">
        <v>12</v>
      </c>
      <c r="B6">
        <v>80</v>
      </c>
      <c r="C6">
        <v>13.1</v>
      </c>
      <c r="D6" s="1">
        <f t="shared" si="0"/>
        <v>400</v>
      </c>
      <c r="E6">
        <f t="shared" si="1"/>
        <v>5240</v>
      </c>
    </row>
    <row r="7" spans="1:6" x14ac:dyDescent="0.25">
      <c r="A7">
        <v>12</v>
      </c>
      <c r="B7">
        <v>80</v>
      </c>
      <c r="C7">
        <v>9.9</v>
      </c>
      <c r="D7" s="1">
        <f t="shared" si="0"/>
        <v>400</v>
      </c>
      <c r="E7">
        <f t="shared" si="1"/>
        <v>3960</v>
      </c>
      <c r="F7" s="1">
        <f>SUM(E5:E7)</f>
        <v>13680</v>
      </c>
    </row>
    <row r="8" spans="1:6" x14ac:dyDescent="0.25">
      <c r="A8">
        <v>8</v>
      </c>
      <c r="B8">
        <v>114</v>
      </c>
      <c r="C8">
        <v>8.9499999999999993</v>
      </c>
      <c r="D8" s="1">
        <f t="shared" si="0"/>
        <v>570</v>
      </c>
      <c r="E8">
        <f t="shared" si="1"/>
        <v>5101.5</v>
      </c>
    </row>
    <row r="9" spans="1:6" x14ac:dyDescent="0.25">
      <c r="A9">
        <v>8</v>
      </c>
      <c r="B9">
        <v>114</v>
      </c>
      <c r="C9">
        <v>15.3</v>
      </c>
      <c r="D9" s="1">
        <f t="shared" si="0"/>
        <v>570</v>
      </c>
      <c r="E9">
        <f t="shared" si="1"/>
        <v>8721</v>
      </c>
    </row>
    <row r="10" spans="1:6" x14ac:dyDescent="0.25">
      <c r="A10">
        <v>8</v>
      </c>
      <c r="B10">
        <v>114</v>
      </c>
      <c r="C10">
        <v>14.4</v>
      </c>
      <c r="D10" s="1">
        <f t="shared" si="0"/>
        <v>570</v>
      </c>
      <c r="E10">
        <f t="shared" si="1"/>
        <v>8208</v>
      </c>
      <c r="F10" s="1">
        <f>SUM(E8:E10)</f>
        <v>22030.5</v>
      </c>
    </row>
    <row r="11" spans="1:6" x14ac:dyDescent="0.25">
      <c r="A11">
        <v>44</v>
      </c>
      <c r="B11">
        <v>93</v>
      </c>
      <c r="C11">
        <v>11.6</v>
      </c>
      <c r="D11" s="1">
        <f t="shared" si="0"/>
        <v>465</v>
      </c>
      <c r="E11">
        <f t="shared" si="1"/>
        <v>5394</v>
      </c>
    </row>
    <row r="12" spans="1:6" x14ac:dyDescent="0.25">
      <c r="A12">
        <v>44</v>
      </c>
      <c r="B12">
        <v>93</v>
      </c>
      <c r="C12">
        <v>10.53</v>
      </c>
      <c r="D12" s="1">
        <f t="shared" si="0"/>
        <v>465</v>
      </c>
      <c r="E12">
        <f t="shared" si="1"/>
        <v>4896.45</v>
      </c>
      <c r="F12" s="1" t="s">
        <v>16</v>
      </c>
    </row>
    <row r="13" spans="1:6" x14ac:dyDescent="0.25">
      <c r="A13">
        <v>44</v>
      </c>
      <c r="B13">
        <v>93</v>
      </c>
      <c r="C13">
        <v>11.8</v>
      </c>
      <c r="D13" s="1">
        <f t="shared" si="0"/>
        <v>465</v>
      </c>
      <c r="E13">
        <f t="shared" si="1"/>
        <v>5487</v>
      </c>
      <c r="F13" s="1">
        <f>SUM(E11:E13)</f>
        <v>15777.45</v>
      </c>
    </row>
    <row r="14" spans="1:6" x14ac:dyDescent="0.25">
      <c r="B14">
        <f>+B13+B10+B7+B4</f>
        <v>387</v>
      </c>
      <c r="F14" s="1">
        <f>SUM(F4:F13)/B18</f>
        <v>11.272991666666666</v>
      </c>
    </row>
    <row r="15" spans="1:6" x14ac:dyDescent="0.25">
      <c r="A15" t="s">
        <v>11</v>
      </c>
      <c r="B15">
        <v>3</v>
      </c>
    </row>
    <row r="16" spans="1:6" x14ac:dyDescent="0.25">
      <c r="A16" t="s">
        <v>10</v>
      </c>
      <c r="B16">
        <v>60</v>
      </c>
    </row>
    <row r="17" spans="1:2" x14ac:dyDescent="0.25">
      <c r="A17" t="s">
        <v>9</v>
      </c>
      <c r="B17">
        <v>4</v>
      </c>
    </row>
    <row r="18" spans="1:2" x14ac:dyDescent="0.25">
      <c r="A18" t="s">
        <v>17</v>
      </c>
      <c r="B18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ED44-E04A-40C1-B90D-53B5A6A5563A}">
  <dimension ref="A1:G11"/>
  <sheetViews>
    <sheetView tabSelected="1" workbookViewId="0">
      <selection activeCell="G14" sqref="G14"/>
    </sheetView>
  </sheetViews>
  <sheetFormatPr baseColWidth="10" defaultRowHeight="15" x14ac:dyDescent="0.25"/>
  <sheetData>
    <row r="1" spans="1:7" x14ac:dyDescent="0.25">
      <c r="A1" t="s">
        <v>0</v>
      </c>
      <c r="B1" t="s">
        <v>12</v>
      </c>
      <c r="C1" t="s">
        <v>11</v>
      </c>
      <c r="D1" t="s">
        <v>24</v>
      </c>
      <c r="E1" t="s">
        <v>7</v>
      </c>
      <c r="F1" t="s">
        <v>8</v>
      </c>
    </row>
    <row r="2" spans="1:7" x14ac:dyDescent="0.25">
      <c r="A2" t="s">
        <v>1</v>
      </c>
      <c r="B2">
        <v>150</v>
      </c>
      <c r="C2">
        <v>30</v>
      </c>
      <c r="D2">
        <f>+B2/C2*$B$8/B2</f>
        <v>31</v>
      </c>
      <c r="E2">
        <v>14.5</v>
      </c>
      <c r="F2">
        <v>25.64</v>
      </c>
      <c r="G2">
        <f>+E2*$B$8/B2</f>
        <v>89.9</v>
      </c>
    </row>
    <row r="3" spans="1:7" x14ac:dyDescent="0.25">
      <c r="A3" t="s">
        <v>2</v>
      </c>
      <c r="B3">
        <v>200</v>
      </c>
    </row>
    <row r="4" spans="1:7" x14ac:dyDescent="0.25">
      <c r="A4" t="s">
        <v>5</v>
      </c>
      <c r="B4">
        <v>50</v>
      </c>
    </row>
    <row r="5" spans="1:7" x14ac:dyDescent="0.25">
      <c r="A5" t="s">
        <v>3</v>
      </c>
      <c r="B5">
        <v>30</v>
      </c>
    </row>
    <row r="6" spans="1:7" x14ac:dyDescent="0.25">
      <c r="A6" t="s">
        <v>4</v>
      </c>
      <c r="B6">
        <v>400</v>
      </c>
      <c r="C6">
        <v>30</v>
      </c>
      <c r="D6">
        <f>+B6/C6*$B$8/B6</f>
        <v>31</v>
      </c>
      <c r="E6">
        <v>10.9</v>
      </c>
      <c r="F6">
        <v>16.36</v>
      </c>
      <c r="G6">
        <f>+E6*$B$8/B6</f>
        <v>25.342500000000001</v>
      </c>
    </row>
    <row r="7" spans="1:7" x14ac:dyDescent="0.25">
      <c r="A7" t="s">
        <v>6</v>
      </c>
      <c r="B7">
        <v>100</v>
      </c>
    </row>
    <row r="8" spans="1:7" x14ac:dyDescent="0.25">
      <c r="B8">
        <f>SUM(B2:B7)</f>
        <v>930</v>
      </c>
    </row>
    <row r="10" spans="1:7" x14ac:dyDescent="0.25">
      <c r="A10" t="s">
        <v>9</v>
      </c>
      <c r="B10">
        <v>60</v>
      </c>
    </row>
    <row r="11" spans="1:7" x14ac:dyDescent="0.25">
      <c r="A11" t="s">
        <v>10</v>
      </c>
      <c r="B11">
        <f>+B2+B6</f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1b</vt:lpstr>
      <vt:lpstr>1c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Andrés</dc:creator>
  <cp:lastModifiedBy>Justo Andrés</cp:lastModifiedBy>
  <dcterms:created xsi:type="dcterms:W3CDTF">2018-07-07T14:27:17Z</dcterms:created>
  <dcterms:modified xsi:type="dcterms:W3CDTF">2018-07-07T16:01:16Z</dcterms:modified>
</cp:coreProperties>
</file>