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sto Andrés\Dropbox\Maestría en Estadística\2018 - 1\Técnicas de Muestreo\Tarea - Lista 2\Proyecto_Lista2\Outputs\"/>
    </mc:Choice>
  </mc:AlternateContent>
  <xr:revisionPtr revIDLastSave="0" documentId="10_ncr:8100000_{5E4E955B-E197-4C44-A1AF-C0CE30F3A2D5}" xr6:coauthVersionLast="33" xr6:coauthVersionMax="33" xr10:uidLastSave="{00000000-0000-0000-0000-000000000000}"/>
  <bookViews>
    <workbookView xWindow="0" yWindow="0" windowWidth="28800" windowHeight="12225" tabRatio="756" activeTab="1" xr2:uid="{00000000-000D-0000-FFFF-FFFF00000000}"/>
  </bookViews>
  <sheets>
    <sheet name="Sheet1" sheetId="1" r:id="rId1"/>
    <sheet name="SD_PorStrata" sheetId="23" r:id="rId2"/>
    <sheet name="Hoja1" sheetId="2" state="hidden" r:id="rId3"/>
    <sheet name="1" sheetId="3" r:id="rId4"/>
    <sheet name="2" sheetId="4" r:id="rId5"/>
    <sheet name="3" sheetId="5" r:id="rId6"/>
    <sheet name="4" sheetId="6" r:id="rId7"/>
    <sheet name="5" sheetId="7" r:id="rId8"/>
    <sheet name="6" sheetId="8" r:id="rId9"/>
    <sheet name="7" sheetId="9" r:id="rId10"/>
    <sheet name="8" sheetId="10" r:id="rId11"/>
    <sheet name="9" sheetId="11" r:id="rId12"/>
    <sheet name="10" sheetId="12" r:id="rId13"/>
    <sheet name="11" sheetId="13" r:id="rId14"/>
    <sheet name="12" sheetId="14" r:id="rId15"/>
    <sheet name="13" sheetId="15" r:id="rId16"/>
    <sheet name="14" sheetId="16" r:id="rId17"/>
    <sheet name="15" sheetId="17" r:id="rId18"/>
    <sheet name="16" sheetId="18" r:id="rId19"/>
    <sheet name="17" sheetId="19" r:id="rId20"/>
    <sheet name="18" sheetId="20" r:id="rId21"/>
    <sheet name="19" sheetId="21" r:id="rId22"/>
    <sheet name="20" sheetId="22" r:id="rId23"/>
  </sheets>
  <definedNames>
    <definedName name="_xlnm._FilterDatabase" localSheetId="0" hidden="1">Sheet1!$A$1:$G$251</definedName>
  </definedNames>
  <calcPr calcId="162913"/>
</workbook>
</file>

<file path=xl/calcChain.xml><?xml version="1.0" encoding="utf-8"?>
<calcChain xmlns="http://schemas.openxmlformats.org/spreadsheetml/2006/main">
  <c r="I242" i="1" l="1"/>
  <c r="I223" i="1"/>
  <c r="I209" i="1"/>
  <c r="I205" i="1"/>
  <c r="I202" i="1"/>
  <c r="I110" i="1"/>
  <c r="I108" i="1"/>
  <c r="I97" i="1"/>
  <c r="I92" i="1"/>
  <c r="I90" i="1"/>
  <c r="I89" i="1"/>
  <c r="I79" i="1"/>
  <c r="I75" i="1"/>
  <c r="I73" i="1"/>
  <c r="I70" i="1"/>
  <c r="I65" i="1"/>
  <c r="I59" i="1"/>
  <c r="I51" i="1"/>
  <c r="I39" i="1"/>
  <c r="I5" i="1"/>
  <c r="H242" i="1"/>
  <c r="H223" i="1"/>
  <c r="H209" i="1"/>
  <c r="H205" i="1"/>
  <c r="H202" i="1"/>
  <c r="H110" i="1"/>
  <c r="H108" i="1"/>
  <c r="H97" i="1"/>
  <c r="H92" i="1"/>
  <c r="H90" i="1"/>
  <c r="H89" i="1"/>
  <c r="H79" i="1"/>
  <c r="H75" i="1"/>
  <c r="H73" i="1"/>
  <c r="H70" i="1"/>
  <c r="H65" i="1"/>
  <c r="H59" i="1"/>
  <c r="D10" i="20"/>
  <c r="E10" i="20" s="1"/>
  <c r="D9" i="20"/>
  <c r="E9" i="20" s="1"/>
  <c r="D10" i="16"/>
  <c r="E10" i="16" s="1"/>
  <c r="D9" i="16"/>
  <c r="E9" i="16" s="1"/>
  <c r="D10" i="7"/>
  <c r="E10" i="7" s="1"/>
  <c r="D9" i="7"/>
  <c r="D8" i="7"/>
  <c r="E8" i="7" s="1"/>
  <c r="D10" i="6"/>
  <c r="D9" i="6"/>
  <c r="E9" i="6" s="1"/>
  <c r="D10" i="5"/>
  <c r="E10" i="5" s="1"/>
  <c r="D9" i="5"/>
  <c r="E9" i="5" s="1"/>
  <c r="D10" i="4"/>
  <c r="E10" i="4" s="1"/>
  <c r="D9" i="4"/>
  <c r="E9" i="4" s="1"/>
  <c r="D8" i="4"/>
  <c r="E8" i="4" s="1"/>
  <c r="E2" i="4"/>
  <c r="H5" i="1"/>
  <c r="E11" i="22"/>
  <c r="E10" i="22"/>
  <c r="E9" i="22"/>
  <c r="E8" i="22"/>
  <c r="E7" i="22"/>
  <c r="E6" i="22"/>
  <c r="E5" i="22"/>
  <c r="E4" i="22"/>
  <c r="E3" i="22"/>
  <c r="E2" i="22"/>
  <c r="E12" i="22" s="1"/>
  <c r="E11" i="21"/>
  <c r="E10" i="21"/>
  <c r="E9" i="21"/>
  <c r="E8" i="21"/>
  <c r="E7" i="21"/>
  <c r="E6" i="21"/>
  <c r="E5" i="21"/>
  <c r="E4" i="21"/>
  <c r="E3" i="21"/>
  <c r="E2" i="21"/>
  <c r="E12" i="21" s="1"/>
  <c r="E11" i="20"/>
  <c r="E8" i="20"/>
  <c r="E7" i="20"/>
  <c r="E6" i="20"/>
  <c r="E5" i="20"/>
  <c r="E4" i="20"/>
  <c r="E3" i="20"/>
  <c r="E2" i="20"/>
  <c r="E11" i="19"/>
  <c r="E10" i="19"/>
  <c r="E9" i="19"/>
  <c r="E8" i="19"/>
  <c r="E7" i="19"/>
  <c r="E6" i="19"/>
  <c r="E5" i="19"/>
  <c r="E4" i="19"/>
  <c r="E3" i="19"/>
  <c r="E2" i="19"/>
  <c r="E12" i="19" s="1"/>
  <c r="E11" i="17"/>
  <c r="E10" i="17"/>
  <c r="E9" i="17"/>
  <c r="E8" i="17"/>
  <c r="E7" i="17"/>
  <c r="E6" i="17"/>
  <c r="E5" i="17"/>
  <c r="E4" i="17"/>
  <c r="E12" i="17" s="1"/>
  <c r="E3" i="17"/>
  <c r="E2" i="17"/>
  <c r="E11" i="16"/>
  <c r="E8" i="16"/>
  <c r="E7" i="16"/>
  <c r="E6" i="16"/>
  <c r="E5" i="16"/>
  <c r="E4" i="16"/>
  <c r="E3" i="16"/>
  <c r="E2" i="16"/>
  <c r="E11" i="15"/>
  <c r="E10" i="15"/>
  <c r="E9" i="15"/>
  <c r="E8" i="15"/>
  <c r="E7" i="15"/>
  <c r="E6" i="15"/>
  <c r="E5" i="15"/>
  <c r="E4" i="15"/>
  <c r="E3" i="15"/>
  <c r="E2" i="15"/>
  <c r="E12" i="15" s="1"/>
  <c r="E11" i="14"/>
  <c r="E10" i="14"/>
  <c r="E9" i="14"/>
  <c r="E8" i="14"/>
  <c r="E7" i="14"/>
  <c r="E6" i="14"/>
  <c r="E5" i="14"/>
  <c r="E4" i="14"/>
  <c r="E12" i="14" s="1"/>
  <c r="E3" i="14"/>
  <c r="E2" i="14"/>
  <c r="E11" i="13"/>
  <c r="E10" i="13"/>
  <c r="E9" i="13"/>
  <c r="E8" i="13"/>
  <c r="E7" i="13"/>
  <c r="E6" i="13"/>
  <c r="E5" i="13"/>
  <c r="E4" i="13"/>
  <c r="E3" i="13"/>
  <c r="E2" i="13"/>
  <c r="E12" i="13" s="1"/>
  <c r="E11" i="12"/>
  <c r="E10" i="12"/>
  <c r="E9" i="12"/>
  <c r="E8" i="12"/>
  <c r="E7" i="12"/>
  <c r="E6" i="12"/>
  <c r="E5" i="12"/>
  <c r="E4" i="12"/>
  <c r="E12" i="12" s="1"/>
  <c r="E3" i="12"/>
  <c r="E2" i="12"/>
  <c r="E11" i="11"/>
  <c r="E10" i="11"/>
  <c r="E9" i="11"/>
  <c r="E8" i="11"/>
  <c r="E7" i="11"/>
  <c r="E6" i="11"/>
  <c r="E5" i="11"/>
  <c r="E4" i="11"/>
  <c r="E12" i="11" s="1"/>
  <c r="E3" i="11"/>
  <c r="E2" i="11"/>
  <c r="E11" i="10"/>
  <c r="E10" i="10"/>
  <c r="E9" i="10"/>
  <c r="E8" i="10"/>
  <c r="E7" i="10"/>
  <c r="E6" i="10"/>
  <c r="E5" i="10"/>
  <c r="E4" i="10"/>
  <c r="E3" i="10"/>
  <c r="E2" i="10"/>
  <c r="E12" i="10" s="1"/>
  <c r="E11" i="9"/>
  <c r="E10" i="9"/>
  <c r="E9" i="9"/>
  <c r="E8" i="9"/>
  <c r="E7" i="9"/>
  <c r="E6" i="9"/>
  <c r="E5" i="9"/>
  <c r="E4" i="9"/>
  <c r="E12" i="9" s="1"/>
  <c r="E3" i="9"/>
  <c r="E2" i="9"/>
  <c r="E11" i="8"/>
  <c r="E10" i="8"/>
  <c r="E9" i="8"/>
  <c r="E8" i="8"/>
  <c r="E7" i="8"/>
  <c r="E6" i="8"/>
  <c r="E5" i="8"/>
  <c r="E4" i="8"/>
  <c r="E3" i="8"/>
  <c r="E2" i="8"/>
  <c r="E12" i="8" s="1"/>
  <c r="E11" i="7"/>
  <c r="E9" i="7"/>
  <c r="E7" i="7"/>
  <c r="E6" i="7"/>
  <c r="E5" i="7"/>
  <c r="E4" i="7"/>
  <c r="E3" i="7"/>
  <c r="E2" i="7"/>
  <c r="E11" i="6"/>
  <c r="E10" i="6"/>
  <c r="E8" i="6"/>
  <c r="E7" i="6"/>
  <c r="E6" i="6"/>
  <c r="E5" i="6"/>
  <c r="E4" i="6"/>
  <c r="E3" i="6"/>
  <c r="E2" i="6"/>
  <c r="E11" i="5"/>
  <c r="E8" i="5"/>
  <c r="E7" i="5"/>
  <c r="E6" i="5"/>
  <c r="E5" i="5"/>
  <c r="E4" i="5"/>
  <c r="E3" i="5"/>
  <c r="E2" i="5"/>
  <c r="E11" i="4"/>
  <c r="E7" i="4"/>
  <c r="E6" i="4"/>
  <c r="E5" i="4"/>
  <c r="E4" i="4"/>
  <c r="E3" i="4"/>
  <c r="G12" i="3"/>
  <c r="G11" i="3"/>
  <c r="G10" i="3"/>
  <c r="G9" i="3"/>
  <c r="G8" i="3"/>
  <c r="G7" i="3"/>
  <c r="G6" i="3"/>
  <c r="G5" i="3"/>
  <c r="G4" i="3"/>
  <c r="G3" i="3"/>
  <c r="G2" i="3"/>
  <c r="F11" i="3"/>
  <c r="F10" i="3"/>
  <c r="F9" i="3"/>
  <c r="F8" i="3"/>
  <c r="F7" i="3"/>
  <c r="F6" i="3"/>
  <c r="F5" i="3"/>
  <c r="F4" i="3"/>
  <c r="F3" i="3"/>
  <c r="F2" i="3"/>
  <c r="E12" i="3"/>
  <c r="E11" i="3"/>
  <c r="E10" i="3"/>
  <c r="E9" i="3"/>
  <c r="E8" i="3"/>
  <c r="E7" i="3"/>
  <c r="E6" i="3"/>
  <c r="E5" i="3"/>
  <c r="E4" i="3"/>
  <c r="E3" i="3"/>
  <c r="E2" i="3"/>
  <c r="D11" i="3"/>
  <c r="D10" i="3"/>
  <c r="D9" i="3"/>
  <c r="D8" i="3"/>
  <c r="D7" i="3"/>
  <c r="D6" i="3"/>
  <c r="D5" i="3"/>
  <c r="D4" i="3"/>
  <c r="D3" i="3"/>
  <c r="D2" i="3"/>
  <c r="D11" i="4"/>
  <c r="D7" i="4"/>
  <c r="D6" i="4"/>
  <c r="D5" i="4"/>
  <c r="D4" i="4"/>
  <c r="D3" i="4"/>
  <c r="D2" i="4"/>
  <c r="D11" i="5"/>
  <c r="D8" i="5"/>
  <c r="D7" i="5"/>
  <c r="D6" i="5"/>
  <c r="D5" i="5"/>
  <c r="D4" i="5"/>
  <c r="D3" i="5"/>
  <c r="D2" i="5"/>
  <c r="D11" i="6"/>
  <c r="D8" i="6"/>
  <c r="D7" i="6"/>
  <c r="D6" i="6"/>
  <c r="D5" i="6"/>
  <c r="D4" i="6"/>
  <c r="D3" i="6"/>
  <c r="D2" i="6"/>
  <c r="D11" i="7"/>
  <c r="D7" i="7"/>
  <c r="D6" i="7"/>
  <c r="D5" i="7"/>
  <c r="D4" i="7"/>
  <c r="D3" i="7"/>
  <c r="D2" i="7"/>
  <c r="D11" i="8"/>
  <c r="D10" i="8"/>
  <c r="D9" i="8"/>
  <c r="D8" i="8"/>
  <c r="D7" i="8"/>
  <c r="D6" i="8"/>
  <c r="D5" i="8"/>
  <c r="D4" i="8"/>
  <c r="D3" i="8"/>
  <c r="D2" i="8"/>
  <c r="D11" i="9"/>
  <c r="D10" i="9"/>
  <c r="D9" i="9"/>
  <c r="D8" i="9"/>
  <c r="D7" i="9"/>
  <c r="D6" i="9"/>
  <c r="D5" i="9"/>
  <c r="D4" i="9"/>
  <c r="D3" i="9"/>
  <c r="D2" i="9"/>
  <c r="D11" i="10"/>
  <c r="D10" i="10"/>
  <c r="D9" i="10"/>
  <c r="D8" i="10"/>
  <c r="D7" i="10"/>
  <c r="D6" i="10"/>
  <c r="D5" i="10"/>
  <c r="D4" i="10"/>
  <c r="D3" i="10"/>
  <c r="D2" i="10"/>
  <c r="D11" i="11"/>
  <c r="D10" i="11"/>
  <c r="D9" i="11"/>
  <c r="D8" i="11"/>
  <c r="D7" i="11"/>
  <c r="D6" i="11"/>
  <c r="D5" i="11"/>
  <c r="D4" i="11"/>
  <c r="D3" i="11"/>
  <c r="D2" i="11"/>
  <c r="D11" i="12"/>
  <c r="D10" i="12"/>
  <c r="D9" i="12"/>
  <c r="D8" i="12"/>
  <c r="D7" i="12"/>
  <c r="D6" i="12"/>
  <c r="D5" i="12"/>
  <c r="D4" i="12"/>
  <c r="D3" i="12"/>
  <c r="D2" i="12"/>
  <c r="D11" i="13"/>
  <c r="D10" i="13"/>
  <c r="D9" i="13"/>
  <c r="D8" i="13"/>
  <c r="D7" i="13"/>
  <c r="D6" i="13"/>
  <c r="D5" i="13"/>
  <c r="D4" i="13"/>
  <c r="D3" i="13"/>
  <c r="D2" i="13"/>
  <c r="D11" i="14"/>
  <c r="D10" i="14"/>
  <c r="D9" i="14"/>
  <c r="D8" i="14"/>
  <c r="D7" i="14"/>
  <c r="D6" i="14"/>
  <c r="D5" i="14"/>
  <c r="D4" i="14"/>
  <c r="D3" i="14"/>
  <c r="D2" i="14"/>
  <c r="D11" i="15"/>
  <c r="D10" i="15"/>
  <c r="D9" i="15"/>
  <c r="D8" i="15"/>
  <c r="D7" i="15"/>
  <c r="D6" i="15"/>
  <c r="D5" i="15"/>
  <c r="D4" i="15"/>
  <c r="D3" i="15"/>
  <c r="D2" i="15"/>
  <c r="D11" i="16"/>
  <c r="D8" i="16"/>
  <c r="D7" i="16"/>
  <c r="D6" i="16"/>
  <c r="D5" i="16"/>
  <c r="D4" i="16"/>
  <c r="D3" i="16"/>
  <c r="D2" i="16"/>
  <c r="D11" i="17"/>
  <c r="D10" i="17"/>
  <c r="D9" i="17"/>
  <c r="D8" i="17"/>
  <c r="D7" i="17"/>
  <c r="D6" i="17"/>
  <c r="D5" i="17"/>
  <c r="D4" i="17"/>
  <c r="D3" i="17"/>
  <c r="D2" i="17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E3" i="18" s="1"/>
  <c r="D2" i="18"/>
  <c r="E2" i="18" s="1"/>
  <c r="D11" i="19"/>
  <c r="D10" i="19"/>
  <c r="D9" i="19"/>
  <c r="D8" i="19"/>
  <c r="D7" i="19"/>
  <c r="D6" i="19"/>
  <c r="D5" i="19"/>
  <c r="D4" i="19"/>
  <c r="D3" i="19"/>
  <c r="D2" i="19"/>
  <c r="D11" i="20"/>
  <c r="D8" i="20"/>
  <c r="D7" i="20"/>
  <c r="D6" i="20"/>
  <c r="D5" i="20"/>
  <c r="D4" i="20"/>
  <c r="D3" i="20"/>
  <c r="D2" i="20"/>
  <c r="D11" i="21"/>
  <c r="D10" i="21"/>
  <c r="D9" i="21"/>
  <c r="D8" i="21"/>
  <c r="D7" i="21"/>
  <c r="D6" i="21"/>
  <c r="D5" i="21"/>
  <c r="D4" i="21"/>
  <c r="D3" i="21"/>
  <c r="D2" i="21"/>
  <c r="D2" i="22"/>
  <c r="D3" i="22"/>
  <c r="D4" i="22"/>
  <c r="D5" i="22"/>
  <c r="D6" i="22"/>
  <c r="D7" i="22"/>
  <c r="D8" i="22"/>
  <c r="D9" i="22"/>
  <c r="D10" i="22"/>
  <c r="D11" i="22"/>
  <c r="E12" i="20" l="1"/>
  <c r="F7" i="20" s="1"/>
  <c r="G7" i="20" s="1"/>
  <c r="E12" i="18"/>
  <c r="F11" i="18" s="1"/>
  <c r="G11" i="18" s="1"/>
  <c r="E12" i="16"/>
  <c r="F8" i="16" s="1"/>
  <c r="G8" i="16" s="1"/>
  <c r="E12" i="7"/>
  <c r="F6" i="7" s="1"/>
  <c r="G6" i="7" s="1"/>
  <c r="E12" i="6"/>
  <c r="F7" i="6" s="1"/>
  <c r="G7" i="6" s="1"/>
  <c r="E12" i="5"/>
  <c r="H51" i="1" s="1"/>
  <c r="E12" i="4"/>
  <c r="H39" i="1" s="1"/>
  <c r="F9" i="22"/>
  <c r="G9" i="22" s="1"/>
  <c r="F6" i="22"/>
  <c r="G6" i="22" s="1"/>
  <c r="F8" i="22"/>
  <c r="G8" i="22" s="1"/>
  <c r="F11" i="22"/>
  <c r="G11" i="22" s="1"/>
  <c r="F3" i="22"/>
  <c r="G3" i="22" s="1"/>
  <c r="F4" i="22"/>
  <c r="G4" i="22" s="1"/>
  <c r="F5" i="22"/>
  <c r="G5" i="22" s="1"/>
  <c r="F7" i="22"/>
  <c r="G7" i="22" s="1"/>
  <c r="F10" i="22"/>
  <c r="G10" i="22" s="1"/>
  <c r="F2" i="22"/>
  <c r="G2" i="22" s="1"/>
  <c r="F4" i="21"/>
  <c r="G4" i="21" s="1"/>
  <c r="F7" i="21"/>
  <c r="G7" i="21" s="1"/>
  <c r="F9" i="21"/>
  <c r="G9" i="21" s="1"/>
  <c r="F6" i="21"/>
  <c r="G6" i="21" s="1"/>
  <c r="F11" i="21"/>
  <c r="G11" i="21" s="1"/>
  <c r="F3" i="21"/>
  <c r="G3" i="21" s="1"/>
  <c r="F8" i="21"/>
  <c r="G8" i="21" s="1"/>
  <c r="F5" i="21"/>
  <c r="G5" i="21" s="1"/>
  <c r="F10" i="21"/>
  <c r="G10" i="21" s="1"/>
  <c r="F2" i="21"/>
  <c r="G2" i="21" s="1"/>
  <c r="F9" i="19"/>
  <c r="G9" i="19" s="1"/>
  <c r="F6" i="19"/>
  <c r="G6" i="19" s="1"/>
  <c r="F8" i="19"/>
  <c r="G8" i="19" s="1"/>
  <c r="F11" i="19"/>
  <c r="G11" i="19" s="1"/>
  <c r="F3" i="19"/>
  <c r="G3" i="19" s="1"/>
  <c r="F5" i="19"/>
  <c r="G5" i="19" s="1"/>
  <c r="F7" i="19"/>
  <c r="G7" i="19" s="1"/>
  <c r="F4" i="19"/>
  <c r="G4" i="19" s="1"/>
  <c r="F10" i="19"/>
  <c r="G10" i="19" s="1"/>
  <c r="F2" i="19"/>
  <c r="G2" i="19" s="1"/>
  <c r="G12" i="19" s="1"/>
  <c r="F6" i="17"/>
  <c r="G6" i="17" s="1"/>
  <c r="F8" i="17"/>
  <c r="G8" i="17" s="1"/>
  <c r="F9" i="17"/>
  <c r="G9" i="17" s="1"/>
  <c r="F11" i="17"/>
  <c r="G11" i="17" s="1"/>
  <c r="F3" i="17"/>
  <c r="G3" i="17" s="1"/>
  <c r="F5" i="17"/>
  <c r="G5" i="17" s="1"/>
  <c r="F10" i="17"/>
  <c r="G10" i="17" s="1"/>
  <c r="F2" i="17"/>
  <c r="G2" i="17" s="1"/>
  <c r="F7" i="17"/>
  <c r="G7" i="17" s="1"/>
  <c r="F4" i="17"/>
  <c r="G4" i="17" s="1"/>
  <c r="F4" i="15"/>
  <c r="G4" i="15" s="1"/>
  <c r="F9" i="15"/>
  <c r="G9" i="15" s="1"/>
  <c r="F6" i="15"/>
  <c r="G6" i="15" s="1"/>
  <c r="F11" i="15"/>
  <c r="G11" i="15" s="1"/>
  <c r="F3" i="15"/>
  <c r="G3" i="15" s="1"/>
  <c r="F8" i="15"/>
  <c r="G8" i="15" s="1"/>
  <c r="F5" i="15"/>
  <c r="G5" i="15" s="1"/>
  <c r="F10" i="15"/>
  <c r="G10" i="15" s="1"/>
  <c r="F2" i="15"/>
  <c r="G2" i="15" s="1"/>
  <c r="F7" i="15"/>
  <c r="G7" i="15" s="1"/>
  <c r="F6" i="14"/>
  <c r="G6" i="14" s="1"/>
  <c r="F8" i="14"/>
  <c r="G8" i="14" s="1"/>
  <c r="F5" i="14"/>
  <c r="G5" i="14" s="1"/>
  <c r="F11" i="14"/>
  <c r="G11" i="14" s="1"/>
  <c r="F3" i="14"/>
  <c r="G3" i="14" s="1"/>
  <c r="F10" i="14"/>
  <c r="G10" i="14" s="1"/>
  <c r="F2" i="14"/>
  <c r="G2" i="14" s="1"/>
  <c r="F7" i="14"/>
  <c r="G7" i="14" s="1"/>
  <c r="F4" i="14"/>
  <c r="G4" i="14" s="1"/>
  <c r="F9" i="14"/>
  <c r="G9" i="14" s="1"/>
  <c r="F9" i="13"/>
  <c r="G9" i="13" s="1"/>
  <c r="F6" i="13"/>
  <c r="G6" i="13" s="1"/>
  <c r="F8" i="13"/>
  <c r="G8" i="13" s="1"/>
  <c r="F4" i="13"/>
  <c r="G4" i="13" s="1"/>
  <c r="F11" i="13"/>
  <c r="G11" i="13" s="1"/>
  <c r="F3" i="13"/>
  <c r="G3" i="13" s="1"/>
  <c r="F5" i="13"/>
  <c r="G5" i="13" s="1"/>
  <c r="F10" i="13"/>
  <c r="G10" i="13" s="1"/>
  <c r="F2" i="13"/>
  <c r="G2" i="13" s="1"/>
  <c r="G12" i="13" s="1"/>
  <c r="F7" i="13"/>
  <c r="G7" i="13" s="1"/>
  <c r="F6" i="12"/>
  <c r="G6" i="12" s="1"/>
  <c r="F11" i="12"/>
  <c r="G11" i="12" s="1"/>
  <c r="F3" i="12"/>
  <c r="G3" i="12" s="1"/>
  <c r="F8" i="12"/>
  <c r="G8" i="12" s="1"/>
  <c r="F9" i="12"/>
  <c r="G9" i="12" s="1"/>
  <c r="F5" i="12"/>
  <c r="G5" i="12" s="1"/>
  <c r="F7" i="12"/>
  <c r="G7" i="12" s="1"/>
  <c r="F10" i="12"/>
  <c r="G10" i="12" s="1"/>
  <c r="F2" i="12"/>
  <c r="G2" i="12" s="1"/>
  <c r="F4" i="12"/>
  <c r="G4" i="12" s="1"/>
  <c r="F6" i="11"/>
  <c r="G6" i="11" s="1"/>
  <c r="F11" i="11"/>
  <c r="G11" i="11" s="1"/>
  <c r="F3" i="11"/>
  <c r="G3" i="11" s="1"/>
  <c r="F8" i="11"/>
  <c r="G8" i="11" s="1"/>
  <c r="F5" i="11"/>
  <c r="G5" i="11" s="1"/>
  <c r="F7" i="11"/>
  <c r="G7" i="11" s="1"/>
  <c r="F10" i="11"/>
  <c r="G10" i="11" s="1"/>
  <c r="F2" i="11"/>
  <c r="G2" i="11" s="1"/>
  <c r="F4" i="11"/>
  <c r="G4" i="11" s="1"/>
  <c r="F9" i="11"/>
  <c r="G9" i="11" s="1"/>
  <c r="F9" i="10"/>
  <c r="G9" i="10" s="1"/>
  <c r="F4" i="10"/>
  <c r="G4" i="10" s="1"/>
  <c r="F6" i="10"/>
  <c r="G6" i="10" s="1"/>
  <c r="F11" i="10"/>
  <c r="G11" i="10" s="1"/>
  <c r="F3" i="10"/>
  <c r="G3" i="10" s="1"/>
  <c r="F8" i="10"/>
  <c r="G8" i="10" s="1"/>
  <c r="F5" i="10"/>
  <c r="G5" i="10" s="1"/>
  <c r="F7" i="10"/>
  <c r="G7" i="10" s="1"/>
  <c r="F10" i="10"/>
  <c r="G10" i="10" s="1"/>
  <c r="F2" i="10"/>
  <c r="G2" i="10" s="1"/>
  <c r="F6" i="9"/>
  <c r="G6" i="9" s="1"/>
  <c r="F11" i="9"/>
  <c r="G11" i="9" s="1"/>
  <c r="F3" i="9"/>
  <c r="G3" i="9" s="1"/>
  <c r="F8" i="9"/>
  <c r="G8" i="9" s="1"/>
  <c r="F5" i="9"/>
  <c r="G5" i="9" s="1"/>
  <c r="F7" i="9"/>
  <c r="G7" i="9" s="1"/>
  <c r="F4" i="9"/>
  <c r="G4" i="9" s="1"/>
  <c r="F9" i="9"/>
  <c r="G9" i="9" s="1"/>
  <c r="F10" i="9"/>
  <c r="G10" i="9" s="1"/>
  <c r="F2" i="9"/>
  <c r="G2" i="9" s="1"/>
  <c r="G12" i="9" s="1"/>
  <c r="F4" i="8"/>
  <c r="G4" i="8" s="1"/>
  <c r="F9" i="8"/>
  <c r="G9" i="8" s="1"/>
  <c r="F7" i="8"/>
  <c r="G7" i="8" s="1"/>
  <c r="F6" i="8"/>
  <c r="G6" i="8" s="1"/>
  <c r="F11" i="8"/>
  <c r="G11" i="8" s="1"/>
  <c r="F3" i="8"/>
  <c r="G3" i="8" s="1"/>
  <c r="F8" i="8"/>
  <c r="G8" i="8" s="1"/>
  <c r="F5" i="8"/>
  <c r="G5" i="8" s="1"/>
  <c r="F10" i="8"/>
  <c r="G10" i="8" s="1"/>
  <c r="F2" i="8"/>
  <c r="G2" i="8" s="1"/>
  <c r="G12" i="8" s="1"/>
  <c r="F5" i="20" l="1"/>
  <c r="G5" i="20" s="1"/>
  <c r="F11" i="20"/>
  <c r="G11" i="20" s="1"/>
  <c r="F8" i="20"/>
  <c r="G8" i="20" s="1"/>
  <c r="F6" i="20"/>
  <c r="G6" i="20" s="1"/>
  <c r="F3" i="20"/>
  <c r="G3" i="20" s="1"/>
  <c r="F2" i="20"/>
  <c r="G2" i="20" s="1"/>
  <c r="F9" i="20"/>
  <c r="G9" i="20" s="1"/>
  <c r="F10" i="20"/>
  <c r="G10" i="20" s="1"/>
  <c r="F4" i="20"/>
  <c r="G4" i="20" s="1"/>
  <c r="F6" i="18"/>
  <c r="G6" i="18" s="1"/>
  <c r="F9" i="18"/>
  <c r="G9" i="18" s="1"/>
  <c r="F7" i="18"/>
  <c r="G7" i="18" s="1"/>
  <c r="F2" i="18"/>
  <c r="G2" i="18" s="1"/>
  <c r="F4" i="18"/>
  <c r="G4" i="18" s="1"/>
  <c r="F10" i="18"/>
  <c r="G10" i="18" s="1"/>
  <c r="F3" i="18"/>
  <c r="G3" i="18" s="1"/>
  <c r="F5" i="18"/>
  <c r="G5" i="18" s="1"/>
  <c r="F8" i="18"/>
  <c r="G8" i="18" s="1"/>
  <c r="F7" i="16"/>
  <c r="G7" i="16" s="1"/>
  <c r="F2" i="16"/>
  <c r="G2" i="16" s="1"/>
  <c r="F6" i="16"/>
  <c r="G6" i="16" s="1"/>
  <c r="F10" i="16"/>
  <c r="G10" i="16" s="1"/>
  <c r="F5" i="16"/>
  <c r="G5" i="16" s="1"/>
  <c r="F9" i="16"/>
  <c r="G9" i="16" s="1"/>
  <c r="F4" i="16"/>
  <c r="G4" i="16" s="1"/>
  <c r="F3" i="16"/>
  <c r="G3" i="16" s="1"/>
  <c r="F11" i="16"/>
  <c r="G11" i="16" s="1"/>
  <c r="F11" i="7"/>
  <c r="G11" i="7" s="1"/>
  <c r="F3" i="7"/>
  <c r="G3" i="7" s="1"/>
  <c r="F8" i="7"/>
  <c r="G8" i="7" s="1"/>
  <c r="F10" i="7"/>
  <c r="G10" i="7" s="1"/>
  <c r="F2" i="7"/>
  <c r="G2" i="7" s="1"/>
  <c r="F7" i="7"/>
  <c r="G7" i="7" s="1"/>
  <c r="F4" i="7"/>
  <c r="G4" i="7" s="1"/>
  <c r="F5" i="7"/>
  <c r="G5" i="7" s="1"/>
  <c r="F9" i="7"/>
  <c r="G9" i="7" s="1"/>
  <c r="F11" i="6"/>
  <c r="G11" i="6" s="1"/>
  <c r="F5" i="6"/>
  <c r="G5" i="6" s="1"/>
  <c r="F3" i="6"/>
  <c r="G3" i="6" s="1"/>
  <c r="F6" i="6"/>
  <c r="G6" i="6" s="1"/>
  <c r="F4" i="6"/>
  <c r="G4" i="6" s="1"/>
  <c r="G12" i="6" s="1"/>
  <c r="F2" i="6"/>
  <c r="G2" i="6" s="1"/>
  <c r="F8" i="6"/>
  <c r="G8" i="6" s="1"/>
  <c r="F10" i="6"/>
  <c r="G10" i="6" s="1"/>
  <c r="F9" i="6"/>
  <c r="G9" i="6" s="1"/>
  <c r="F10" i="5"/>
  <c r="G10" i="5" s="1"/>
  <c r="F2" i="5"/>
  <c r="G2" i="5" s="1"/>
  <c r="F5" i="5"/>
  <c r="G5" i="5" s="1"/>
  <c r="F11" i="5"/>
  <c r="G11" i="5" s="1"/>
  <c r="F6" i="5"/>
  <c r="G6" i="5" s="1"/>
  <c r="F7" i="5"/>
  <c r="G7" i="5" s="1"/>
  <c r="F9" i="5"/>
  <c r="G9" i="5" s="1"/>
  <c r="F4" i="5"/>
  <c r="G4" i="5" s="1"/>
  <c r="F8" i="5"/>
  <c r="G8" i="5" s="1"/>
  <c r="F3" i="5"/>
  <c r="G3" i="5" s="1"/>
  <c r="G12" i="5" s="1"/>
  <c r="F9" i="4"/>
  <c r="G9" i="4" s="1"/>
  <c r="F5" i="4"/>
  <c r="G5" i="4" s="1"/>
  <c r="F3" i="4"/>
  <c r="G3" i="4" s="1"/>
  <c r="F8" i="4"/>
  <c r="G8" i="4" s="1"/>
  <c r="F4" i="4"/>
  <c r="G4" i="4" s="1"/>
  <c r="F11" i="4"/>
  <c r="G11" i="4" s="1"/>
  <c r="F7" i="4"/>
  <c r="G7" i="4" s="1"/>
  <c r="F6" i="4"/>
  <c r="G6" i="4" s="1"/>
  <c r="F2" i="4"/>
  <c r="G2" i="4" s="1"/>
  <c r="F10" i="4"/>
  <c r="G10" i="4" s="1"/>
  <c r="G12" i="22"/>
  <c r="G12" i="21"/>
  <c r="G12" i="17"/>
  <c r="G12" i="15"/>
  <c r="G12" i="14"/>
  <c r="G12" i="12"/>
  <c r="G12" i="11"/>
  <c r="G12" i="10"/>
  <c r="G12" i="20" l="1"/>
  <c r="G12" i="18"/>
  <c r="G12" i="16"/>
  <c r="G12" i="7"/>
  <c r="G12" i="4"/>
</calcChain>
</file>

<file path=xl/sharedStrings.xml><?xml version="1.0" encoding="utf-8"?>
<sst xmlns="http://schemas.openxmlformats.org/spreadsheetml/2006/main" count="1355" uniqueCount="633">
  <si>
    <t>Rank &amp; Title</t>
  </si>
  <si>
    <t>IMDb Rating</t>
  </si>
  <si>
    <t>Año</t>
  </si>
  <si>
    <t>Estrato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</si>
  <si>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</si>
  <si>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</si>
  <si>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</si>
  <si>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</si>
  <si>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</si>
  <si>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</si>
  <si>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</si>
  <si>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</si>
  <si>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</si>
  <si>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</si>
  <si>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</si>
  <si>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</si>
  <si>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</si>
  <si>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</si>
  <si>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</si>
  <si>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</si>
  <si>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</si>
  <si>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</si>
  <si>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</si>
  <si>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</si>
  <si>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</si>
  <si>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</si>
  <si>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</si>
  <si>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</si>
  <si>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</si>
  <si>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</si>
  <si>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</si>
  <si>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</si>
  <si>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</si>
  <si>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</si>
  <si>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</si>
  <si>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</si>
  <si>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</si>
  <si>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</si>
  <si>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</si>
  <si>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</si>
  <si>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</si>
  <si>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</si>
  <si>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</si>
  <si>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</si>
  <si>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</si>
  <si>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</si>
  <si>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</si>
  <si>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</si>
  <si>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</si>
  <si>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</si>
  <si>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</si>
  <si>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</si>
  <si>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</si>
  <si>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</si>
  <si>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</si>
  <si>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</si>
  <si>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</si>
  <si>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</si>
  <si>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</si>
  <si>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</si>
  <si>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</si>
  <si>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</si>
  <si>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</si>
  <si>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</si>
  <si>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</si>
  <si>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</si>
  <si>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</si>
  <si>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</si>
  <si>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</si>
  <si>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</si>
  <si>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</si>
  <si>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</si>
  <si>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</si>
  <si>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</si>
  <si>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</si>
  <si>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</si>
  <si>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</si>
  <si>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</si>
  <si>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</si>
  <si>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</si>
  <si>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</si>
  <si>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</si>
  <si>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</si>
  <si>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</si>
  <si>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</si>
  <si>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</si>
  <si>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</si>
  <si>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</si>
  <si>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</si>
  <si>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</si>
  <si>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</si>
  <si>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</si>
  <si>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</si>
  <si>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</si>
  <si>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</si>
  <si>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</si>
  <si>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</si>
  <si>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</si>
  <si>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</si>
  <si>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</si>
  <si>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</si>
  <si>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</si>
  <si>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</si>
  <si>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</si>
  <si>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</si>
  <si>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</si>
  <si>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</si>
  <si>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</si>
  <si>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</si>
  <si>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</si>
  <si>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</si>
  <si>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</si>
  <si>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</si>
  <si>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</si>
  <si>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</si>
  <si>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</si>
  <si>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</si>
  <si>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</si>
  <si>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</si>
  <si>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</si>
  <si>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</si>
  <si>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</si>
  <si>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</si>
  <si>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</si>
  <si>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</si>
  <si>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</si>
  <si>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</si>
  <si>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</si>
  <si>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</si>
  <si>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</si>
  <si>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</si>
  <si>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</si>
  <si>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</si>
  <si>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</si>
  <si>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</si>
  <si>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</si>
  <si>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</si>
  <si>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</si>
  <si>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</si>
  <si>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</si>
  <si>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</si>
  <si>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</si>
  <si>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</si>
  <si>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</si>
  <si>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</si>
  <si>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</si>
  <si>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</si>
  <si>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</si>
  <si>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</si>
  <si>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</si>
  <si>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</si>
  <si>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</si>
  <si>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</si>
  <si>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</si>
  <si>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</si>
  <si>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</si>
  <si>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</si>
  <si>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</si>
  <si>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</si>
  <si>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</si>
  <si>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</si>
  <si>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</si>
  <si>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</si>
  <si>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</si>
  <si>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</si>
  <si>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</si>
  <si>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</si>
  <si>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</si>
  <si>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</si>
  <si>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</si>
  <si>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</si>
  <si>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</si>
  <si>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</si>
  <si>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</si>
  <si>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</si>
  <si>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</si>
  <si>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</si>
  <si>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</si>
  <si>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</si>
  <si>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</si>
  <si>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</si>
  <si>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</si>
  <si>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</si>
  <si>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</si>
  <si>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</si>
  <si>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</si>
  <si>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</si>
  <si>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</si>
  <si>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</si>
  <si>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</si>
  <si>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</si>
  <si>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</si>
  <si>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</si>
  <si>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</si>
  <si>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</si>
  <si>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</si>
  <si>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</si>
  <si>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</si>
  <si>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</si>
  <si>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</si>
  <si>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</si>
  <si>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</si>
  <si>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</si>
  <si>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</si>
  <si>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</si>
  <si>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</si>
  <si>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</si>
  <si>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</si>
  <si>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</si>
  <si>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</si>
  <si>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</si>
  <si>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</si>
  <si>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</si>
  <si>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</si>
  <si>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</si>
  <si>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</si>
  <si>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</si>
  <si>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</si>
  <si>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</si>
  <si>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</si>
  <si>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</si>
  <si>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</si>
  <si>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</si>
  <si>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</si>
  <si>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</si>
  <si>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</si>
  <si>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</si>
  <si>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</si>
  <si>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</si>
  <si>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</si>
  <si>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</si>
  <si>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</si>
  <si>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</si>
  <si>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</si>
  <si>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</si>
  <si>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</si>
  <si>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</si>
  <si>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</si>
  <si>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</si>
  <si>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</si>
  <si>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</si>
  <si>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</si>
  <si>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</si>
  <si>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</si>
  <si>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</si>
  <si>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</si>
  <si>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</si>
  <si>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</si>
  <si>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</si>
  <si>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</si>
  <si>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</si>
  <si>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</si>
  <si>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</si>
  <si>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</si>
  <si>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5. 12 hombres en pugna (1957)</t>
  </si>
  <si>
    <t>9. Lo bueno, lo malo y lo feo (1966)</t>
  </si>
  <si>
    <t>20. Los siete samuráis (1954)</t>
  </si>
  <si>
    <t>25. ¡Qué bello es vivir! (1946)</t>
  </si>
  <si>
    <t>34. Psicosis (1960)</t>
  </si>
  <si>
    <t>35. Érase una vez en el Oeste (1968)</t>
  </si>
  <si>
    <t>36. Luces de la ciudad (1931)</t>
  </si>
  <si>
    <t>37. Casablanca (1942)</t>
  </si>
  <si>
    <t>38. Tiempos modernos (1936)</t>
  </si>
  <si>
    <t>45. La ventana indiscreta (1954)</t>
  </si>
  <si>
    <t>53. El gran dictador (1940)</t>
  </si>
  <si>
    <t>55. El ocaso de una vida (1950)</t>
  </si>
  <si>
    <t>57. Doctor Insólito (1964)</t>
  </si>
  <si>
    <t>59. La patrulla infernal (1957)</t>
  </si>
  <si>
    <t>67. Witness for the Prosecution (1957)</t>
  </si>
  <si>
    <t>72. Ciudadano Kane (1941)</t>
  </si>
  <si>
    <t>73. Vértigo (1958)</t>
  </si>
  <si>
    <t>74. Intriga internacional (1959)</t>
  </si>
  <si>
    <t>79. M - Eine Stadt sucht einen Mörder (1931)</t>
  </si>
  <si>
    <t>86. Lawrence de Arabia (1962)</t>
  </si>
  <si>
    <t>88. Pacto de sangre (1944)</t>
  </si>
  <si>
    <t>90. 2001: Odisea del espacio (1968)</t>
  </si>
  <si>
    <t>92. Cantando bajo la lluvia (1952)</t>
  </si>
  <si>
    <t>95. Matar a un ruiseñor (1962)</t>
  </si>
  <si>
    <t>97. Ladri di biciclette (1948)</t>
  </si>
  <si>
    <t>99. The Kid (1921)</t>
  </si>
  <si>
    <t>105. Por unos dólares más (1965)</t>
  </si>
  <si>
    <t>108. Piso de soltero (1960)</t>
  </si>
  <si>
    <t>109. Metropolis (1927)</t>
  </si>
  <si>
    <t>111. Rashomon (1950)</t>
  </si>
  <si>
    <t>114. Yôjinbô (1961)</t>
  </si>
  <si>
    <t>115. La malvada (1950)</t>
  </si>
  <si>
    <t>117. Una Eva y dos Adanes (1959)</t>
  </si>
  <si>
    <t>119. The Treasure of the Sierra Madre (1948)</t>
  </si>
  <si>
    <t>125. Ikiru (1952)</t>
  </si>
  <si>
    <t>126. El gran escape (1963)</t>
  </si>
  <si>
    <t>127. El tercer hombre (1949)</t>
  </si>
  <si>
    <t>134. Judgment at Nuremberg (1961)</t>
  </si>
  <si>
    <t>137. The Gold Rush (1925)</t>
  </si>
  <si>
    <t>139. El puente sobre el río Kwai (1957)</t>
  </si>
  <si>
    <t>140. Nido de ratas (1954)</t>
  </si>
  <si>
    <t>144. El séptimo sello (1957)</t>
  </si>
  <si>
    <t>147. Caballero sin espada (1939)</t>
  </si>
  <si>
    <t>153. Smultronstället (1957)</t>
  </si>
  <si>
    <t>154. The General (1926)</t>
  </si>
  <si>
    <t>155. Dial M for Murder (1954)</t>
  </si>
  <si>
    <t>157. Sherlock Jr. (1924)</t>
  </si>
  <si>
    <t>158. Lo que el viento se llevó (1939)</t>
  </si>
  <si>
    <t>169. Cool Hand Luke (1967)</t>
  </si>
  <si>
    <t>171. Rebecca (1940)</t>
  </si>
  <si>
    <t>173. Sunrise: A Song of Two Humans (1927)</t>
  </si>
  <si>
    <t>174. Tôkyô monogatari (1953)</t>
  </si>
  <si>
    <t>183. Andrei Rublev (1966)</t>
  </si>
  <si>
    <t>184. It Happened One Night (1934)</t>
  </si>
  <si>
    <t>193. La passion de Jeanne d'Arc (1928)</t>
  </si>
  <si>
    <t>195. Ben-Hur (1959)</t>
  </si>
  <si>
    <t>196. Le salaire de la peur (1953)</t>
  </si>
  <si>
    <t>197. Persona (1966)</t>
  </si>
  <si>
    <t>205. Les quatre cents coups (1959)</t>
  </si>
  <si>
    <t>212. Butch Cassidy and the Sundance Kid (1969)</t>
  </si>
  <si>
    <t>219. The Maltese Falcon (1941)</t>
  </si>
  <si>
    <t>220. The Grapes of Wrath (1940)</t>
  </si>
  <si>
    <t>224. Le notti di Cabiria (1957)</t>
  </si>
  <si>
    <t>226. Les diaboliques (1955)</t>
  </si>
  <si>
    <t>233. Touch of Evil (1958)</t>
  </si>
  <si>
    <t>234. El mago de Oz (1939)</t>
  </si>
  <si>
    <t>241. 8½ (1963)</t>
  </si>
  <si>
    <t>242. The Best Years of Our Lives (1946)</t>
  </si>
  <si>
    <t>2. El padrino (1972)</t>
  </si>
  <si>
    <t>3. El padrino II (1974)</t>
  </si>
  <si>
    <t>16. Atrapado sin salida (1975)</t>
  </si>
  <si>
    <t>22. La guerra de las galaxias (1977)</t>
  </si>
  <si>
    <t>51. Apocalypse Now (1979)</t>
  </si>
  <si>
    <t>52. Alien - El octavo pasajero (1979)</t>
  </si>
  <si>
    <t>85. La naranja mecánica (1971)</t>
  </si>
  <si>
    <t>89. Taxi Driver (1976)</t>
  </si>
  <si>
    <t>98. El golpe (1973)</t>
  </si>
  <si>
    <t>104. Monty Python and the Holy Grail (1975)</t>
  </si>
  <si>
    <t>131. Chinatown (1974)</t>
  </si>
  <si>
    <t>164. El francotirador (1978)</t>
  </si>
  <si>
    <t>182. Life of Brian (1979)</t>
  </si>
  <si>
    <t>189. Poder que mata (1976)</t>
  </si>
  <si>
    <t>194. Stalker (1979)</t>
  </si>
  <si>
    <t>218. Rocky (1976)</t>
  </si>
  <si>
    <t>221. Barry Lyndon (1975)</t>
  </si>
  <si>
    <t>229. Luna de papel (1973)</t>
  </si>
  <si>
    <t>236. Tiburón (1975)</t>
  </si>
  <si>
    <t>240. Dos extraños amantes (1977)</t>
  </si>
  <si>
    <t>13. El imperio contraataca (1980)</t>
  </si>
  <si>
    <t>43. Los cazadores del arca perdida (1981)</t>
  </si>
  <si>
    <t>44. Volver al futuro (1985)</t>
  </si>
  <si>
    <t>54. Cinema Paradiso (1988)</t>
  </si>
  <si>
    <t>56. La tumba de las luciérnagas (1988)</t>
  </si>
  <si>
    <t>60. El resplandor (1980)</t>
  </si>
  <si>
    <t>69. Aliens: El regreso (1986)</t>
  </si>
  <si>
    <t>70. Érase una vez en América (1984)</t>
  </si>
  <si>
    <t>71. U-96: El submarino infernal (1981)</t>
  </si>
  <si>
    <t>77. El regreso del Jedi (1983)</t>
  </si>
  <si>
    <t>82. Amadeus (1984)</t>
  </si>
  <si>
    <t>94. Nacido para matar (1987)</t>
  </si>
  <si>
    <t>106. Caracortada (1983)</t>
  </si>
  <si>
    <t>112. Indiana Jones y la última cruzada (1989)</t>
  </si>
  <si>
    <t>121. Duro de matar (1988)</t>
  </si>
  <si>
    <t>124. Toro salvaje (1980)</t>
  </si>
  <si>
    <t>132. Mi vecino Totoro (1988)</t>
  </si>
  <si>
    <t>135. Ran (1985)</t>
  </si>
  <si>
    <t>148. El hombre elefante (1980)</t>
  </si>
  <si>
    <t>151. Blade Runner (1982)</t>
  </si>
  <si>
    <t>165. La cosa (1982)</t>
  </si>
  <si>
    <t>168. Idi i smotri (1985)</t>
  </si>
  <si>
    <t>185. Pelotón (1986)</t>
  </si>
  <si>
    <t>188. Cuenta conmigo (1986)</t>
  </si>
  <si>
    <t>213. The Princess Bride (1987)</t>
  </si>
  <si>
    <t>214. Nausicaä del Valle del Viento (1984)</t>
  </si>
  <si>
    <t>227. Gandhi (1982)</t>
  </si>
  <si>
    <t>228. Terminator (1984)</t>
  </si>
  <si>
    <t>235. La sociedad de los poetas muertos (1989)</t>
  </si>
  <si>
    <t>244. Paris, Texas (1984)</t>
  </si>
  <si>
    <t>1. Sueños de fuga (1994)</t>
  </si>
  <si>
    <t>4. Batman - El caballero de la noche (2008)</t>
  </si>
  <si>
    <t>6. La lista de Schindler (1993)</t>
  </si>
  <si>
    <t>7. El señor de los anillos: El retorno del rey (2003)</t>
  </si>
  <si>
    <t>8. Tiempos violentos (1994)</t>
  </si>
  <si>
    <t>10. El club de la pelea (1999)</t>
  </si>
  <si>
    <t>11. El señor de los anillos: La comunidad del anillo (2001)</t>
  </si>
  <si>
    <t>12. Forrest Gump (1994)</t>
  </si>
  <si>
    <t>14. El origen (2010)</t>
  </si>
  <si>
    <t>15. El señor de los anillos: Las dos torres (2002)</t>
  </si>
  <si>
    <t>17. Buenos muchachos (1990)</t>
  </si>
  <si>
    <t>18. Matrix (1999)</t>
  </si>
  <si>
    <t>19. Avengers: Infinity War (2018)</t>
  </si>
  <si>
    <t>21. Ciudad de Dios (2002)</t>
  </si>
  <si>
    <t>23. Se7en: pecados capitales (1995)</t>
  </si>
  <si>
    <t>24. El silencio de los inocentes (1991)</t>
  </si>
  <si>
    <t>26. La vida es bella (1997)</t>
  </si>
  <si>
    <t>27. Sospechosos comunes (1995)</t>
  </si>
  <si>
    <t>28. El viaje de Chihiro (2001)</t>
  </si>
  <si>
    <t>29. Rescatando al soldado Ryan (1998)</t>
  </si>
  <si>
    <t>30. El perfecto asesino (1994)</t>
  </si>
  <si>
    <t>31. Milagros inesperados (1999)</t>
  </si>
  <si>
    <t>32. Interestelar (2014)</t>
  </si>
  <si>
    <t>33. American History X (1998)</t>
  </si>
  <si>
    <t>39. Amigos (2011)</t>
  </si>
  <si>
    <t>40. El pianista (2002)</t>
  </si>
  <si>
    <t>41. Los infiltrados (2006)</t>
  </si>
  <si>
    <t>42. Terminator 2: el juicio final (1991)</t>
  </si>
  <si>
    <t>46. Whiplash: Música y obsesión (2014)</t>
  </si>
  <si>
    <t>47. Gladiador (2000)</t>
  </si>
  <si>
    <t>48. El rey león (1994)</t>
  </si>
  <si>
    <t>49. El gran truco (2006)</t>
  </si>
  <si>
    <t>50. Amnesia (2000)</t>
  </si>
  <si>
    <t>58. La vida de los otros (2006)</t>
  </si>
  <si>
    <t>61. Django sin cadenas (2012)</t>
  </si>
  <si>
    <t>62. WALL·E (2008)</t>
  </si>
  <si>
    <t>63. Coco (2017)</t>
  </si>
  <si>
    <t>64. Mononoke-hime (1997)</t>
  </si>
  <si>
    <t>65. Belleza americana (1999)</t>
  </si>
  <si>
    <t>66. Batman: El caballero de la noche asciende (2012)</t>
  </si>
  <si>
    <t>68. Oldboy (2003)</t>
  </si>
  <si>
    <t>75. Corazón valiente (1995)</t>
  </si>
  <si>
    <t>76. Perros de la calle (1992)</t>
  </si>
  <si>
    <t>78. Your name (2016)</t>
  </si>
  <si>
    <t>80. Dangal (2016)</t>
  </si>
  <si>
    <t>81. Réquiem por un sueño (2000)</t>
  </si>
  <si>
    <t>83. Taare Zameen Par (2007)</t>
  </si>
  <si>
    <t>84. Amelie (2001)</t>
  </si>
  <si>
    <t>87. Eterno resplandor de una mente sin recuerdos (2004)</t>
  </si>
  <si>
    <t>91. 3 Idiots (2009)</t>
  </si>
  <si>
    <t>93. Toy Story (1995)</t>
  </si>
  <si>
    <t>96. Bastardos sin gloria (2009)</t>
  </si>
  <si>
    <t>100. Toy Story 3 (2010)</t>
  </si>
  <si>
    <t>101. Snatch (2000)</t>
  </si>
  <si>
    <t>102. En busca del destino (1997)</t>
  </si>
  <si>
    <t>103. Jagten (2012)</t>
  </si>
  <si>
    <t>107. Los Ángeles al desnudo (1997)</t>
  </si>
  <si>
    <t>110. Una separación (2011)</t>
  </si>
  <si>
    <t>113. Up - Una aventura de altura (2009)</t>
  </si>
  <si>
    <t>116. Batman inicia (2005)</t>
  </si>
  <si>
    <t>118. Los imperdonables (1992)</t>
  </si>
  <si>
    <t>120. La caída (2004)</t>
  </si>
  <si>
    <t>122. Fuego contra fuego (1995)</t>
  </si>
  <si>
    <t>123. Babam ve Oglum (2005)</t>
  </si>
  <si>
    <t>128. Bacheha-Ye aseman (1997)</t>
  </si>
  <si>
    <t>129. Incendies (2010)</t>
  </si>
  <si>
    <t>130. Pan's Labyrinth (2006)</t>
  </si>
  <si>
    <t>133. 3 anuncios por un crimen (2017)</t>
  </si>
  <si>
    <t>136. El secreto de sus ojos (2009)</t>
  </si>
  <si>
    <t>138. Hauru no ugoku shiro (2004)</t>
  </si>
  <si>
    <t>141. Lock, Stock and Two Smoking Barrels (1998)</t>
  </si>
  <si>
    <t>142. Intensa Mente (2015)</t>
  </si>
  <si>
    <t>143. Una mente brillante (2001)</t>
  </si>
  <si>
    <t>145. Casino (1995)</t>
  </si>
  <si>
    <t>146. La habitación (2015)</t>
  </si>
  <si>
    <t>149. El lobo de Wall Street (2013)</t>
  </si>
  <si>
    <t>150. V de venganza (2005)</t>
  </si>
  <si>
    <t>152. La última pelea (2011)</t>
  </si>
  <si>
    <t>156. Trainspotting (1996)</t>
  </si>
  <si>
    <t>159. Sin lugar para los débiles (2007)</t>
  </si>
  <si>
    <t>160. El sexto sentido (1999)</t>
  </si>
  <si>
    <t>161. Gran Torino (2008)</t>
  </si>
  <si>
    <t>162. Petróleo sangriento (2007)</t>
  </si>
  <si>
    <t>163. Fargo (1996)</t>
  </si>
  <si>
    <t>166. Buscando a Nemo (2003)</t>
  </si>
  <si>
    <t>167. Identidad peligrosa (1998)</t>
  </si>
  <si>
    <t>170. Kill Bill: Vol. 1 (2003)</t>
  </si>
  <si>
    <t>172. La isla siniestra (2010)</t>
  </si>
  <si>
    <t>175. Hasta el último hombre (2016)</t>
  </si>
  <si>
    <t>176. Mary and Max (2009)</t>
  </si>
  <si>
    <t>177. Cómo entrenar a tu dragón (2010)</t>
  </si>
  <si>
    <t>178. Perdida (2014)</t>
  </si>
  <si>
    <t>179. Eskiya (1996)</t>
  </si>
  <si>
    <t>180. Into the Wild (2007)</t>
  </si>
  <si>
    <t>181. Relatos salvajes (2014)</t>
  </si>
  <si>
    <t>186. Rang De Basanti (2006)</t>
  </si>
  <si>
    <t>187. En el nombre del padre (1993)</t>
  </si>
  <si>
    <t>190. El Gran Hotel Budapest (2014)</t>
  </si>
  <si>
    <t>191. Jurassic Park (1993)</t>
  </si>
  <si>
    <t>192. Hotel Rwanda (2004)</t>
  </si>
  <si>
    <t>198. Rush (2013)</t>
  </si>
  <si>
    <t>199. The Truman Show (1998)</t>
  </si>
  <si>
    <t>200. Salinui chueok (2003)</t>
  </si>
  <si>
    <t>201. 12 años de esclavitud (2013)</t>
  </si>
  <si>
    <t>202. Golpes del destino (2004)</t>
  </si>
  <si>
    <t>203. Blade Runner 2049 (2017)</t>
  </si>
  <si>
    <t>204. Mad Max: Furia en el camino (2015)</t>
  </si>
  <si>
    <t>206. En primera plana (2015)</t>
  </si>
  <si>
    <t>207. Logan (2017)</t>
  </si>
  <si>
    <t>208. Before Sunrise (1995)</t>
  </si>
  <si>
    <t>209. Amores perros (2000)</t>
  </si>
  <si>
    <t>210. Siempre a tu lado (2009)</t>
  </si>
  <si>
    <t>211. La sospecha (2013)</t>
  </si>
  <si>
    <t>215. Atrápame si puedes (2002)</t>
  </si>
  <si>
    <t>216. Harry Potter y las reliquias de la muerte: Parte 2 (2011)</t>
  </si>
  <si>
    <t>217. La La Land: Ciudad de Sueños (2016)</t>
  </si>
  <si>
    <t>222. Monsters, Inc. (2001)</t>
  </si>
  <si>
    <t>223. A Wednesday (2008)</t>
  </si>
  <si>
    <t>225. Donnie Darko (2001)</t>
  </si>
  <si>
    <t>230. Deadpool 2 (2018)</t>
  </si>
  <si>
    <t>231. La haine (1995)</t>
  </si>
  <si>
    <t>232. Hechizo del tiempo (1993)</t>
  </si>
  <si>
    <t>237. The Bourne Ultimatum (2007)</t>
  </si>
  <si>
    <t>238. Con ánimo de amar (2000)</t>
  </si>
  <si>
    <t>239. Historias cruzadas (2011)</t>
  </si>
  <si>
    <t>243. Guardianes de la Galaxia (2014)</t>
  </si>
  <si>
    <t>245. Antes del atardecer (2004)</t>
  </si>
  <si>
    <t>246. Kis Uykusu (2014)</t>
  </si>
  <si>
    <t>247. Mou gaan dou (2002)</t>
  </si>
  <si>
    <t>248. Pirates of the Caribbean: The Curse of the Black Pearl (2003)</t>
  </si>
  <si>
    <t>249. 12 monos (1995)</t>
  </si>
  <si>
    <t>250. Ah-ga-ssi (2016)</t>
  </si>
  <si>
    <t>8,9</t>
  </si>
  <si>
    <t>8,8</t>
  </si>
  <si>
    <t>8,6</t>
  </si>
  <si>
    <t>8,5</t>
  </si>
  <si>
    <t>8,4</t>
  </si>
  <si>
    <t>8,3</t>
  </si>
  <si>
    <t>8,2</t>
  </si>
  <si>
    <t>8,1</t>
  </si>
  <si>
    <t>8,0</t>
  </si>
  <si>
    <t>9,2</t>
  </si>
  <si>
    <t>9,0</t>
  </si>
  <si>
    <t>8,7</t>
  </si>
  <si>
    <t>x</t>
  </si>
  <si>
    <t>Muestra</t>
  </si>
  <si>
    <t>Rating</t>
  </si>
  <si>
    <t>Votes</t>
  </si>
  <si>
    <t>  34,2%</t>
  </si>
  <si>
    <t>  24,7%</t>
  </si>
  <si>
    <t>  20,8%</t>
  </si>
  <si>
    <t>  10,7%</t>
  </si>
  <si>
    <t>  4,0%</t>
  </si>
  <si>
    <t>  1,9%</t>
  </si>
  <si>
    <t>  0,9%</t>
  </si>
  <si>
    <t>  0,6%</t>
  </si>
  <si>
    <t>  0,5%</t>
  </si>
  <si>
    <t>  1,6%</t>
  </si>
  <si>
    <t>  18,9%</t>
  </si>
  <si>
    <t>  24,6%</t>
  </si>
  <si>
    <t>  30,9%</t>
  </si>
  <si>
    <t>  14,8%</t>
  </si>
  <si>
    <t>  4,4%</t>
  </si>
  <si>
    <t>  2,1%</t>
  </si>
  <si>
    <t>  0,8%</t>
  </si>
  <si>
    <t>  2,5%</t>
  </si>
  <si>
    <t>  22,5%</t>
  </si>
  <si>
    <t>  30,4%</t>
  </si>
  <si>
    <t>  16,5%</t>
  </si>
  <si>
    <t>  5,7%</t>
  </si>
  <si>
    <t>  2,3%</t>
  </si>
  <si>
    <t>  1,0%</t>
  </si>
  <si>
    <t>  1,5%</t>
  </si>
  <si>
    <t>  25,1%</t>
  </si>
  <si>
    <t>  20,1%</t>
  </si>
  <si>
    <t>  14,3%</t>
  </si>
  <si>
    <t>  6,6%</t>
  </si>
  <si>
    <t>  3,2%</t>
  </si>
  <si>
    <t>  1,1%</t>
  </si>
  <si>
    <t>  2,4%</t>
  </si>
  <si>
    <t>  15,8%</t>
  </si>
  <si>
    <t>  22,3%</t>
  </si>
  <si>
    <t>  32,0%</t>
  </si>
  <si>
    <t>  16,7%</t>
  </si>
  <si>
    <t>  5,3%</t>
  </si>
  <si>
    <t>  2,7%</t>
  </si>
  <si>
    <t>  0,7%</t>
  </si>
  <si>
    <t>  52,4%</t>
  </si>
  <si>
    <t>  24,4%</t>
  </si>
  <si>
    <t>  11,9%</t>
  </si>
  <si>
    <t>  4,7%</t>
  </si>
  <si>
    <t>  1,8%</t>
  </si>
  <si>
    <t>  0,4%</t>
  </si>
  <si>
    <t>  2,6%</t>
  </si>
  <si>
    <t>  33,0%</t>
  </si>
  <si>
    <t>  26,8%</t>
  </si>
  <si>
    <t>  22,1%</t>
  </si>
  <si>
    <t>  10,3%</t>
  </si>
  <si>
    <t>  3,4%</t>
  </si>
  <si>
    <t>  0,3%</t>
  </si>
  <si>
    <t>  22,9%</t>
  </si>
  <si>
    <t>  28,5%</t>
  </si>
  <si>
    <t>  27,9%</t>
  </si>
  <si>
    <t>  13,2%</t>
  </si>
  <si>
    <t>  4,1%</t>
  </si>
  <si>
    <t>  25,0%</t>
  </si>
  <si>
    <t>  25,2%</t>
  </si>
  <si>
    <t>  25,4%</t>
  </si>
  <si>
    <t>  13,5%</t>
  </si>
  <si>
    <t>  5,0%</t>
  </si>
  <si>
    <t>  2,2%</t>
  </si>
  <si>
    <t>  1,3%</t>
  </si>
  <si>
    <t>  19,8%</t>
  </si>
  <si>
    <t>  21,5%</t>
  </si>
  <si>
    <t>  27,8%</t>
  </si>
  <si>
    <t>  6,5%</t>
  </si>
  <si>
    <t>  2,9%</t>
  </si>
  <si>
    <t>  35,5%</t>
  </si>
  <si>
    <t>  27,4%</t>
  </si>
  <si>
    <t>  9,3%</t>
  </si>
  <si>
    <t>  3,0%</t>
  </si>
  <si>
    <t>  1,4%</t>
  </si>
  <si>
    <t>  26,1%</t>
  </si>
  <si>
    <t>  26,6%</t>
  </si>
  <si>
    <t>  27,2%</t>
  </si>
  <si>
    <t>  13,0%</t>
  </si>
  <si>
    <t>  0,2%</t>
  </si>
  <si>
    <t>  25,7%</t>
  </si>
  <si>
    <t>  26,2%</t>
  </si>
  <si>
    <t>  12,7%</t>
  </si>
  <si>
    <t>  18,2%</t>
  </si>
  <si>
    <t>  23,8%</t>
  </si>
  <si>
    <t>  31,5%</t>
  </si>
  <si>
    <t>  20,6%</t>
  </si>
  <si>
    <t>  21,9%</t>
  </si>
  <si>
    <t>  29,8%</t>
  </si>
  <si>
    <t>  6,0%</t>
  </si>
  <si>
    <t>  21,8%</t>
  </si>
  <si>
    <t>  23,3%</t>
  </si>
  <si>
    <t>  15,2%</t>
  </si>
  <si>
    <t>  6,4%</t>
  </si>
  <si>
    <t>  2,8%</t>
  </si>
  <si>
    <t>  22,2%</t>
  </si>
  <si>
    <t>  26,0%</t>
  </si>
  <si>
    <t>  15,5%</t>
  </si>
  <si>
    <t>  1,2%</t>
  </si>
  <si>
    <t>  19,0%</t>
  </si>
  <si>
    <t>  24,9%</t>
  </si>
  <si>
    <t>  30,1%</t>
  </si>
  <si>
    <t>  5,1%</t>
  </si>
  <si>
    <t>  15,0%</t>
  </si>
  <si>
    <t>  32,9%</t>
  </si>
  <si>
    <t>  16,9%</t>
  </si>
  <si>
    <t>  5,5%</t>
  </si>
  <si>
    <t>  15,9%</t>
  </si>
  <si>
    <t>  22,7%</t>
  </si>
  <si>
    <t>  34,4%</t>
  </si>
  <si>
    <t>  17,9%</t>
  </si>
  <si>
    <t>  1,7%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</si>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</sst>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51"/>
  <sheetViews>
    <sheetView workbookViewId="0">
      <selection activeCell="C1" sqref="C1:I242"/>
    </sheetView>
  </sheetViews>
  <sheetFormatPr baseColWidth="10" defaultColWidth="9.140625" defaultRowHeight="15" x14ac:dyDescent="0.25"/>
  <cols>
    <col min="3" max="3" width="58.85546875" bestFit="1" customWidth="1"/>
  </cols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517</v>
      </c>
      <c r="H1" t="s">
        <v>631</v>
      </c>
      <c r="I1" t="s">
        <v>632</v>
      </c>
    </row>
    <row r="2" spans="1:9" hidden="1" x14ac:dyDescent="0.25">
      <c r="A2" t="s">
        <v>4</v>
      </c>
      <c r="B2" s="1" t="s">
        <v>4</v>
      </c>
      <c r="C2" t="s">
        <v>254</v>
      </c>
      <c r="D2" t="s">
        <v>504</v>
      </c>
      <c r="E2">
        <v>1957</v>
      </c>
      <c r="F2">
        <v>1</v>
      </c>
    </row>
    <row r="3" spans="1:9" hidden="1" x14ac:dyDescent="0.25">
      <c r="A3" t="s">
        <v>5</v>
      </c>
      <c r="B3" s="1" t="s">
        <v>5</v>
      </c>
      <c r="C3" t="s">
        <v>255</v>
      </c>
      <c r="D3" t="s">
        <v>505</v>
      </c>
      <c r="E3">
        <v>1966</v>
      </c>
      <c r="F3">
        <v>1</v>
      </c>
    </row>
    <row r="4" spans="1:9" hidden="1" x14ac:dyDescent="0.25">
      <c r="A4" t="s">
        <v>6</v>
      </c>
      <c r="B4" s="1" t="s">
        <v>6</v>
      </c>
      <c r="C4" t="s">
        <v>256</v>
      </c>
      <c r="D4" t="s">
        <v>506</v>
      </c>
      <c r="E4">
        <v>1954</v>
      </c>
      <c r="F4">
        <v>1</v>
      </c>
    </row>
    <row r="5" spans="1:9" x14ac:dyDescent="0.25">
      <c r="A5" t="s">
        <v>7</v>
      </c>
      <c r="B5" s="1" t="s">
        <v>7</v>
      </c>
      <c r="C5" t="s">
        <v>257</v>
      </c>
      <c r="D5" t="s">
        <v>506</v>
      </c>
      <c r="E5">
        <v>1946</v>
      </c>
      <c r="F5">
        <v>1</v>
      </c>
      <c r="G5" t="s">
        <v>516</v>
      </c>
      <c r="H5" s="2">
        <f>+'1'!E12</f>
        <v>8.4768340470962187</v>
      </c>
      <c r="I5" s="2">
        <f>+'1'!G12</f>
        <v>1.7562258799114721</v>
      </c>
    </row>
    <row r="6" spans="1:9" hidden="1" x14ac:dyDescent="0.25">
      <c r="A6" t="s">
        <v>8</v>
      </c>
      <c r="B6" s="1" t="s">
        <v>8</v>
      </c>
      <c r="C6" t="s">
        <v>258</v>
      </c>
      <c r="D6" t="s">
        <v>507</v>
      </c>
      <c r="E6">
        <v>1960</v>
      </c>
      <c r="F6">
        <v>1</v>
      </c>
    </row>
    <row r="7" spans="1:9" hidden="1" x14ac:dyDescent="0.25">
      <c r="A7" t="s">
        <v>9</v>
      </c>
      <c r="B7" s="1" t="s">
        <v>9</v>
      </c>
      <c r="C7" t="s">
        <v>259</v>
      </c>
      <c r="D7" t="s">
        <v>507</v>
      </c>
      <c r="E7">
        <v>1968</v>
      </c>
      <c r="F7">
        <v>1</v>
      </c>
    </row>
    <row r="8" spans="1:9" hidden="1" x14ac:dyDescent="0.25">
      <c r="A8" t="s">
        <v>10</v>
      </c>
      <c r="B8" s="1" t="s">
        <v>10</v>
      </c>
      <c r="C8" t="s">
        <v>260</v>
      </c>
      <c r="D8" t="s">
        <v>507</v>
      </c>
      <c r="E8">
        <v>1931</v>
      </c>
      <c r="F8">
        <v>1</v>
      </c>
    </row>
    <row r="9" spans="1:9" hidden="1" x14ac:dyDescent="0.25">
      <c r="A9" t="s">
        <v>11</v>
      </c>
      <c r="B9" s="1" t="s">
        <v>11</v>
      </c>
      <c r="C9" t="s">
        <v>261</v>
      </c>
      <c r="D9" t="s">
        <v>507</v>
      </c>
      <c r="E9">
        <v>1942</v>
      </c>
      <c r="F9">
        <v>1</v>
      </c>
    </row>
    <row r="10" spans="1:9" hidden="1" x14ac:dyDescent="0.25">
      <c r="A10" t="s">
        <v>12</v>
      </c>
      <c r="B10" s="1" t="s">
        <v>12</v>
      </c>
      <c r="C10" t="s">
        <v>262</v>
      </c>
      <c r="D10" t="s">
        <v>507</v>
      </c>
      <c r="E10">
        <v>1936</v>
      </c>
      <c r="F10">
        <v>1</v>
      </c>
    </row>
    <row r="11" spans="1:9" hidden="1" x14ac:dyDescent="0.25">
      <c r="A11" t="s">
        <v>13</v>
      </c>
      <c r="B11" s="1" t="s">
        <v>13</v>
      </c>
      <c r="C11" t="s">
        <v>263</v>
      </c>
      <c r="D11" t="s">
        <v>507</v>
      </c>
      <c r="E11">
        <v>1954</v>
      </c>
      <c r="F11">
        <v>1</v>
      </c>
    </row>
    <row r="12" spans="1:9" hidden="1" x14ac:dyDescent="0.25">
      <c r="A12" t="s">
        <v>14</v>
      </c>
      <c r="B12" s="1" t="s">
        <v>14</v>
      </c>
      <c r="C12" t="s">
        <v>264</v>
      </c>
      <c r="D12" t="s">
        <v>508</v>
      </c>
      <c r="E12">
        <v>1940</v>
      </c>
      <c r="F12">
        <v>1</v>
      </c>
    </row>
    <row r="13" spans="1:9" hidden="1" x14ac:dyDescent="0.25">
      <c r="A13" t="s">
        <v>15</v>
      </c>
      <c r="B13" s="1" t="s">
        <v>15</v>
      </c>
      <c r="C13" t="s">
        <v>265</v>
      </c>
      <c r="D13" t="s">
        <v>508</v>
      </c>
      <c r="E13">
        <v>1950</v>
      </c>
      <c r="F13">
        <v>1</v>
      </c>
    </row>
    <row r="14" spans="1:9" hidden="1" x14ac:dyDescent="0.25">
      <c r="A14" t="s">
        <v>16</v>
      </c>
      <c r="B14" s="1" t="s">
        <v>16</v>
      </c>
      <c r="C14" t="s">
        <v>266</v>
      </c>
      <c r="D14" t="s">
        <v>508</v>
      </c>
      <c r="E14">
        <v>1964</v>
      </c>
      <c r="F14">
        <v>1</v>
      </c>
    </row>
    <row r="15" spans="1:9" hidden="1" x14ac:dyDescent="0.25">
      <c r="A15" t="s">
        <v>17</v>
      </c>
      <c r="B15" s="1" t="s">
        <v>17</v>
      </c>
      <c r="C15" t="s">
        <v>267</v>
      </c>
      <c r="D15" t="s">
        <v>508</v>
      </c>
      <c r="E15">
        <v>1957</v>
      </c>
      <c r="F15">
        <v>1</v>
      </c>
    </row>
    <row r="16" spans="1:9" hidden="1" x14ac:dyDescent="0.25">
      <c r="A16" t="s">
        <v>18</v>
      </c>
      <c r="B16" s="1" t="s">
        <v>18</v>
      </c>
      <c r="C16" t="s">
        <v>268</v>
      </c>
      <c r="D16" t="s">
        <v>508</v>
      </c>
      <c r="E16">
        <v>1957</v>
      </c>
      <c r="F16">
        <v>1</v>
      </c>
    </row>
    <row r="17" spans="1:6" hidden="1" x14ac:dyDescent="0.25">
      <c r="A17" t="s">
        <v>19</v>
      </c>
      <c r="B17" s="1" t="s">
        <v>19</v>
      </c>
      <c r="C17" t="s">
        <v>269</v>
      </c>
      <c r="D17" t="s">
        <v>509</v>
      </c>
      <c r="E17">
        <v>1941</v>
      </c>
      <c r="F17">
        <v>1</v>
      </c>
    </row>
    <row r="18" spans="1:6" hidden="1" x14ac:dyDescent="0.25">
      <c r="A18" t="s">
        <v>20</v>
      </c>
      <c r="B18" s="1" t="s">
        <v>20</v>
      </c>
      <c r="C18" t="s">
        <v>270</v>
      </c>
      <c r="D18" t="s">
        <v>509</v>
      </c>
      <c r="E18">
        <v>1958</v>
      </c>
      <c r="F18">
        <v>1</v>
      </c>
    </row>
    <row r="19" spans="1:6" hidden="1" x14ac:dyDescent="0.25">
      <c r="A19" t="s">
        <v>21</v>
      </c>
      <c r="B19" s="1" t="s">
        <v>21</v>
      </c>
      <c r="C19" t="s">
        <v>271</v>
      </c>
      <c r="D19" t="s">
        <v>509</v>
      </c>
      <c r="E19">
        <v>1959</v>
      </c>
      <c r="F19">
        <v>1</v>
      </c>
    </row>
    <row r="20" spans="1:6" hidden="1" x14ac:dyDescent="0.25">
      <c r="A20" t="s">
        <v>22</v>
      </c>
      <c r="B20" s="1" t="s">
        <v>22</v>
      </c>
      <c r="C20" t="s">
        <v>272</v>
      </c>
      <c r="D20" t="s">
        <v>509</v>
      </c>
      <c r="E20">
        <v>1931</v>
      </c>
      <c r="F20">
        <v>1</v>
      </c>
    </row>
    <row r="21" spans="1:6" hidden="1" x14ac:dyDescent="0.25">
      <c r="A21" t="s">
        <v>23</v>
      </c>
      <c r="B21" s="1" t="s">
        <v>23</v>
      </c>
      <c r="C21" t="s">
        <v>273</v>
      </c>
      <c r="D21" t="s">
        <v>509</v>
      </c>
      <c r="E21">
        <v>1962</v>
      </c>
      <c r="F21">
        <v>1</v>
      </c>
    </row>
    <row r="22" spans="1:6" hidden="1" x14ac:dyDescent="0.25">
      <c r="A22" t="s">
        <v>24</v>
      </c>
      <c r="B22" s="1" t="s">
        <v>24</v>
      </c>
      <c r="C22" t="s">
        <v>274</v>
      </c>
      <c r="D22" t="s">
        <v>509</v>
      </c>
      <c r="E22">
        <v>1944</v>
      </c>
      <c r="F22">
        <v>1</v>
      </c>
    </row>
    <row r="23" spans="1:6" hidden="1" x14ac:dyDescent="0.25">
      <c r="A23" t="s">
        <v>25</v>
      </c>
      <c r="B23" s="1" t="s">
        <v>25</v>
      </c>
      <c r="C23" t="s">
        <v>275</v>
      </c>
      <c r="D23" t="s">
        <v>509</v>
      </c>
      <c r="E23">
        <v>1968</v>
      </c>
      <c r="F23">
        <v>1</v>
      </c>
    </row>
    <row r="24" spans="1:6" hidden="1" x14ac:dyDescent="0.25">
      <c r="A24" t="s">
        <v>26</v>
      </c>
      <c r="B24" s="1" t="s">
        <v>26</v>
      </c>
      <c r="C24" t="s">
        <v>276</v>
      </c>
      <c r="D24" t="s">
        <v>509</v>
      </c>
      <c r="E24">
        <v>1952</v>
      </c>
      <c r="F24">
        <v>1</v>
      </c>
    </row>
    <row r="25" spans="1:6" hidden="1" x14ac:dyDescent="0.25">
      <c r="A25" t="s">
        <v>27</v>
      </c>
      <c r="B25" s="1" t="s">
        <v>27</v>
      </c>
      <c r="C25" t="s">
        <v>277</v>
      </c>
      <c r="D25" t="s">
        <v>509</v>
      </c>
      <c r="E25">
        <v>1962</v>
      </c>
      <c r="F25">
        <v>1</v>
      </c>
    </row>
    <row r="26" spans="1:6" hidden="1" x14ac:dyDescent="0.25">
      <c r="A26" t="s">
        <v>28</v>
      </c>
      <c r="B26" s="1" t="s">
        <v>28</v>
      </c>
      <c r="C26" t="s">
        <v>278</v>
      </c>
      <c r="D26" t="s">
        <v>509</v>
      </c>
      <c r="E26">
        <v>1948</v>
      </c>
      <c r="F26">
        <v>1</v>
      </c>
    </row>
    <row r="27" spans="1:6" hidden="1" x14ac:dyDescent="0.25">
      <c r="A27" t="s">
        <v>29</v>
      </c>
      <c r="B27" s="1" t="s">
        <v>29</v>
      </c>
      <c r="C27" t="s">
        <v>279</v>
      </c>
      <c r="D27" t="s">
        <v>509</v>
      </c>
      <c r="E27">
        <v>1921</v>
      </c>
      <c r="F27">
        <v>1</v>
      </c>
    </row>
    <row r="28" spans="1:6" hidden="1" x14ac:dyDescent="0.25">
      <c r="A28" t="s">
        <v>30</v>
      </c>
      <c r="B28" s="1" t="s">
        <v>30</v>
      </c>
      <c r="C28" t="s">
        <v>280</v>
      </c>
      <c r="D28" t="s">
        <v>510</v>
      </c>
      <c r="E28">
        <v>1965</v>
      </c>
      <c r="F28">
        <v>1</v>
      </c>
    </row>
    <row r="29" spans="1:6" hidden="1" x14ac:dyDescent="0.25">
      <c r="A29" t="s">
        <v>31</v>
      </c>
      <c r="B29" s="1" t="s">
        <v>31</v>
      </c>
      <c r="C29" t="s">
        <v>281</v>
      </c>
      <c r="D29" t="s">
        <v>510</v>
      </c>
      <c r="E29">
        <v>1960</v>
      </c>
      <c r="F29">
        <v>1</v>
      </c>
    </row>
    <row r="30" spans="1:6" hidden="1" x14ac:dyDescent="0.25">
      <c r="A30" t="s">
        <v>32</v>
      </c>
      <c r="B30" s="1" t="s">
        <v>32</v>
      </c>
      <c r="C30" t="s">
        <v>282</v>
      </c>
      <c r="D30" t="s">
        <v>510</v>
      </c>
      <c r="E30">
        <v>1927</v>
      </c>
      <c r="F30">
        <v>1</v>
      </c>
    </row>
    <row r="31" spans="1:6" hidden="1" x14ac:dyDescent="0.25">
      <c r="A31" t="s">
        <v>33</v>
      </c>
      <c r="B31" s="1" t="s">
        <v>33</v>
      </c>
      <c r="C31" t="s">
        <v>283</v>
      </c>
      <c r="D31" t="s">
        <v>510</v>
      </c>
      <c r="E31">
        <v>1950</v>
      </c>
      <c r="F31">
        <v>1</v>
      </c>
    </row>
    <row r="32" spans="1:6" hidden="1" x14ac:dyDescent="0.25">
      <c r="A32" t="s">
        <v>34</v>
      </c>
      <c r="B32" s="1" t="s">
        <v>34</v>
      </c>
      <c r="C32" t="s">
        <v>284</v>
      </c>
      <c r="D32" t="s">
        <v>510</v>
      </c>
      <c r="E32">
        <v>1961</v>
      </c>
      <c r="F32">
        <v>1</v>
      </c>
    </row>
    <row r="33" spans="1:9" hidden="1" x14ac:dyDescent="0.25">
      <c r="A33" t="s">
        <v>35</v>
      </c>
      <c r="B33" s="1" t="s">
        <v>35</v>
      </c>
      <c r="C33" t="s">
        <v>285</v>
      </c>
      <c r="D33" t="s">
        <v>510</v>
      </c>
      <c r="E33">
        <v>1950</v>
      </c>
      <c r="F33">
        <v>1</v>
      </c>
    </row>
    <row r="34" spans="1:9" hidden="1" x14ac:dyDescent="0.25">
      <c r="A34" t="s">
        <v>36</v>
      </c>
      <c r="B34" s="1" t="s">
        <v>36</v>
      </c>
      <c r="C34" t="s">
        <v>286</v>
      </c>
      <c r="D34" t="s">
        <v>510</v>
      </c>
      <c r="E34">
        <v>1959</v>
      </c>
      <c r="F34">
        <v>1</v>
      </c>
    </row>
    <row r="35" spans="1:9" hidden="1" x14ac:dyDescent="0.25">
      <c r="A35" t="s">
        <v>37</v>
      </c>
      <c r="B35" s="1" t="s">
        <v>37</v>
      </c>
      <c r="C35" t="s">
        <v>287</v>
      </c>
      <c r="D35" t="s">
        <v>510</v>
      </c>
      <c r="E35">
        <v>1948</v>
      </c>
      <c r="F35">
        <v>1</v>
      </c>
    </row>
    <row r="36" spans="1:9" hidden="1" x14ac:dyDescent="0.25">
      <c r="A36" t="s">
        <v>38</v>
      </c>
      <c r="B36" s="1" t="s">
        <v>38</v>
      </c>
      <c r="C36" t="s">
        <v>288</v>
      </c>
      <c r="D36" t="s">
        <v>510</v>
      </c>
      <c r="E36">
        <v>1952</v>
      </c>
      <c r="F36">
        <v>1</v>
      </c>
    </row>
    <row r="37" spans="1:9" hidden="1" x14ac:dyDescent="0.25">
      <c r="A37" t="s">
        <v>39</v>
      </c>
      <c r="B37" s="1" t="s">
        <v>39</v>
      </c>
      <c r="C37" t="s">
        <v>289</v>
      </c>
      <c r="D37" t="s">
        <v>510</v>
      </c>
      <c r="E37">
        <v>1963</v>
      </c>
      <c r="F37">
        <v>1</v>
      </c>
    </row>
    <row r="38" spans="1:9" hidden="1" x14ac:dyDescent="0.25">
      <c r="A38" t="s">
        <v>40</v>
      </c>
      <c r="B38" s="1" t="s">
        <v>40</v>
      </c>
      <c r="C38" t="s">
        <v>290</v>
      </c>
      <c r="D38" t="s">
        <v>510</v>
      </c>
      <c r="E38">
        <v>1949</v>
      </c>
      <c r="F38">
        <v>1</v>
      </c>
    </row>
    <row r="39" spans="1:9" x14ac:dyDescent="0.25">
      <c r="A39" t="s">
        <v>41</v>
      </c>
      <c r="B39" s="1" t="s">
        <v>41</v>
      </c>
      <c r="C39" t="s">
        <v>291</v>
      </c>
      <c r="D39" t="s">
        <v>510</v>
      </c>
      <c r="E39">
        <v>1961</v>
      </c>
      <c r="F39">
        <v>1</v>
      </c>
      <c r="G39" t="s">
        <v>516</v>
      </c>
      <c r="H39" s="2">
        <f>+'2'!E12</f>
        <v>8.0607579847842086</v>
      </c>
      <c r="I39" s="2">
        <f>+'2'!G12</f>
        <v>1.782651444813969</v>
      </c>
    </row>
    <row r="40" spans="1:9" hidden="1" x14ac:dyDescent="0.25">
      <c r="A40" t="s">
        <v>42</v>
      </c>
      <c r="B40" s="1" t="s">
        <v>42</v>
      </c>
      <c r="C40" t="s">
        <v>292</v>
      </c>
      <c r="D40" t="s">
        <v>510</v>
      </c>
      <c r="E40">
        <v>1925</v>
      </c>
      <c r="F40">
        <v>1</v>
      </c>
    </row>
    <row r="41" spans="1:9" hidden="1" x14ac:dyDescent="0.25">
      <c r="A41" t="s">
        <v>43</v>
      </c>
      <c r="B41" s="1" t="s">
        <v>43</v>
      </c>
      <c r="C41" t="s">
        <v>293</v>
      </c>
      <c r="D41" t="s">
        <v>510</v>
      </c>
      <c r="E41">
        <v>1957</v>
      </c>
      <c r="F41">
        <v>1</v>
      </c>
    </row>
    <row r="42" spans="1:9" hidden="1" x14ac:dyDescent="0.25">
      <c r="A42" t="s">
        <v>44</v>
      </c>
      <c r="B42" s="1" t="s">
        <v>44</v>
      </c>
      <c r="C42" t="s">
        <v>294</v>
      </c>
      <c r="D42" t="s">
        <v>510</v>
      </c>
      <c r="E42">
        <v>1954</v>
      </c>
      <c r="F42">
        <v>1</v>
      </c>
    </row>
    <row r="43" spans="1:9" hidden="1" x14ac:dyDescent="0.25">
      <c r="A43" t="s">
        <v>45</v>
      </c>
      <c r="B43" s="1" t="s">
        <v>45</v>
      </c>
      <c r="C43" t="s">
        <v>295</v>
      </c>
      <c r="D43" t="s">
        <v>510</v>
      </c>
      <c r="E43">
        <v>1957</v>
      </c>
      <c r="F43">
        <v>1</v>
      </c>
    </row>
    <row r="44" spans="1:9" hidden="1" x14ac:dyDescent="0.25">
      <c r="A44" t="s">
        <v>46</v>
      </c>
      <c r="B44" s="1" t="s">
        <v>46</v>
      </c>
      <c r="C44" t="s">
        <v>296</v>
      </c>
      <c r="D44" t="s">
        <v>511</v>
      </c>
      <c r="E44">
        <v>1939</v>
      </c>
      <c r="F44">
        <v>1</v>
      </c>
    </row>
    <row r="45" spans="1:9" hidden="1" x14ac:dyDescent="0.25">
      <c r="A45" t="s">
        <v>47</v>
      </c>
      <c r="B45" s="1" t="s">
        <v>47</v>
      </c>
      <c r="C45" t="s">
        <v>297</v>
      </c>
      <c r="D45" t="s">
        <v>511</v>
      </c>
      <c r="E45">
        <v>1957</v>
      </c>
      <c r="F45">
        <v>1</v>
      </c>
    </row>
    <row r="46" spans="1:9" hidden="1" x14ac:dyDescent="0.25">
      <c r="A46" t="s">
        <v>48</v>
      </c>
      <c r="B46" s="1" t="s">
        <v>48</v>
      </c>
      <c r="C46" t="s">
        <v>298</v>
      </c>
      <c r="D46" t="s">
        <v>511</v>
      </c>
      <c r="E46">
        <v>1926</v>
      </c>
      <c r="F46">
        <v>1</v>
      </c>
    </row>
    <row r="47" spans="1:9" hidden="1" x14ac:dyDescent="0.25">
      <c r="A47" t="s">
        <v>49</v>
      </c>
      <c r="B47" s="1" t="s">
        <v>49</v>
      </c>
      <c r="C47" t="s">
        <v>299</v>
      </c>
      <c r="D47" t="s">
        <v>511</v>
      </c>
      <c r="E47">
        <v>1954</v>
      </c>
      <c r="F47">
        <v>1</v>
      </c>
    </row>
    <row r="48" spans="1:9" hidden="1" x14ac:dyDescent="0.25">
      <c r="A48" t="s">
        <v>50</v>
      </c>
      <c r="B48" s="1" t="s">
        <v>50</v>
      </c>
      <c r="C48" t="s">
        <v>300</v>
      </c>
      <c r="D48" t="s">
        <v>511</v>
      </c>
      <c r="E48">
        <v>1924</v>
      </c>
      <c r="F48">
        <v>1</v>
      </c>
    </row>
    <row r="49" spans="1:9" hidden="1" x14ac:dyDescent="0.25">
      <c r="A49" t="s">
        <v>51</v>
      </c>
      <c r="B49" s="1" t="s">
        <v>51</v>
      </c>
      <c r="C49" t="s">
        <v>301</v>
      </c>
      <c r="D49" t="s">
        <v>511</v>
      </c>
      <c r="E49">
        <v>1939</v>
      </c>
      <c r="F49">
        <v>1</v>
      </c>
    </row>
    <row r="50" spans="1:9" hidden="1" x14ac:dyDescent="0.25">
      <c r="A50" t="s">
        <v>52</v>
      </c>
      <c r="B50" s="1" t="s">
        <v>52</v>
      </c>
      <c r="C50" t="s">
        <v>302</v>
      </c>
      <c r="D50" t="s">
        <v>511</v>
      </c>
      <c r="E50">
        <v>1967</v>
      </c>
      <c r="F50">
        <v>1</v>
      </c>
    </row>
    <row r="51" spans="1:9" x14ac:dyDescent="0.25">
      <c r="A51" t="s">
        <v>53</v>
      </c>
      <c r="B51" s="1" t="s">
        <v>53</v>
      </c>
      <c r="C51" t="s">
        <v>303</v>
      </c>
      <c r="D51" t="s">
        <v>511</v>
      </c>
      <c r="E51">
        <v>1940</v>
      </c>
      <c r="F51">
        <v>1</v>
      </c>
      <c r="G51" t="s">
        <v>516</v>
      </c>
      <c r="H51" s="2">
        <f>+'3'!E12</f>
        <v>8.0501364223828435</v>
      </c>
      <c r="I51" s="2">
        <f>+'3'!G12</f>
        <v>1.6755339624195902</v>
      </c>
    </row>
    <row r="52" spans="1:9" hidden="1" x14ac:dyDescent="0.25">
      <c r="A52" t="s">
        <v>54</v>
      </c>
      <c r="B52" s="1" t="s">
        <v>54</v>
      </c>
      <c r="C52" t="s">
        <v>304</v>
      </c>
      <c r="D52" t="s">
        <v>511</v>
      </c>
      <c r="E52">
        <v>1927</v>
      </c>
      <c r="F52">
        <v>1</v>
      </c>
    </row>
    <row r="53" spans="1:9" hidden="1" x14ac:dyDescent="0.25">
      <c r="A53" t="s">
        <v>55</v>
      </c>
      <c r="B53" s="1" t="s">
        <v>55</v>
      </c>
      <c r="C53" t="s">
        <v>305</v>
      </c>
      <c r="D53" t="s">
        <v>511</v>
      </c>
      <c r="E53">
        <v>1953</v>
      </c>
      <c r="F53">
        <v>1</v>
      </c>
    </row>
    <row r="54" spans="1:9" hidden="1" x14ac:dyDescent="0.25">
      <c r="A54" t="s">
        <v>56</v>
      </c>
      <c r="B54" s="1" t="s">
        <v>56</v>
      </c>
      <c r="C54" t="s">
        <v>306</v>
      </c>
      <c r="D54" t="s">
        <v>511</v>
      </c>
      <c r="E54">
        <v>1966</v>
      </c>
      <c r="F54">
        <v>1</v>
      </c>
    </row>
    <row r="55" spans="1:9" hidden="1" x14ac:dyDescent="0.25">
      <c r="A55" t="s">
        <v>57</v>
      </c>
      <c r="B55" s="1" t="s">
        <v>57</v>
      </c>
      <c r="C55" t="s">
        <v>307</v>
      </c>
      <c r="D55" t="s">
        <v>511</v>
      </c>
      <c r="E55">
        <v>1934</v>
      </c>
      <c r="F55">
        <v>1</v>
      </c>
    </row>
    <row r="56" spans="1:9" hidden="1" x14ac:dyDescent="0.25">
      <c r="A56" t="s">
        <v>58</v>
      </c>
      <c r="B56" s="1" t="s">
        <v>58</v>
      </c>
      <c r="C56" t="s">
        <v>308</v>
      </c>
      <c r="D56" t="s">
        <v>511</v>
      </c>
      <c r="E56">
        <v>1928</v>
      </c>
      <c r="F56">
        <v>1</v>
      </c>
    </row>
    <row r="57" spans="1:9" hidden="1" x14ac:dyDescent="0.25">
      <c r="A57" t="s">
        <v>59</v>
      </c>
      <c r="B57" s="1" t="s">
        <v>59</v>
      </c>
      <c r="C57" t="s">
        <v>309</v>
      </c>
      <c r="D57" t="s">
        <v>511</v>
      </c>
      <c r="E57">
        <v>1959</v>
      </c>
      <c r="F57">
        <v>1</v>
      </c>
    </row>
    <row r="58" spans="1:9" hidden="1" x14ac:dyDescent="0.25">
      <c r="A58" t="s">
        <v>60</v>
      </c>
      <c r="B58" s="1" t="s">
        <v>60</v>
      </c>
      <c r="C58" t="s">
        <v>310</v>
      </c>
      <c r="D58" t="s">
        <v>511</v>
      </c>
      <c r="E58">
        <v>1953</v>
      </c>
      <c r="F58">
        <v>1</v>
      </c>
    </row>
    <row r="59" spans="1:9" x14ac:dyDescent="0.25">
      <c r="A59" t="s">
        <v>61</v>
      </c>
      <c r="B59" s="1" t="s">
        <v>61</v>
      </c>
      <c r="C59" t="s">
        <v>311</v>
      </c>
      <c r="D59" t="s">
        <v>511</v>
      </c>
      <c r="E59">
        <v>1966</v>
      </c>
      <c r="F59">
        <v>1</v>
      </c>
      <c r="G59" t="s">
        <v>516</v>
      </c>
      <c r="H59" s="2">
        <f>+'4'!E12</f>
        <v>8.0003284072249592</v>
      </c>
      <c r="I59" s="2">
        <f>+'4'!G12</f>
        <v>1.9724001630503027</v>
      </c>
    </row>
    <row r="60" spans="1:9" hidden="1" x14ac:dyDescent="0.25">
      <c r="A60" t="s">
        <v>62</v>
      </c>
      <c r="B60" s="1" t="s">
        <v>62</v>
      </c>
      <c r="C60" t="s">
        <v>312</v>
      </c>
      <c r="D60" t="s">
        <v>511</v>
      </c>
      <c r="E60">
        <v>1959</v>
      </c>
      <c r="F60">
        <v>1</v>
      </c>
    </row>
    <row r="61" spans="1:9" hidden="1" x14ac:dyDescent="0.25">
      <c r="A61" t="s">
        <v>63</v>
      </c>
      <c r="B61" s="1" t="s">
        <v>63</v>
      </c>
      <c r="C61" t="s">
        <v>313</v>
      </c>
      <c r="D61" t="s">
        <v>511</v>
      </c>
      <c r="E61">
        <v>1969</v>
      </c>
      <c r="F61">
        <v>1</v>
      </c>
    </row>
    <row r="62" spans="1:9" hidden="1" x14ac:dyDescent="0.25">
      <c r="A62" t="s">
        <v>64</v>
      </c>
      <c r="B62" s="1" t="s">
        <v>64</v>
      </c>
      <c r="C62" t="s">
        <v>314</v>
      </c>
      <c r="D62" t="s">
        <v>512</v>
      </c>
      <c r="E62">
        <v>1941</v>
      </c>
      <c r="F62">
        <v>1</v>
      </c>
    </row>
    <row r="63" spans="1:9" hidden="1" x14ac:dyDescent="0.25">
      <c r="A63" t="s">
        <v>65</v>
      </c>
      <c r="B63" s="1" t="s">
        <v>65</v>
      </c>
      <c r="C63" t="s">
        <v>315</v>
      </c>
      <c r="D63" t="s">
        <v>512</v>
      </c>
      <c r="E63">
        <v>1940</v>
      </c>
      <c r="F63">
        <v>1</v>
      </c>
    </row>
    <row r="64" spans="1:9" hidden="1" x14ac:dyDescent="0.25">
      <c r="A64" t="s">
        <v>66</v>
      </c>
      <c r="B64" s="1" t="s">
        <v>66</v>
      </c>
      <c r="C64" t="s">
        <v>316</v>
      </c>
      <c r="D64" t="s">
        <v>512</v>
      </c>
      <c r="E64">
        <v>1957</v>
      </c>
      <c r="F64">
        <v>1</v>
      </c>
    </row>
    <row r="65" spans="1:9" x14ac:dyDescent="0.25">
      <c r="A65" t="s">
        <v>67</v>
      </c>
      <c r="B65" s="1" t="s">
        <v>67</v>
      </c>
      <c r="C65" t="s">
        <v>317</v>
      </c>
      <c r="D65" t="s">
        <v>512</v>
      </c>
      <c r="E65">
        <v>1955</v>
      </c>
      <c r="F65">
        <v>1</v>
      </c>
      <c r="G65" t="s">
        <v>516</v>
      </c>
      <c r="H65" s="2">
        <f>+'5'!E12</f>
        <v>7.8708036237777312</v>
      </c>
      <c r="I65" s="2">
        <f>+'5'!G12</f>
        <v>1.8457350904746432</v>
      </c>
    </row>
    <row r="66" spans="1:9" hidden="1" x14ac:dyDescent="0.25">
      <c r="A66" t="s">
        <v>68</v>
      </c>
      <c r="B66" s="1" t="s">
        <v>68</v>
      </c>
      <c r="C66" t="s">
        <v>318</v>
      </c>
      <c r="D66" t="s">
        <v>512</v>
      </c>
      <c r="E66">
        <v>1958</v>
      </c>
      <c r="F66">
        <v>1</v>
      </c>
    </row>
    <row r="67" spans="1:9" hidden="1" x14ac:dyDescent="0.25">
      <c r="A67" t="s">
        <v>69</v>
      </c>
      <c r="B67" s="1" t="s">
        <v>69</v>
      </c>
      <c r="C67" t="s">
        <v>319</v>
      </c>
      <c r="D67" t="s">
        <v>512</v>
      </c>
      <c r="E67">
        <v>1939</v>
      </c>
      <c r="F67">
        <v>1</v>
      </c>
    </row>
    <row r="68" spans="1:9" hidden="1" x14ac:dyDescent="0.25">
      <c r="A68" t="s">
        <v>70</v>
      </c>
      <c r="B68" s="1" t="s">
        <v>70</v>
      </c>
      <c r="C68" t="s">
        <v>320</v>
      </c>
      <c r="D68" t="s">
        <v>512</v>
      </c>
      <c r="E68">
        <v>1963</v>
      </c>
      <c r="F68">
        <v>1</v>
      </c>
    </row>
    <row r="69" spans="1:9" hidden="1" x14ac:dyDescent="0.25">
      <c r="A69" t="s">
        <v>71</v>
      </c>
      <c r="B69" s="1" t="s">
        <v>71</v>
      </c>
      <c r="C69" t="s">
        <v>321</v>
      </c>
      <c r="D69" t="s">
        <v>512</v>
      </c>
      <c r="E69">
        <v>1946</v>
      </c>
      <c r="F69">
        <v>1</v>
      </c>
    </row>
    <row r="70" spans="1:9" x14ac:dyDescent="0.25">
      <c r="A70" t="s">
        <v>72</v>
      </c>
      <c r="B70" s="1" t="s">
        <v>4</v>
      </c>
      <c r="C70" t="s">
        <v>322</v>
      </c>
      <c r="D70" t="s">
        <v>513</v>
      </c>
      <c r="E70">
        <v>1972</v>
      </c>
      <c r="F70">
        <v>2</v>
      </c>
      <c r="G70" t="s">
        <v>516</v>
      </c>
      <c r="H70" s="2">
        <f>+'6'!E12</f>
        <v>8.9345506499820662</v>
      </c>
      <c r="I70" s="2">
        <f>+'6'!G12</f>
        <v>1.8050308681913612</v>
      </c>
    </row>
    <row r="71" spans="1:9" hidden="1" x14ac:dyDescent="0.25">
      <c r="A71" t="s">
        <v>73</v>
      </c>
      <c r="B71" s="1" t="s">
        <v>5</v>
      </c>
      <c r="C71" t="s">
        <v>323</v>
      </c>
      <c r="D71" t="s">
        <v>514</v>
      </c>
      <c r="E71">
        <v>1974</v>
      </c>
      <c r="F71">
        <v>2</v>
      </c>
    </row>
    <row r="72" spans="1:9" hidden="1" x14ac:dyDescent="0.25">
      <c r="A72" t="s">
        <v>74</v>
      </c>
      <c r="B72" s="1" t="s">
        <v>6</v>
      </c>
      <c r="C72" t="s">
        <v>324</v>
      </c>
      <c r="D72" t="s">
        <v>515</v>
      </c>
      <c r="E72">
        <v>1975</v>
      </c>
      <c r="F72">
        <v>2</v>
      </c>
    </row>
    <row r="73" spans="1:9" x14ac:dyDescent="0.25">
      <c r="A73" t="s">
        <v>75</v>
      </c>
      <c r="B73" s="1" t="s">
        <v>7</v>
      </c>
      <c r="C73" t="s">
        <v>325</v>
      </c>
      <c r="D73" t="s">
        <v>506</v>
      </c>
      <c r="E73">
        <v>1977</v>
      </c>
      <c r="F73">
        <v>2</v>
      </c>
      <c r="G73" t="s">
        <v>516</v>
      </c>
      <c r="H73" s="2">
        <f>+'7'!E12</f>
        <v>8.5445800335689466</v>
      </c>
      <c r="I73" s="2">
        <f>+'7'!G12</f>
        <v>1.6447563835555383</v>
      </c>
    </row>
    <row r="74" spans="1:9" hidden="1" x14ac:dyDescent="0.25">
      <c r="A74" t="s">
        <v>76</v>
      </c>
      <c r="B74" s="1" t="s">
        <v>8</v>
      </c>
      <c r="C74" t="s">
        <v>326</v>
      </c>
      <c r="D74" t="s">
        <v>508</v>
      </c>
      <c r="E74">
        <v>1979</v>
      </c>
      <c r="F74">
        <v>2</v>
      </c>
    </row>
    <row r="75" spans="1:9" x14ac:dyDescent="0.25">
      <c r="A75" t="s">
        <v>77</v>
      </c>
      <c r="B75" s="1" t="s">
        <v>9</v>
      </c>
      <c r="C75" t="s">
        <v>327</v>
      </c>
      <c r="D75" t="s">
        <v>508</v>
      </c>
      <c r="E75">
        <v>1979</v>
      </c>
      <c r="F75">
        <v>2</v>
      </c>
      <c r="G75" t="s">
        <v>516</v>
      </c>
      <c r="H75" s="2">
        <f>+'8'!E12</f>
        <v>8.379208154461562</v>
      </c>
      <c r="I75" s="2">
        <f>+'8'!G12</f>
        <v>1.4422766989164146</v>
      </c>
    </row>
    <row r="76" spans="1:9" hidden="1" x14ac:dyDescent="0.25">
      <c r="A76" t="s">
        <v>78</v>
      </c>
      <c r="B76" s="1" t="s">
        <v>10</v>
      </c>
      <c r="C76" t="s">
        <v>328</v>
      </c>
      <c r="D76" t="s">
        <v>509</v>
      </c>
      <c r="E76">
        <v>1971</v>
      </c>
      <c r="F76">
        <v>2</v>
      </c>
    </row>
    <row r="77" spans="1:9" hidden="1" x14ac:dyDescent="0.25">
      <c r="A77" t="s">
        <v>79</v>
      </c>
      <c r="B77" s="1" t="s">
        <v>11</v>
      </c>
      <c r="C77" t="s">
        <v>329</v>
      </c>
      <c r="D77" t="s">
        <v>509</v>
      </c>
      <c r="E77">
        <v>1976</v>
      </c>
      <c r="F77">
        <v>2</v>
      </c>
    </row>
    <row r="78" spans="1:9" hidden="1" x14ac:dyDescent="0.25">
      <c r="A78" t="s">
        <v>80</v>
      </c>
      <c r="B78" s="1" t="s">
        <v>12</v>
      </c>
      <c r="C78" t="s">
        <v>330</v>
      </c>
      <c r="D78" t="s">
        <v>509</v>
      </c>
      <c r="E78">
        <v>1973</v>
      </c>
      <c r="F78">
        <v>2</v>
      </c>
    </row>
    <row r="79" spans="1:9" x14ac:dyDescent="0.25">
      <c r="A79" t="s">
        <v>81</v>
      </c>
      <c r="B79" s="1" t="s">
        <v>13</v>
      </c>
      <c r="C79" t="s">
        <v>331</v>
      </c>
      <c r="D79" t="s">
        <v>509</v>
      </c>
      <c r="E79">
        <v>1975</v>
      </c>
      <c r="F79">
        <v>2</v>
      </c>
      <c r="G79" t="s">
        <v>516</v>
      </c>
      <c r="H79" s="2">
        <f>+'9'!E12</f>
        <v>8.2424868563032341</v>
      </c>
      <c r="I79" s="2">
        <f>+'9'!G12</f>
        <v>1.7141652381040275</v>
      </c>
    </row>
    <row r="80" spans="1:9" hidden="1" x14ac:dyDescent="0.25">
      <c r="A80" t="s">
        <v>82</v>
      </c>
      <c r="B80" s="1" t="s">
        <v>14</v>
      </c>
      <c r="C80" t="s">
        <v>332</v>
      </c>
      <c r="D80" t="s">
        <v>510</v>
      </c>
      <c r="E80">
        <v>1974</v>
      </c>
      <c r="F80">
        <v>2</v>
      </c>
    </row>
    <row r="81" spans="1:9" hidden="1" x14ac:dyDescent="0.25">
      <c r="A81" t="s">
        <v>83</v>
      </c>
      <c r="B81" s="1" t="s">
        <v>15</v>
      </c>
      <c r="C81" t="s">
        <v>333</v>
      </c>
      <c r="D81" t="s">
        <v>511</v>
      </c>
      <c r="E81">
        <v>1978</v>
      </c>
      <c r="F81">
        <v>2</v>
      </c>
    </row>
    <row r="82" spans="1:9" hidden="1" x14ac:dyDescent="0.25">
      <c r="A82" t="s">
        <v>84</v>
      </c>
      <c r="B82" s="1" t="s">
        <v>16</v>
      </c>
      <c r="C82" t="s">
        <v>334</v>
      </c>
      <c r="D82" t="s">
        <v>511</v>
      </c>
      <c r="E82">
        <v>1979</v>
      </c>
      <c r="F82">
        <v>2</v>
      </c>
    </row>
    <row r="83" spans="1:9" hidden="1" x14ac:dyDescent="0.25">
      <c r="A83" t="s">
        <v>85</v>
      </c>
      <c r="B83" s="1" t="s">
        <v>17</v>
      </c>
      <c r="C83" t="s">
        <v>335</v>
      </c>
      <c r="D83" t="s">
        <v>511</v>
      </c>
      <c r="E83">
        <v>1976</v>
      </c>
      <c r="F83">
        <v>2</v>
      </c>
    </row>
    <row r="84" spans="1:9" hidden="1" x14ac:dyDescent="0.25">
      <c r="A84" t="s">
        <v>86</v>
      </c>
      <c r="B84" s="1" t="s">
        <v>18</v>
      </c>
      <c r="C84" t="s">
        <v>336</v>
      </c>
      <c r="D84" t="s">
        <v>511</v>
      </c>
      <c r="E84">
        <v>1979</v>
      </c>
      <c r="F84">
        <v>2</v>
      </c>
    </row>
    <row r="85" spans="1:9" hidden="1" x14ac:dyDescent="0.25">
      <c r="A85" t="s">
        <v>87</v>
      </c>
      <c r="B85" s="1" t="s">
        <v>19</v>
      </c>
      <c r="C85" t="s">
        <v>337</v>
      </c>
      <c r="D85" t="s">
        <v>512</v>
      </c>
      <c r="E85">
        <v>1976</v>
      </c>
      <c r="F85">
        <v>2</v>
      </c>
    </row>
    <row r="86" spans="1:9" hidden="1" x14ac:dyDescent="0.25">
      <c r="A86" t="s">
        <v>88</v>
      </c>
      <c r="B86" s="1" t="s">
        <v>20</v>
      </c>
      <c r="C86" t="s">
        <v>338</v>
      </c>
      <c r="D86" t="s">
        <v>512</v>
      </c>
      <c r="E86">
        <v>1975</v>
      </c>
      <c r="F86">
        <v>2</v>
      </c>
    </row>
    <row r="87" spans="1:9" hidden="1" x14ac:dyDescent="0.25">
      <c r="A87" t="s">
        <v>89</v>
      </c>
      <c r="B87" s="1" t="s">
        <v>21</v>
      </c>
      <c r="C87" t="s">
        <v>339</v>
      </c>
      <c r="D87" t="s">
        <v>512</v>
      </c>
      <c r="E87">
        <v>1973</v>
      </c>
      <c r="F87">
        <v>2</v>
      </c>
    </row>
    <row r="88" spans="1:9" hidden="1" x14ac:dyDescent="0.25">
      <c r="A88" t="s">
        <v>90</v>
      </c>
      <c r="B88" s="1" t="s">
        <v>22</v>
      </c>
      <c r="C88" t="s">
        <v>340</v>
      </c>
      <c r="D88" t="s">
        <v>512</v>
      </c>
      <c r="E88">
        <v>1975</v>
      </c>
      <c r="F88">
        <v>2</v>
      </c>
    </row>
    <row r="89" spans="1:9" x14ac:dyDescent="0.25">
      <c r="A89" t="s">
        <v>91</v>
      </c>
      <c r="B89" s="1" t="s">
        <v>23</v>
      </c>
      <c r="C89" t="s">
        <v>341</v>
      </c>
      <c r="D89" t="s">
        <v>512</v>
      </c>
      <c r="E89">
        <v>1977</v>
      </c>
      <c r="F89">
        <v>2</v>
      </c>
      <c r="G89" t="s">
        <v>516</v>
      </c>
      <c r="H89" s="2">
        <f>+'10'!E12</f>
        <v>7.9574804258559153</v>
      </c>
      <c r="I89" s="2">
        <f>+'10'!G12</f>
        <v>1.8140679685084167</v>
      </c>
    </row>
    <row r="90" spans="1:9" x14ac:dyDescent="0.25">
      <c r="A90" t="s">
        <v>92</v>
      </c>
      <c r="B90" s="1" t="s">
        <v>4</v>
      </c>
      <c r="C90" t="s">
        <v>342</v>
      </c>
      <c r="D90" t="s">
        <v>515</v>
      </c>
      <c r="E90">
        <v>1980</v>
      </c>
      <c r="F90">
        <v>3</v>
      </c>
      <c r="G90" t="s">
        <v>516</v>
      </c>
      <c r="H90" s="2">
        <f>+'11'!E12</f>
        <v>8.6315281493729987</v>
      </c>
      <c r="I90" s="2">
        <f>+'11'!G12</f>
        <v>1.6197546463116477</v>
      </c>
    </row>
    <row r="91" spans="1:9" hidden="1" x14ac:dyDescent="0.25">
      <c r="A91" t="s">
        <v>93</v>
      </c>
      <c r="B91" s="1" t="s">
        <v>5</v>
      </c>
      <c r="C91" t="s">
        <v>343</v>
      </c>
      <c r="D91" t="s">
        <v>507</v>
      </c>
      <c r="E91">
        <v>1981</v>
      </c>
      <c r="F91">
        <v>3</v>
      </c>
    </row>
    <row r="92" spans="1:9" x14ac:dyDescent="0.25">
      <c r="A92" t="s">
        <v>94</v>
      </c>
      <c r="B92" s="1" t="s">
        <v>6</v>
      </c>
      <c r="C92" t="s">
        <v>344</v>
      </c>
      <c r="D92" t="s">
        <v>507</v>
      </c>
      <c r="E92">
        <v>1985</v>
      </c>
      <c r="F92">
        <v>3</v>
      </c>
      <c r="G92" t="s">
        <v>516</v>
      </c>
      <c r="H92" s="2">
        <f>+'12'!E12</f>
        <v>8.4518073403618157</v>
      </c>
      <c r="I92" s="2">
        <f>+'12'!G12</f>
        <v>1.4089617313864422</v>
      </c>
    </row>
    <row r="93" spans="1:9" hidden="1" x14ac:dyDescent="0.25">
      <c r="A93" t="s">
        <v>95</v>
      </c>
      <c r="B93" s="1" t="s">
        <v>7</v>
      </c>
      <c r="C93" t="s">
        <v>345</v>
      </c>
      <c r="D93" t="s">
        <v>508</v>
      </c>
      <c r="E93">
        <v>1988</v>
      </c>
      <c r="F93">
        <v>3</v>
      </c>
    </row>
    <row r="94" spans="1:9" hidden="1" x14ac:dyDescent="0.25">
      <c r="A94" t="s">
        <v>96</v>
      </c>
      <c r="B94" s="1" t="s">
        <v>8</v>
      </c>
      <c r="C94" t="s">
        <v>346</v>
      </c>
      <c r="D94" t="s">
        <v>508</v>
      </c>
      <c r="E94">
        <v>1988</v>
      </c>
      <c r="F94">
        <v>3</v>
      </c>
    </row>
    <row r="95" spans="1:9" hidden="1" x14ac:dyDescent="0.25">
      <c r="A95" t="s">
        <v>97</v>
      </c>
      <c r="B95" s="1" t="s">
        <v>9</v>
      </c>
      <c r="C95" t="s">
        <v>347</v>
      </c>
      <c r="D95" t="s">
        <v>508</v>
      </c>
      <c r="E95">
        <v>1980</v>
      </c>
      <c r="F95">
        <v>3</v>
      </c>
    </row>
    <row r="96" spans="1:9" hidden="1" x14ac:dyDescent="0.25">
      <c r="A96" t="s">
        <v>98</v>
      </c>
      <c r="B96" s="1" t="s">
        <v>10</v>
      </c>
      <c r="C96" t="s">
        <v>348</v>
      </c>
      <c r="D96" t="s">
        <v>508</v>
      </c>
      <c r="E96">
        <v>1986</v>
      </c>
      <c r="F96">
        <v>3</v>
      </c>
    </row>
    <row r="97" spans="1:9" x14ac:dyDescent="0.25">
      <c r="A97" t="s">
        <v>99</v>
      </c>
      <c r="B97" s="1" t="s">
        <v>11</v>
      </c>
      <c r="C97" t="s">
        <v>349</v>
      </c>
      <c r="D97" t="s">
        <v>509</v>
      </c>
      <c r="E97">
        <v>1984</v>
      </c>
      <c r="F97">
        <v>3</v>
      </c>
      <c r="G97" t="s">
        <v>516</v>
      </c>
      <c r="H97" s="2">
        <f>+'13'!E12</f>
        <v>8.3457124346337181</v>
      </c>
      <c r="I97" s="2">
        <f>+'13'!G12</f>
        <v>1.6031925597457739</v>
      </c>
    </row>
    <row r="98" spans="1:9" hidden="1" x14ac:dyDescent="0.25">
      <c r="A98" t="s">
        <v>100</v>
      </c>
      <c r="B98" s="1" t="s">
        <v>12</v>
      </c>
      <c r="C98" t="s">
        <v>350</v>
      </c>
      <c r="D98" t="s">
        <v>509</v>
      </c>
      <c r="E98">
        <v>1981</v>
      </c>
      <c r="F98">
        <v>3</v>
      </c>
    </row>
    <row r="99" spans="1:9" hidden="1" x14ac:dyDescent="0.25">
      <c r="A99" t="s">
        <v>101</v>
      </c>
      <c r="B99" s="1" t="s">
        <v>13</v>
      </c>
      <c r="C99" t="s">
        <v>351</v>
      </c>
      <c r="D99" t="s">
        <v>509</v>
      </c>
      <c r="E99">
        <v>1983</v>
      </c>
      <c r="F99">
        <v>3</v>
      </c>
    </row>
    <row r="100" spans="1:9" hidden="1" x14ac:dyDescent="0.25">
      <c r="A100" t="s">
        <v>102</v>
      </c>
      <c r="B100" s="1" t="s">
        <v>14</v>
      </c>
      <c r="C100" t="s">
        <v>352</v>
      </c>
      <c r="D100" t="s">
        <v>509</v>
      </c>
      <c r="E100">
        <v>1984</v>
      </c>
      <c r="F100">
        <v>3</v>
      </c>
    </row>
    <row r="101" spans="1:9" hidden="1" x14ac:dyDescent="0.25">
      <c r="A101" t="s">
        <v>103</v>
      </c>
      <c r="B101" s="1" t="s">
        <v>15</v>
      </c>
      <c r="C101" t="s">
        <v>353</v>
      </c>
      <c r="D101" t="s">
        <v>509</v>
      </c>
      <c r="E101">
        <v>1987</v>
      </c>
      <c r="F101">
        <v>3</v>
      </c>
    </row>
    <row r="102" spans="1:9" hidden="1" x14ac:dyDescent="0.25">
      <c r="A102" t="s">
        <v>104</v>
      </c>
      <c r="B102" s="1" t="s">
        <v>16</v>
      </c>
      <c r="C102" t="s">
        <v>354</v>
      </c>
      <c r="D102" t="s">
        <v>510</v>
      </c>
      <c r="E102">
        <v>1983</v>
      </c>
      <c r="F102">
        <v>3</v>
      </c>
    </row>
    <row r="103" spans="1:9" hidden="1" x14ac:dyDescent="0.25">
      <c r="A103" t="s">
        <v>105</v>
      </c>
      <c r="B103" s="1" t="s">
        <v>17</v>
      </c>
      <c r="C103" t="s">
        <v>355</v>
      </c>
      <c r="D103" t="s">
        <v>510</v>
      </c>
      <c r="E103">
        <v>1989</v>
      </c>
      <c r="F103">
        <v>3</v>
      </c>
    </row>
    <row r="104" spans="1:9" hidden="1" x14ac:dyDescent="0.25">
      <c r="A104" t="s">
        <v>106</v>
      </c>
      <c r="B104" s="1" t="s">
        <v>18</v>
      </c>
      <c r="C104" t="s">
        <v>356</v>
      </c>
      <c r="D104" t="s">
        <v>510</v>
      </c>
      <c r="E104">
        <v>1988</v>
      </c>
      <c r="F104">
        <v>3</v>
      </c>
    </row>
    <row r="105" spans="1:9" hidden="1" x14ac:dyDescent="0.25">
      <c r="A105" t="s">
        <v>107</v>
      </c>
      <c r="B105" s="1" t="s">
        <v>19</v>
      </c>
      <c r="C105" t="s">
        <v>357</v>
      </c>
      <c r="D105" t="s">
        <v>510</v>
      </c>
      <c r="E105">
        <v>1980</v>
      </c>
      <c r="F105">
        <v>3</v>
      </c>
    </row>
    <row r="106" spans="1:9" hidden="1" x14ac:dyDescent="0.25">
      <c r="A106" t="s">
        <v>108</v>
      </c>
      <c r="B106" s="1" t="s">
        <v>20</v>
      </c>
      <c r="C106" t="s">
        <v>358</v>
      </c>
      <c r="D106" t="s">
        <v>510</v>
      </c>
      <c r="E106">
        <v>1988</v>
      </c>
      <c r="F106">
        <v>3</v>
      </c>
    </row>
    <row r="107" spans="1:9" hidden="1" x14ac:dyDescent="0.25">
      <c r="A107" t="s">
        <v>109</v>
      </c>
      <c r="B107" s="1" t="s">
        <v>21</v>
      </c>
      <c r="C107" t="s">
        <v>359</v>
      </c>
      <c r="D107" t="s">
        <v>510</v>
      </c>
      <c r="E107">
        <v>1985</v>
      </c>
      <c r="F107">
        <v>3</v>
      </c>
    </row>
    <row r="108" spans="1:9" x14ac:dyDescent="0.25">
      <c r="A108" t="s">
        <v>110</v>
      </c>
      <c r="B108" s="1" t="s">
        <v>22</v>
      </c>
      <c r="C108" t="s">
        <v>360</v>
      </c>
      <c r="D108" t="s">
        <v>511</v>
      </c>
      <c r="E108">
        <v>1980</v>
      </c>
      <c r="F108">
        <v>3</v>
      </c>
      <c r="G108" t="s">
        <v>516</v>
      </c>
      <c r="H108" s="2">
        <f>+'14'!E12</f>
        <v>8.1304439656993193</v>
      </c>
      <c r="I108" s="2">
        <f>+'14'!G12</f>
        <v>1.5197163647661642</v>
      </c>
    </row>
    <row r="109" spans="1:9" hidden="1" x14ac:dyDescent="0.25">
      <c r="A109" t="s">
        <v>111</v>
      </c>
      <c r="B109" s="1" t="s">
        <v>23</v>
      </c>
      <c r="C109" t="s">
        <v>361</v>
      </c>
      <c r="D109" t="s">
        <v>511</v>
      </c>
      <c r="E109">
        <v>1982</v>
      </c>
      <c r="F109">
        <v>3</v>
      </c>
    </row>
    <row r="110" spans="1:9" x14ac:dyDescent="0.25">
      <c r="A110" t="s">
        <v>112</v>
      </c>
      <c r="B110" s="1" t="s">
        <v>24</v>
      </c>
      <c r="C110" t="s">
        <v>362</v>
      </c>
      <c r="D110" t="s">
        <v>511</v>
      </c>
      <c r="E110">
        <v>1982</v>
      </c>
      <c r="F110">
        <v>3</v>
      </c>
      <c r="G110" t="s">
        <v>516</v>
      </c>
      <c r="H110" s="2">
        <f>+'15'!E12</f>
        <v>8.1282650388932698</v>
      </c>
      <c r="I110" s="2">
        <f>+'15'!G12</f>
        <v>1.5741696891938135</v>
      </c>
    </row>
    <row r="111" spans="1:9" hidden="1" x14ac:dyDescent="0.25">
      <c r="A111" t="s">
        <v>113</v>
      </c>
      <c r="B111" s="1" t="s">
        <v>25</v>
      </c>
      <c r="C111" t="s">
        <v>363</v>
      </c>
      <c r="D111" t="s">
        <v>511</v>
      </c>
      <c r="E111">
        <v>1985</v>
      </c>
      <c r="F111">
        <v>3</v>
      </c>
    </row>
    <row r="112" spans="1:9" hidden="1" x14ac:dyDescent="0.25">
      <c r="A112" t="s">
        <v>114</v>
      </c>
      <c r="B112" s="1" t="s">
        <v>26</v>
      </c>
      <c r="C112" t="s">
        <v>364</v>
      </c>
      <c r="D112" t="s">
        <v>511</v>
      </c>
      <c r="E112">
        <v>1986</v>
      </c>
      <c r="F112">
        <v>3</v>
      </c>
    </row>
    <row r="113" spans="1:6" hidden="1" x14ac:dyDescent="0.25">
      <c r="A113" t="s">
        <v>115</v>
      </c>
      <c r="B113" s="1" t="s">
        <v>27</v>
      </c>
      <c r="C113" t="s">
        <v>365</v>
      </c>
      <c r="D113" t="s">
        <v>511</v>
      </c>
      <c r="E113">
        <v>1986</v>
      </c>
      <c r="F113">
        <v>3</v>
      </c>
    </row>
    <row r="114" spans="1:6" hidden="1" x14ac:dyDescent="0.25">
      <c r="A114" t="s">
        <v>116</v>
      </c>
      <c r="B114" s="1" t="s">
        <v>28</v>
      </c>
      <c r="C114" t="s">
        <v>366</v>
      </c>
      <c r="D114" t="s">
        <v>511</v>
      </c>
      <c r="E114">
        <v>1987</v>
      </c>
      <c r="F114">
        <v>3</v>
      </c>
    </row>
    <row r="115" spans="1:6" hidden="1" x14ac:dyDescent="0.25">
      <c r="A115" t="s">
        <v>117</v>
      </c>
      <c r="B115" s="1" t="s">
        <v>29</v>
      </c>
      <c r="C115" t="s">
        <v>367</v>
      </c>
      <c r="D115" t="s">
        <v>512</v>
      </c>
      <c r="E115">
        <v>1984</v>
      </c>
      <c r="F115">
        <v>3</v>
      </c>
    </row>
    <row r="116" spans="1:6" hidden="1" x14ac:dyDescent="0.25">
      <c r="A116" t="s">
        <v>118</v>
      </c>
      <c r="B116" s="1" t="s">
        <v>30</v>
      </c>
      <c r="C116" t="s">
        <v>368</v>
      </c>
      <c r="D116" t="s">
        <v>512</v>
      </c>
      <c r="E116">
        <v>1982</v>
      </c>
      <c r="F116">
        <v>3</v>
      </c>
    </row>
    <row r="117" spans="1:6" hidden="1" x14ac:dyDescent="0.25">
      <c r="A117" t="s">
        <v>119</v>
      </c>
      <c r="B117" s="1" t="s">
        <v>31</v>
      </c>
      <c r="C117" t="s">
        <v>369</v>
      </c>
      <c r="D117" t="s">
        <v>512</v>
      </c>
      <c r="E117">
        <v>1984</v>
      </c>
      <c r="F117">
        <v>3</v>
      </c>
    </row>
    <row r="118" spans="1:6" hidden="1" x14ac:dyDescent="0.25">
      <c r="A118" t="s">
        <v>120</v>
      </c>
      <c r="B118" s="1" t="s">
        <v>32</v>
      </c>
      <c r="C118" t="s">
        <v>370</v>
      </c>
      <c r="D118" t="s">
        <v>512</v>
      </c>
      <c r="E118">
        <v>1989</v>
      </c>
      <c r="F118">
        <v>3</v>
      </c>
    </row>
    <row r="119" spans="1:6" hidden="1" x14ac:dyDescent="0.25">
      <c r="A119" t="s">
        <v>121</v>
      </c>
      <c r="B119" s="1" t="s">
        <v>33</v>
      </c>
      <c r="C119" t="s">
        <v>371</v>
      </c>
      <c r="D119" t="s">
        <v>512</v>
      </c>
      <c r="E119">
        <v>1984</v>
      </c>
      <c r="F119">
        <v>3</v>
      </c>
    </row>
    <row r="120" spans="1:6" hidden="1" x14ac:dyDescent="0.25">
      <c r="A120" t="s">
        <v>122</v>
      </c>
      <c r="B120" s="1" t="s">
        <v>4</v>
      </c>
      <c r="C120" t="s">
        <v>372</v>
      </c>
      <c r="D120" t="s">
        <v>513</v>
      </c>
      <c r="E120">
        <v>1994</v>
      </c>
      <c r="F120">
        <v>4</v>
      </c>
    </row>
    <row r="121" spans="1:6" hidden="1" x14ac:dyDescent="0.25">
      <c r="A121" t="s">
        <v>123</v>
      </c>
      <c r="B121" s="1" t="s">
        <v>5</v>
      </c>
      <c r="C121" t="s">
        <v>373</v>
      </c>
      <c r="D121" t="s">
        <v>514</v>
      </c>
      <c r="E121">
        <v>2008</v>
      </c>
      <c r="F121">
        <v>4</v>
      </c>
    </row>
    <row r="122" spans="1:6" hidden="1" x14ac:dyDescent="0.25">
      <c r="A122" t="s">
        <v>124</v>
      </c>
      <c r="B122" s="1" t="s">
        <v>6</v>
      </c>
      <c r="C122" t="s">
        <v>374</v>
      </c>
      <c r="D122" t="s">
        <v>504</v>
      </c>
      <c r="E122">
        <v>1993</v>
      </c>
      <c r="F122">
        <v>4</v>
      </c>
    </row>
    <row r="123" spans="1:6" hidden="1" x14ac:dyDescent="0.25">
      <c r="A123" t="s">
        <v>125</v>
      </c>
      <c r="B123" s="1" t="s">
        <v>7</v>
      </c>
      <c r="C123" t="s">
        <v>375</v>
      </c>
      <c r="D123" t="s">
        <v>504</v>
      </c>
      <c r="E123">
        <v>2003</v>
      </c>
      <c r="F123">
        <v>4</v>
      </c>
    </row>
    <row r="124" spans="1:6" hidden="1" x14ac:dyDescent="0.25">
      <c r="A124" t="s">
        <v>126</v>
      </c>
      <c r="B124" s="1" t="s">
        <v>8</v>
      </c>
      <c r="C124" t="s">
        <v>376</v>
      </c>
      <c r="D124" t="s">
        <v>504</v>
      </c>
      <c r="E124">
        <v>1994</v>
      </c>
      <c r="F124">
        <v>4</v>
      </c>
    </row>
    <row r="125" spans="1:6" hidden="1" x14ac:dyDescent="0.25">
      <c r="A125" t="s">
        <v>127</v>
      </c>
      <c r="B125" s="1" t="s">
        <v>9</v>
      </c>
      <c r="C125" t="s">
        <v>377</v>
      </c>
      <c r="D125" t="s">
        <v>505</v>
      </c>
      <c r="E125">
        <v>1999</v>
      </c>
      <c r="F125">
        <v>4</v>
      </c>
    </row>
    <row r="126" spans="1:6" hidden="1" x14ac:dyDescent="0.25">
      <c r="A126" t="s">
        <v>128</v>
      </c>
      <c r="B126" s="1" t="s">
        <v>10</v>
      </c>
      <c r="C126" t="s">
        <v>378</v>
      </c>
      <c r="D126" t="s">
        <v>505</v>
      </c>
      <c r="E126">
        <v>2001</v>
      </c>
      <c r="F126">
        <v>4</v>
      </c>
    </row>
    <row r="127" spans="1:6" hidden="1" x14ac:dyDescent="0.25">
      <c r="A127" t="s">
        <v>129</v>
      </c>
      <c r="B127" s="1" t="s">
        <v>11</v>
      </c>
      <c r="C127" t="s">
        <v>379</v>
      </c>
      <c r="D127" t="s">
        <v>515</v>
      </c>
      <c r="E127">
        <v>1994</v>
      </c>
      <c r="F127">
        <v>4</v>
      </c>
    </row>
    <row r="128" spans="1:6" hidden="1" x14ac:dyDescent="0.25">
      <c r="A128" t="s">
        <v>130</v>
      </c>
      <c r="B128" s="1" t="s">
        <v>12</v>
      </c>
      <c r="C128" t="s">
        <v>380</v>
      </c>
      <c r="D128" t="s">
        <v>515</v>
      </c>
      <c r="E128">
        <v>2010</v>
      </c>
      <c r="F128">
        <v>4</v>
      </c>
    </row>
    <row r="129" spans="1:6" hidden="1" x14ac:dyDescent="0.25">
      <c r="A129" t="s">
        <v>131</v>
      </c>
      <c r="B129" s="1" t="s">
        <v>13</v>
      </c>
      <c r="C129" t="s">
        <v>381</v>
      </c>
      <c r="D129" t="s">
        <v>515</v>
      </c>
      <c r="E129">
        <v>2002</v>
      </c>
      <c r="F129">
        <v>4</v>
      </c>
    </row>
    <row r="130" spans="1:6" hidden="1" x14ac:dyDescent="0.25">
      <c r="A130" t="s">
        <v>132</v>
      </c>
      <c r="B130" s="1" t="s">
        <v>14</v>
      </c>
      <c r="C130" t="s">
        <v>382</v>
      </c>
      <c r="D130" t="s">
        <v>515</v>
      </c>
      <c r="E130">
        <v>1990</v>
      </c>
      <c r="F130">
        <v>4</v>
      </c>
    </row>
    <row r="131" spans="1:6" hidden="1" x14ac:dyDescent="0.25">
      <c r="A131" t="s">
        <v>133</v>
      </c>
      <c r="B131" s="1" t="s">
        <v>15</v>
      </c>
      <c r="C131" t="s">
        <v>383</v>
      </c>
      <c r="D131" t="s">
        <v>506</v>
      </c>
      <c r="E131">
        <v>1999</v>
      </c>
      <c r="F131">
        <v>4</v>
      </c>
    </row>
    <row r="132" spans="1:6" hidden="1" x14ac:dyDescent="0.25">
      <c r="A132" t="s">
        <v>134</v>
      </c>
      <c r="B132" s="1" t="s">
        <v>16</v>
      </c>
      <c r="C132" t="s">
        <v>384</v>
      </c>
      <c r="D132" t="s">
        <v>506</v>
      </c>
      <c r="E132">
        <v>2018</v>
      </c>
      <c r="F132">
        <v>4</v>
      </c>
    </row>
    <row r="133" spans="1:6" hidden="1" x14ac:dyDescent="0.25">
      <c r="A133" t="s">
        <v>135</v>
      </c>
      <c r="B133" s="1" t="s">
        <v>17</v>
      </c>
      <c r="C133" t="s">
        <v>385</v>
      </c>
      <c r="D133" t="s">
        <v>506</v>
      </c>
      <c r="E133">
        <v>2002</v>
      </c>
      <c r="F133">
        <v>4</v>
      </c>
    </row>
    <row r="134" spans="1:6" hidden="1" x14ac:dyDescent="0.25">
      <c r="A134" t="s">
        <v>136</v>
      </c>
      <c r="B134" s="1" t="s">
        <v>18</v>
      </c>
      <c r="C134" t="s">
        <v>386</v>
      </c>
      <c r="D134" t="s">
        <v>506</v>
      </c>
      <c r="E134">
        <v>1995</v>
      </c>
      <c r="F134">
        <v>4</v>
      </c>
    </row>
    <row r="135" spans="1:6" hidden="1" x14ac:dyDescent="0.25">
      <c r="A135" t="s">
        <v>137</v>
      </c>
      <c r="B135" s="1" t="s">
        <v>19</v>
      </c>
      <c r="C135" t="s">
        <v>387</v>
      </c>
      <c r="D135" t="s">
        <v>506</v>
      </c>
      <c r="E135">
        <v>1991</v>
      </c>
      <c r="F135">
        <v>4</v>
      </c>
    </row>
    <row r="136" spans="1:6" hidden="1" x14ac:dyDescent="0.25">
      <c r="A136" t="s">
        <v>138</v>
      </c>
      <c r="B136" s="1" t="s">
        <v>20</v>
      </c>
      <c r="C136" t="s">
        <v>388</v>
      </c>
      <c r="D136" t="s">
        <v>506</v>
      </c>
      <c r="E136">
        <v>1997</v>
      </c>
      <c r="F136">
        <v>4</v>
      </c>
    </row>
    <row r="137" spans="1:6" hidden="1" x14ac:dyDescent="0.25">
      <c r="A137" t="s">
        <v>139</v>
      </c>
      <c r="B137" s="1" t="s">
        <v>21</v>
      </c>
      <c r="C137" t="s">
        <v>389</v>
      </c>
      <c r="D137" t="s">
        <v>506</v>
      </c>
      <c r="E137">
        <v>1995</v>
      </c>
      <c r="F137">
        <v>4</v>
      </c>
    </row>
    <row r="138" spans="1:6" hidden="1" x14ac:dyDescent="0.25">
      <c r="A138" t="s">
        <v>140</v>
      </c>
      <c r="B138" s="1" t="s">
        <v>22</v>
      </c>
      <c r="C138" t="s">
        <v>390</v>
      </c>
      <c r="D138" t="s">
        <v>507</v>
      </c>
      <c r="E138">
        <v>2001</v>
      </c>
      <c r="F138">
        <v>4</v>
      </c>
    </row>
    <row r="139" spans="1:6" hidden="1" x14ac:dyDescent="0.25">
      <c r="A139" t="s">
        <v>141</v>
      </c>
      <c r="B139" s="1" t="s">
        <v>23</v>
      </c>
      <c r="C139" t="s">
        <v>391</v>
      </c>
      <c r="D139" t="s">
        <v>507</v>
      </c>
      <c r="E139">
        <v>1998</v>
      </c>
      <c r="F139">
        <v>4</v>
      </c>
    </row>
    <row r="140" spans="1:6" hidden="1" x14ac:dyDescent="0.25">
      <c r="A140" t="s">
        <v>142</v>
      </c>
      <c r="B140" s="1" t="s">
        <v>24</v>
      </c>
      <c r="C140" t="s">
        <v>392</v>
      </c>
      <c r="D140" t="s">
        <v>507</v>
      </c>
      <c r="E140">
        <v>1994</v>
      </c>
      <c r="F140">
        <v>4</v>
      </c>
    </row>
    <row r="141" spans="1:6" hidden="1" x14ac:dyDescent="0.25">
      <c r="A141" t="s">
        <v>143</v>
      </c>
      <c r="B141" s="1" t="s">
        <v>25</v>
      </c>
      <c r="C141" t="s">
        <v>393</v>
      </c>
      <c r="D141" t="s">
        <v>507</v>
      </c>
      <c r="E141">
        <v>1999</v>
      </c>
      <c r="F141">
        <v>4</v>
      </c>
    </row>
    <row r="142" spans="1:6" hidden="1" x14ac:dyDescent="0.25">
      <c r="A142" t="s">
        <v>144</v>
      </c>
      <c r="B142" s="1" t="s">
        <v>26</v>
      </c>
      <c r="C142" t="s">
        <v>394</v>
      </c>
      <c r="D142" t="s">
        <v>507</v>
      </c>
      <c r="E142">
        <v>2014</v>
      </c>
      <c r="F142">
        <v>4</v>
      </c>
    </row>
    <row r="143" spans="1:6" hidden="1" x14ac:dyDescent="0.25">
      <c r="A143" t="s">
        <v>145</v>
      </c>
      <c r="B143" s="1" t="s">
        <v>27</v>
      </c>
      <c r="C143" t="s">
        <v>395</v>
      </c>
      <c r="D143" t="s">
        <v>507</v>
      </c>
      <c r="E143">
        <v>1998</v>
      </c>
      <c r="F143">
        <v>4</v>
      </c>
    </row>
    <row r="144" spans="1:6" hidden="1" x14ac:dyDescent="0.25">
      <c r="A144" t="s">
        <v>146</v>
      </c>
      <c r="B144" s="1" t="s">
        <v>28</v>
      </c>
      <c r="C144" t="s">
        <v>396</v>
      </c>
      <c r="D144" t="s">
        <v>507</v>
      </c>
      <c r="E144">
        <v>2011</v>
      </c>
      <c r="F144">
        <v>4</v>
      </c>
    </row>
    <row r="145" spans="1:6" hidden="1" x14ac:dyDescent="0.25">
      <c r="A145" t="s">
        <v>147</v>
      </c>
      <c r="B145" s="1" t="s">
        <v>29</v>
      </c>
      <c r="C145" t="s">
        <v>397</v>
      </c>
      <c r="D145" t="s">
        <v>507</v>
      </c>
      <c r="E145">
        <v>2002</v>
      </c>
      <c r="F145">
        <v>4</v>
      </c>
    </row>
    <row r="146" spans="1:6" hidden="1" x14ac:dyDescent="0.25">
      <c r="A146" t="s">
        <v>148</v>
      </c>
      <c r="B146" s="1" t="s">
        <v>30</v>
      </c>
      <c r="C146" t="s">
        <v>398</v>
      </c>
      <c r="D146" t="s">
        <v>507</v>
      </c>
      <c r="E146">
        <v>2006</v>
      </c>
      <c r="F146">
        <v>4</v>
      </c>
    </row>
    <row r="147" spans="1:6" hidden="1" x14ac:dyDescent="0.25">
      <c r="A147" t="s">
        <v>149</v>
      </c>
      <c r="B147" s="1" t="s">
        <v>31</v>
      </c>
      <c r="C147" t="s">
        <v>399</v>
      </c>
      <c r="D147" t="s">
        <v>507</v>
      </c>
      <c r="E147">
        <v>1991</v>
      </c>
      <c r="F147">
        <v>4</v>
      </c>
    </row>
    <row r="148" spans="1:6" hidden="1" x14ac:dyDescent="0.25">
      <c r="A148" t="s">
        <v>150</v>
      </c>
      <c r="B148" s="1" t="s">
        <v>32</v>
      </c>
      <c r="C148" t="s">
        <v>400</v>
      </c>
      <c r="D148" t="s">
        <v>507</v>
      </c>
      <c r="E148">
        <v>2014</v>
      </c>
      <c r="F148">
        <v>4</v>
      </c>
    </row>
    <row r="149" spans="1:6" hidden="1" x14ac:dyDescent="0.25">
      <c r="A149" t="s">
        <v>151</v>
      </c>
      <c r="B149" s="1" t="s">
        <v>33</v>
      </c>
      <c r="C149" t="s">
        <v>401</v>
      </c>
      <c r="D149" t="s">
        <v>507</v>
      </c>
      <c r="E149">
        <v>2000</v>
      </c>
      <c r="F149">
        <v>4</v>
      </c>
    </row>
    <row r="150" spans="1:6" hidden="1" x14ac:dyDescent="0.25">
      <c r="A150" t="s">
        <v>152</v>
      </c>
      <c r="B150" s="1" t="s">
        <v>34</v>
      </c>
      <c r="C150" t="s">
        <v>402</v>
      </c>
      <c r="D150" t="s">
        <v>507</v>
      </c>
      <c r="E150">
        <v>1994</v>
      </c>
      <c r="F150">
        <v>4</v>
      </c>
    </row>
    <row r="151" spans="1:6" hidden="1" x14ac:dyDescent="0.25">
      <c r="A151" t="s">
        <v>153</v>
      </c>
      <c r="B151" s="1" t="s">
        <v>35</v>
      </c>
      <c r="C151" t="s">
        <v>403</v>
      </c>
      <c r="D151" t="s">
        <v>507</v>
      </c>
      <c r="E151">
        <v>2006</v>
      </c>
      <c r="F151">
        <v>4</v>
      </c>
    </row>
    <row r="152" spans="1:6" hidden="1" x14ac:dyDescent="0.25">
      <c r="A152" t="s">
        <v>154</v>
      </c>
      <c r="B152" s="1" t="s">
        <v>36</v>
      </c>
      <c r="C152" t="s">
        <v>404</v>
      </c>
      <c r="D152" t="s">
        <v>508</v>
      </c>
      <c r="E152">
        <v>2000</v>
      </c>
      <c r="F152">
        <v>4</v>
      </c>
    </row>
    <row r="153" spans="1:6" hidden="1" x14ac:dyDescent="0.25">
      <c r="A153" t="s">
        <v>155</v>
      </c>
      <c r="B153" s="1" t="s">
        <v>37</v>
      </c>
      <c r="C153" t="s">
        <v>405</v>
      </c>
      <c r="D153" t="s">
        <v>508</v>
      </c>
      <c r="E153">
        <v>2006</v>
      </c>
      <c r="F153">
        <v>4</v>
      </c>
    </row>
    <row r="154" spans="1:6" hidden="1" x14ac:dyDescent="0.25">
      <c r="A154" t="s">
        <v>156</v>
      </c>
      <c r="B154" s="1" t="s">
        <v>38</v>
      </c>
      <c r="C154" t="s">
        <v>406</v>
      </c>
      <c r="D154" t="s">
        <v>508</v>
      </c>
      <c r="E154">
        <v>2012</v>
      </c>
      <c r="F154">
        <v>4</v>
      </c>
    </row>
    <row r="155" spans="1:6" hidden="1" x14ac:dyDescent="0.25">
      <c r="A155" t="s">
        <v>157</v>
      </c>
      <c r="B155" s="1" t="s">
        <v>39</v>
      </c>
      <c r="C155" t="s">
        <v>407</v>
      </c>
      <c r="D155" t="s">
        <v>508</v>
      </c>
      <c r="E155">
        <v>2008</v>
      </c>
      <c r="F155">
        <v>4</v>
      </c>
    </row>
    <row r="156" spans="1:6" hidden="1" x14ac:dyDescent="0.25">
      <c r="A156" t="s">
        <v>158</v>
      </c>
      <c r="B156" s="1" t="s">
        <v>40</v>
      </c>
      <c r="C156" t="s">
        <v>408</v>
      </c>
      <c r="D156" t="s">
        <v>508</v>
      </c>
      <c r="E156">
        <v>2017</v>
      </c>
      <c r="F156">
        <v>4</v>
      </c>
    </row>
    <row r="157" spans="1:6" hidden="1" x14ac:dyDescent="0.25">
      <c r="A157" t="s">
        <v>159</v>
      </c>
      <c r="B157" s="1" t="s">
        <v>41</v>
      </c>
      <c r="C157" t="s">
        <v>409</v>
      </c>
      <c r="D157" t="s">
        <v>508</v>
      </c>
      <c r="E157">
        <v>1997</v>
      </c>
      <c r="F157">
        <v>4</v>
      </c>
    </row>
    <row r="158" spans="1:6" hidden="1" x14ac:dyDescent="0.25">
      <c r="A158" t="s">
        <v>160</v>
      </c>
      <c r="B158" s="1" t="s">
        <v>42</v>
      </c>
      <c r="C158" t="s">
        <v>410</v>
      </c>
      <c r="D158" t="s">
        <v>508</v>
      </c>
      <c r="E158">
        <v>1999</v>
      </c>
      <c r="F158">
        <v>4</v>
      </c>
    </row>
    <row r="159" spans="1:6" hidden="1" x14ac:dyDescent="0.25">
      <c r="A159" t="s">
        <v>161</v>
      </c>
      <c r="B159" s="1" t="s">
        <v>43</v>
      </c>
      <c r="C159" t="s">
        <v>411</v>
      </c>
      <c r="D159" t="s">
        <v>508</v>
      </c>
      <c r="E159">
        <v>2012</v>
      </c>
      <c r="F159">
        <v>4</v>
      </c>
    </row>
    <row r="160" spans="1:6" hidden="1" x14ac:dyDescent="0.25">
      <c r="A160" t="s">
        <v>162</v>
      </c>
      <c r="B160" s="1" t="s">
        <v>44</v>
      </c>
      <c r="C160" t="s">
        <v>412</v>
      </c>
      <c r="D160" t="s">
        <v>508</v>
      </c>
      <c r="E160">
        <v>2003</v>
      </c>
      <c r="F160">
        <v>4</v>
      </c>
    </row>
    <row r="161" spans="1:6" hidden="1" x14ac:dyDescent="0.25">
      <c r="A161" t="s">
        <v>163</v>
      </c>
      <c r="B161" s="1" t="s">
        <v>45</v>
      </c>
      <c r="C161" t="s">
        <v>413</v>
      </c>
      <c r="D161" t="s">
        <v>509</v>
      </c>
      <c r="E161">
        <v>1995</v>
      </c>
      <c r="F161">
        <v>4</v>
      </c>
    </row>
    <row r="162" spans="1:6" hidden="1" x14ac:dyDescent="0.25">
      <c r="A162" t="s">
        <v>164</v>
      </c>
      <c r="B162" s="1" t="s">
        <v>46</v>
      </c>
      <c r="C162" t="s">
        <v>414</v>
      </c>
      <c r="D162" t="s">
        <v>509</v>
      </c>
      <c r="E162">
        <v>1992</v>
      </c>
      <c r="F162">
        <v>4</v>
      </c>
    </row>
    <row r="163" spans="1:6" hidden="1" x14ac:dyDescent="0.25">
      <c r="A163" t="s">
        <v>165</v>
      </c>
      <c r="B163" s="1" t="s">
        <v>47</v>
      </c>
      <c r="C163" t="s">
        <v>415</v>
      </c>
      <c r="D163" t="s">
        <v>509</v>
      </c>
      <c r="E163">
        <v>2016</v>
      </c>
      <c r="F163">
        <v>4</v>
      </c>
    </row>
    <row r="164" spans="1:6" hidden="1" x14ac:dyDescent="0.25">
      <c r="A164" t="s">
        <v>166</v>
      </c>
      <c r="B164" s="1" t="s">
        <v>48</v>
      </c>
      <c r="C164" t="s">
        <v>416</v>
      </c>
      <c r="D164" t="s">
        <v>509</v>
      </c>
      <c r="E164">
        <v>2016</v>
      </c>
      <c r="F164">
        <v>4</v>
      </c>
    </row>
    <row r="165" spans="1:6" hidden="1" x14ac:dyDescent="0.25">
      <c r="A165" t="s">
        <v>167</v>
      </c>
      <c r="B165" s="1" t="s">
        <v>49</v>
      </c>
      <c r="C165" t="s">
        <v>417</v>
      </c>
      <c r="D165" t="s">
        <v>509</v>
      </c>
      <c r="E165">
        <v>2000</v>
      </c>
      <c r="F165">
        <v>4</v>
      </c>
    </row>
    <row r="166" spans="1:6" hidden="1" x14ac:dyDescent="0.25">
      <c r="A166" t="s">
        <v>168</v>
      </c>
      <c r="B166" s="1" t="s">
        <v>50</v>
      </c>
      <c r="C166" t="s">
        <v>418</v>
      </c>
      <c r="D166" t="s">
        <v>509</v>
      </c>
      <c r="E166">
        <v>2007</v>
      </c>
      <c r="F166">
        <v>4</v>
      </c>
    </row>
    <row r="167" spans="1:6" hidden="1" x14ac:dyDescent="0.25">
      <c r="A167" t="s">
        <v>169</v>
      </c>
      <c r="B167" s="1" t="s">
        <v>51</v>
      </c>
      <c r="C167" t="s">
        <v>419</v>
      </c>
      <c r="D167" t="s">
        <v>509</v>
      </c>
      <c r="E167">
        <v>2001</v>
      </c>
      <c r="F167">
        <v>4</v>
      </c>
    </row>
    <row r="168" spans="1:6" hidden="1" x14ac:dyDescent="0.25">
      <c r="A168" t="s">
        <v>170</v>
      </c>
      <c r="B168" s="1" t="s">
        <v>52</v>
      </c>
      <c r="C168" t="s">
        <v>420</v>
      </c>
      <c r="D168" t="s">
        <v>509</v>
      </c>
      <c r="E168">
        <v>2004</v>
      </c>
      <c r="F168">
        <v>4</v>
      </c>
    </row>
    <row r="169" spans="1:6" hidden="1" x14ac:dyDescent="0.25">
      <c r="A169" t="s">
        <v>171</v>
      </c>
      <c r="B169" s="1" t="s">
        <v>53</v>
      </c>
      <c r="C169" t="s">
        <v>421</v>
      </c>
      <c r="D169" t="s">
        <v>509</v>
      </c>
      <c r="E169">
        <v>2009</v>
      </c>
      <c r="F169">
        <v>4</v>
      </c>
    </row>
    <row r="170" spans="1:6" hidden="1" x14ac:dyDescent="0.25">
      <c r="A170" t="s">
        <v>172</v>
      </c>
      <c r="B170" s="1" t="s">
        <v>54</v>
      </c>
      <c r="C170" t="s">
        <v>422</v>
      </c>
      <c r="D170" t="s">
        <v>509</v>
      </c>
      <c r="E170">
        <v>1995</v>
      </c>
      <c r="F170">
        <v>4</v>
      </c>
    </row>
    <row r="171" spans="1:6" hidden="1" x14ac:dyDescent="0.25">
      <c r="A171" t="s">
        <v>173</v>
      </c>
      <c r="B171" s="1" t="s">
        <v>55</v>
      </c>
      <c r="C171" t="s">
        <v>423</v>
      </c>
      <c r="D171" t="s">
        <v>509</v>
      </c>
      <c r="E171">
        <v>2009</v>
      </c>
      <c r="F171">
        <v>4</v>
      </c>
    </row>
    <row r="172" spans="1:6" hidden="1" x14ac:dyDescent="0.25">
      <c r="A172" t="s">
        <v>174</v>
      </c>
      <c r="B172" s="1" t="s">
        <v>56</v>
      </c>
      <c r="C172" t="s">
        <v>424</v>
      </c>
      <c r="D172" t="s">
        <v>509</v>
      </c>
      <c r="E172">
        <v>2010</v>
      </c>
      <c r="F172">
        <v>4</v>
      </c>
    </row>
    <row r="173" spans="1:6" hidden="1" x14ac:dyDescent="0.25">
      <c r="A173" t="s">
        <v>175</v>
      </c>
      <c r="B173" s="1" t="s">
        <v>57</v>
      </c>
      <c r="C173" t="s">
        <v>425</v>
      </c>
      <c r="D173" t="s">
        <v>509</v>
      </c>
      <c r="E173">
        <v>2000</v>
      </c>
      <c r="F173">
        <v>4</v>
      </c>
    </row>
    <row r="174" spans="1:6" hidden="1" x14ac:dyDescent="0.25">
      <c r="A174" t="s">
        <v>176</v>
      </c>
      <c r="B174" s="1" t="s">
        <v>58</v>
      </c>
      <c r="C174" t="s">
        <v>426</v>
      </c>
      <c r="D174" t="s">
        <v>509</v>
      </c>
      <c r="E174">
        <v>1997</v>
      </c>
      <c r="F174">
        <v>4</v>
      </c>
    </row>
    <row r="175" spans="1:6" hidden="1" x14ac:dyDescent="0.25">
      <c r="A175" t="s">
        <v>177</v>
      </c>
      <c r="B175" s="1" t="s">
        <v>59</v>
      </c>
      <c r="C175" t="s">
        <v>427</v>
      </c>
      <c r="D175" t="s">
        <v>509</v>
      </c>
      <c r="E175">
        <v>2012</v>
      </c>
      <c r="F175">
        <v>4</v>
      </c>
    </row>
    <row r="176" spans="1:6" hidden="1" x14ac:dyDescent="0.25">
      <c r="A176" t="s">
        <v>178</v>
      </c>
      <c r="B176" s="1" t="s">
        <v>60</v>
      </c>
      <c r="C176" t="s">
        <v>428</v>
      </c>
      <c r="D176" t="s">
        <v>510</v>
      </c>
      <c r="E176">
        <v>1997</v>
      </c>
      <c r="F176">
        <v>4</v>
      </c>
    </row>
    <row r="177" spans="1:6" hidden="1" x14ac:dyDescent="0.25">
      <c r="A177" t="s">
        <v>179</v>
      </c>
      <c r="B177" s="1" t="s">
        <v>61</v>
      </c>
      <c r="C177" t="s">
        <v>429</v>
      </c>
      <c r="D177" t="s">
        <v>510</v>
      </c>
      <c r="E177">
        <v>2011</v>
      </c>
      <c r="F177">
        <v>4</v>
      </c>
    </row>
    <row r="178" spans="1:6" hidden="1" x14ac:dyDescent="0.25">
      <c r="A178" t="s">
        <v>180</v>
      </c>
      <c r="B178" s="1" t="s">
        <v>62</v>
      </c>
      <c r="C178" t="s">
        <v>430</v>
      </c>
      <c r="D178" t="s">
        <v>510</v>
      </c>
      <c r="E178">
        <v>2009</v>
      </c>
      <c r="F178">
        <v>4</v>
      </c>
    </row>
    <row r="179" spans="1:6" hidden="1" x14ac:dyDescent="0.25">
      <c r="A179" t="s">
        <v>181</v>
      </c>
      <c r="B179" s="1" t="s">
        <v>63</v>
      </c>
      <c r="C179" t="s">
        <v>431</v>
      </c>
      <c r="D179" t="s">
        <v>510</v>
      </c>
      <c r="E179">
        <v>2005</v>
      </c>
      <c r="F179">
        <v>4</v>
      </c>
    </row>
    <row r="180" spans="1:6" hidden="1" x14ac:dyDescent="0.25">
      <c r="A180" t="s">
        <v>182</v>
      </c>
      <c r="B180" s="1" t="s">
        <v>64</v>
      </c>
      <c r="C180" t="s">
        <v>432</v>
      </c>
      <c r="D180" t="s">
        <v>510</v>
      </c>
      <c r="E180">
        <v>1992</v>
      </c>
      <c r="F180">
        <v>4</v>
      </c>
    </row>
    <row r="181" spans="1:6" hidden="1" x14ac:dyDescent="0.25">
      <c r="A181" t="s">
        <v>183</v>
      </c>
      <c r="B181" s="1" t="s">
        <v>65</v>
      </c>
      <c r="C181" t="s">
        <v>433</v>
      </c>
      <c r="D181" t="s">
        <v>510</v>
      </c>
      <c r="E181">
        <v>2004</v>
      </c>
      <c r="F181">
        <v>4</v>
      </c>
    </row>
    <row r="182" spans="1:6" hidden="1" x14ac:dyDescent="0.25">
      <c r="A182" t="s">
        <v>184</v>
      </c>
      <c r="B182" s="1" t="s">
        <v>66</v>
      </c>
      <c r="C182" t="s">
        <v>434</v>
      </c>
      <c r="D182" t="s">
        <v>510</v>
      </c>
      <c r="E182">
        <v>1995</v>
      </c>
      <c r="F182">
        <v>4</v>
      </c>
    </row>
    <row r="183" spans="1:6" hidden="1" x14ac:dyDescent="0.25">
      <c r="A183" t="s">
        <v>185</v>
      </c>
      <c r="B183" s="1" t="s">
        <v>67</v>
      </c>
      <c r="C183" t="s">
        <v>435</v>
      </c>
      <c r="D183" t="s">
        <v>510</v>
      </c>
      <c r="E183">
        <v>2005</v>
      </c>
      <c r="F183">
        <v>4</v>
      </c>
    </row>
    <row r="184" spans="1:6" hidden="1" x14ac:dyDescent="0.25">
      <c r="A184" t="s">
        <v>186</v>
      </c>
      <c r="B184" s="1" t="s">
        <v>68</v>
      </c>
      <c r="C184" t="s">
        <v>436</v>
      </c>
      <c r="D184" t="s">
        <v>510</v>
      </c>
      <c r="E184">
        <v>1997</v>
      </c>
      <c r="F184">
        <v>4</v>
      </c>
    </row>
    <row r="185" spans="1:6" hidden="1" x14ac:dyDescent="0.25">
      <c r="A185" t="s">
        <v>187</v>
      </c>
      <c r="B185" s="1" t="s">
        <v>69</v>
      </c>
      <c r="C185" t="s">
        <v>437</v>
      </c>
      <c r="D185" t="s">
        <v>510</v>
      </c>
      <c r="E185">
        <v>2010</v>
      </c>
      <c r="F185">
        <v>4</v>
      </c>
    </row>
    <row r="186" spans="1:6" hidden="1" x14ac:dyDescent="0.25">
      <c r="A186" t="s">
        <v>188</v>
      </c>
      <c r="B186" s="1" t="s">
        <v>70</v>
      </c>
      <c r="C186" t="s">
        <v>438</v>
      </c>
      <c r="D186" t="s">
        <v>510</v>
      </c>
      <c r="E186">
        <v>2006</v>
      </c>
      <c r="F186">
        <v>4</v>
      </c>
    </row>
    <row r="187" spans="1:6" hidden="1" x14ac:dyDescent="0.25">
      <c r="A187" t="s">
        <v>189</v>
      </c>
      <c r="B187" s="1" t="s">
        <v>71</v>
      </c>
      <c r="C187" t="s">
        <v>439</v>
      </c>
      <c r="D187" t="s">
        <v>510</v>
      </c>
      <c r="E187">
        <v>2017</v>
      </c>
      <c r="F187">
        <v>4</v>
      </c>
    </row>
    <row r="188" spans="1:6" hidden="1" x14ac:dyDescent="0.25">
      <c r="A188" t="s">
        <v>190</v>
      </c>
      <c r="B188" s="1" t="s">
        <v>72</v>
      </c>
      <c r="C188" t="s">
        <v>440</v>
      </c>
      <c r="D188" t="s">
        <v>510</v>
      </c>
      <c r="E188">
        <v>2009</v>
      </c>
      <c r="F188">
        <v>4</v>
      </c>
    </row>
    <row r="189" spans="1:6" hidden="1" x14ac:dyDescent="0.25">
      <c r="A189" t="s">
        <v>191</v>
      </c>
      <c r="B189" s="1" t="s">
        <v>73</v>
      </c>
      <c r="C189" t="s">
        <v>441</v>
      </c>
      <c r="D189" t="s">
        <v>510</v>
      </c>
      <c r="E189">
        <v>2004</v>
      </c>
      <c r="F189">
        <v>4</v>
      </c>
    </row>
    <row r="190" spans="1:6" hidden="1" x14ac:dyDescent="0.25">
      <c r="A190" t="s">
        <v>192</v>
      </c>
      <c r="B190" s="1" t="s">
        <v>74</v>
      </c>
      <c r="C190" t="s">
        <v>442</v>
      </c>
      <c r="D190" t="s">
        <v>510</v>
      </c>
      <c r="E190">
        <v>1998</v>
      </c>
      <c r="F190">
        <v>4</v>
      </c>
    </row>
    <row r="191" spans="1:6" hidden="1" x14ac:dyDescent="0.25">
      <c r="A191" t="s">
        <v>193</v>
      </c>
      <c r="B191" s="1" t="s">
        <v>75</v>
      </c>
      <c r="C191" t="s">
        <v>443</v>
      </c>
      <c r="D191" t="s">
        <v>510</v>
      </c>
      <c r="E191">
        <v>2015</v>
      </c>
      <c r="F191">
        <v>4</v>
      </c>
    </row>
    <row r="192" spans="1:6" hidden="1" x14ac:dyDescent="0.25">
      <c r="A192" t="s">
        <v>194</v>
      </c>
      <c r="B192" s="1" t="s">
        <v>76</v>
      </c>
      <c r="C192" t="s">
        <v>444</v>
      </c>
      <c r="D192" t="s">
        <v>510</v>
      </c>
      <c r="E192">
        <v>2001</v>
      </c>
      <c r="F192">
        <v>4</v>
      </c>
    </row>
    <row r="193" spans="1:9" hidden="1" x14ac:dyDescent="0.25">
      <c r="A193" t="s">
        <v>195</v>
      </c>
      <c r="B193" s="1" t="s">
        <v>77</v>
      </c>
      <c r="C193" t="s">
        <v>445</v>
      </c>
      <c r="D193" t="s">
        <v>510</v>
      </c>
      <c r="E193">
        <v>1995</v>
      </c>
      <c r="F193">
        <v>4</v>
      </c>
    </row>
    <row r="194" spans="1:9" hidden="1" x14ac:dyDescent="0.25">
      <c r="A194" t="s">
        <v>196</v>
      </c>
      <c r="B194" s="1" t="s">
        <v>78</v>
      </c>
      <c r="C194" t="s">
        <v>446</v>
      </c>
      <c r="D194" t="s">
        <v>510</v>
      </c>
      <c r="E194">
        <v>2015</v>
      </c>
      <c r="F194">
        <v>4</v>
      </c>
    </row>
    <row r="195" spans="1:9" hidden="1" x14ac:dyDescent="0.25">
      <c r="A195" t="s">
        <v>197</v>
      </c>
      <c r="B195" s="1" t="s">
        <v>79</v>
      </c>
      <c r="C195" t="s">
        <v>447</v>
      </c>
      <c r="D195" t="s">
        <v>511</v>
      </c>
      <c r="E195">
        <v>2013</v>
      </c>
      <c r="F195">
        <v>4</v>
      </c>
    </row>
    <row r="196" spans="1:9" hidden="1" x14ac:dyDescent="0.25">
      <c r="A196" t="s">
        <v>198</v>
      </c>
      <c r="B196" s="1" t="s">
        <v>80</v>
      </c>
      <c r="C196" t="s">
        <v>448</v>
      </c>
      <c r="D196" t="s">
        <v>511</v>
      </c>
      <c r="E196">
        <v>2005</v>
      </c>
      <c r="F196">
        <v>4</v>
      </c>
    </row>
    <row r="197" spans="1:9" hidden="1" x14ac:dyDescent="0.25">
      <c r="A197" t="s">
        <v>199</v>
      </c>
      <c r="B197" s="1" t="s">
        <v>81</v>
      </c>
      <c r="C197" t="s">
        <v>449</v>
      </c>
      <c r="D197" t="s">
        <v>511</v>
      </c>
      <c r="E197">
        <v>2011</v>
      </c>
      <c r="F197">
        <v>4</v>
      </c>
    </row>
    <row r="198" spans="1:9" hidden="1" x14ac:dyDescent="0.25">
      <c r="A198" t="s">
        <v>200</v>
      </c>
      <c r="B198" s="1" t="s">
        <v>82</v>
      </c>
      <c r="C198" t="s">
        <v>450</v>
      </c>
      <c r="D198" t="s">
        <v>511</v>
      </c>
      <c r="E198">
        <v>1996</v>
      </c>
      <c r="F198">
        <v>4</v>
      </c>
    </row>
    <row r="199" spans="1:9" hidden="1" x14ac:dyDescent="0.25">
      <c r="A199" t="s">
        <v>201</v>
      </c>
      <c r="B199" s="1" t="s">
        <v>83</v>
      </c>
      <c r="C199" t="s">
        <v>451</v>
      </c>
      <c r="D199" t="s">
        <v>511</v>
      </c>
      <c r="E199">
        <v>2007</v>
      </c>
      <c r="F199">
        <v>4</v>
      </c>
    </row>
    <row r="200" spans="1:9" hidden="1" x14ac:dyDescent="0.25">
      <c r="A200" t="s">
        <v>202</v>
      </c>
      <c r="B200" s="1" t="s">
        <v>84</v>
      </c>
      <c r="C200" t="s">
        <v>452</v>
      </c>
      <c r="D200" t="s">
        <v>511</v>
      </c>
      <c r="E200">
        <v>1999</v>
      </c>
      <c r="F200">
        <v>4</v>
      </c>
    </row>
    <row r="201" spans="1:9" hidden="1" x14ac:dyDescent="0.25">
      <c r="A201" t="s">
        <v>203</v>
      </c>
      <c r="B201" s="1" t="s">
        <v>85</v>
      </c>
      <c r="C201" t="s">
        <v>453</v>
      </c>
      <c r="D201" t="s">
        <v>511</v>
      </c>
      <c r="E201">
        <v>2008</v>
      </c>
      <c r="F201">
        <v>4</v>
      </c>
    </row>
    <row r="202" spans="1:9" x14ac:dyDescent="0.25">
      <c r="A202" t="s">
        <v>204</v>
      </c>
      <c r="B202" s="1" t="s">
        <v>86</v>
      </c>
      <c r="C202" t="s">
        <v>454</v>
      </c>
      <c r="D202" t="s">
        <v>511</v>
      </c>
      <c r="E202">
        <v>2007</v>
      </c>
      <c r="F202">
        <v>4</v>
      </c>
      <c r="G202" t="s">
        <v>516</v>
      </c>
      <c r="H202" s="2">
        <f>+'16'!E12</f>
        <v>8.0600239546190497</v>
      </c>
      <c r="I202" s="2">
        <f>+'16'!G12</f>
        <v>1.7877543220466043</v>
      </c>
    </row>
    <row r="203" spans="1:9" hidden="1" x14ac:dyDescent="0.25">
      <c r="A203" t="s">
        <v>205</v>
      </c>
      <c r="B203" s="1" t="s">
        <v>87</v>
      </c>
      <c r="C203" t="s">
        <v>455</v>
      </c>
      <c r="D203" t="s">
        <v>511</v>
      </c>
      <c r="E203">
        <v>1996</v>
      </c>
      <c r="F203">
        <v>4</v>
      </c>
    </row>
    <row r="204" spans="1:9" hidden="1" x14ac:dyDescent="0.25">
      <c r="A204" t="s">
        <v>206</v>
      </c>
      <c r="B204" s="1" t="s">
        <v>88</v>
      </c>
      <c r="C204" t="s">
        <v>456</v>
      </c>
      <c r="D204" t="s">
        <v>511</v>
      </c>
      <c r="E204">
        <v>2003</v>
      </c>
      <c r="F204">
        <v>4</v>
      </c>
    </row>
    <row r="205" spans="1:9" x14ac:dyDescent="0.25">
      <c r="A205" t="s">
        <v>207</v>
      </c>
      <c r="B205" s="1" t="s">
        <v>89</v>
      </c>
      <c r="C205" t="s">
        <v>457</v>
      </c>
      <c r="D205" t="s">
        <v>511</v>
      </c>
      <c r="E205">
        <v>1998</v>
      </c>
      <c r="F205">
        <v>4</v>
      </c>
      <c r="G205" t="s">
        <v>516</v>
      </c>
      <c r="H205" s="2">
        <f>+'17'!E12</f>
        <v>8.1159806019433365</v>
      </c>
      <c r="I205" s="2">
        <f>+'17'!G12</f>
        <v>1.7272625410219471</v>
      </c>
    </row>
    <row r="206" spans="1:9" hidden="1" x14ac:dyDescent="0.25">
      <c r="A206" t="s">
        <v>208</v>
      </c>
      <c r="B206" s="1" t="s">
        <v>90</v>
      </c>
      <c r="C206" t="s">
        <v>458</v>
      </c>
      <c r="D206" t="s">
        <v>511</v>
      </c>
      <c r="E206">
        <v>2003</v>
      </c>
      <c r="F206">
        <v>4</v>
      </c>
    </row>
    <row r="207" spans="1:9" hidden="1" x14ac:dyDescent="0.25">
      <c r="A207" t="s">
        <v>209</v>
      </c>
      <c r="B207" s="1" t="s">
        <v>91</v>
      </c>
      <c r="C207" t="s">
        <v>459</v>
      </c>
      <c r="D207" t="s">
        <v>511</v>
      </c>
      <c r="E207">
        <v>2010</v>
      </c>
      <c r="F207">
        <v>4</v>
      </c>
    </row>
    <row r="208" spans="1:9" hidden="1" x14ac:dyDescent="0.25">
      <c r="A208" t="s">
        <v>210</v>
      </c>
      <c r="B208" s="1" t="s">
        <v>92</v>
      </c>
      <c r="C208" t="s">
        <v>460</v>
      </c>
      <c r="D208" t="s">
        <v>511</v>
      </c>
      <c r="E208">
        <v>2016</v>
      </c>
      <c r="F208">
        <v>4</v>
      </c>
    </row>
    <row r="209" spans="1:9" x14ac:dyDescent="0.25">
      <c r="A209" t="s">
        <v>211</v>
      </c>
      <c r="B209" s="1" t="s">
        <v>93</v>
      </c>
      <c r="C209" t="s">
        <v>461</v>
      </c>
      <c r="D209" t="s">
        <v>511</v>
      </c>
      <c r="E209">
        <v>2009</v>
      </c>
      <c r="F209">
        <v>4</v>
      </c>
      <c r="G209" t="s">
        <v>516</v>
      </c>
      <c r="H209" s="2">
        <f>+'18'!E12</f>
        <v>8.1200651657935765</v>
      </c>
      <c r="I209" s="2">
        <f>+'18'!G12</f>
        <v>1.6287428998496982</v>
      </c>
    </row>
    <row r="210" spans="1:9" hidden="1" x14ac:dyDescent="0.25">
      <c r="A210" t="s">
        <v>212</v>
      </c>
      <c r="B210" s="1" t="s">
        <v>94</v>
      </c>
      <c r="C210" t="s">
        <v>462</v>
      </c>
      <c r="D210" t="s">
        <v>511</v>
      </c>
      <c r="E210">
        <v>2010</v>
      </c>
      <c r="F210">
        <v>4</v>
      </c>
    </row>
    <row r="211" spans="1:9" hidden="1" x14ac:dyDescent="0.25">
      <c r="A211" t="s">
        <v>213</v>
      </c>
      <c r="B211" s="1" t="s">
        <v>95</v>
      </c>
      <c r="C211" t="s">
        <v>463</v>
      </c>
      <c r="D211" t="s">
        <v>511</v>
      </c>
      <c r="E211">
        <v>2014</v>
      </c>
      <c r="F211">
        <v>4</v>
      </c>
    </row>
    <row r="212" spans="1:9" hidden="1" x14ac:dyDescent="0.25">
      <c r="A212" t="s">
        <v>214</v>
      </c>
      <c r="B212" s="1" t="s">
        <v>96</v>
      </c>
      <c r="C212" t="s">
        <v>464</v>
      </c>
      <c r="D212" t="s">
        <v>511</v>
      </c>
      <c r="E212">
        <v>1996</v>
      </c>
      <c r="F212">
        <v>4</v>
      </c>
    </row>
    <row r="213" spans="1:9" hidden="1" x14ac:dyDescent="0.25">
      <c r="A213" t="s">
        <v>215</v>
      </c>
      <c r="B213" s="1" t="s">
        <v>97</v>
      </c>
      <c r="C213" t="s">
        <v>465</v>
      </c>
      <c r="D213" t="s">
        <v>511</v>
      </c>
      <c r="E213">
        <v>2007</v>
      </c>
      <c r="F213">
        <v>4</v>
      </c>
    </row>
    <row r="214" spans="1:9" hidden="1" x14ac:dyDescent="0.25">
      <c r="A214" t="s">
        <v>216</v>
      </c>
      <c r="B214" s="1" t="s">
        <v>98</v>
      </c>
      <c r="C214" t="s">
        <v>466</v>
      </c>
      <c r="D214" t="s">
        <v>511</v>
      </c>
      <c r="E214">
        <v>2014</v>
      </c>
      <c r="F214">
        <v>4</v>
      </c>
    </row>
    <row r="215" spans="1:9" hidden="1" x14ac:dyDescent="0.25">
      <c r="A215" t="s">
        <v>217</v>
      </c>
      <c r="B215" s="1" t="s">
        <v>99</v>
      </c>
      <c r="C215" t="s">
        <v>467</v>
      </c>
      <c r="D215" t="s">
        <v>511</v>
      </c>
      <c r="E215">
        <v>2006</v>
      </c>
      <c r="F215">
        <v>4</v>
      </c>
    </row>
    <row r="216" spans="1:9" hidden="1" x14ac:dyDescent="0.25">
      <c r="A216" t="s">
        <v>218</v>
      </c>
      <c r="B216" s="1" t="s">
        <v>100</v>
      </c>
      <c r="C216" t="s">
        <v>468</v>
      </c>
      <c r="D216" t="s">
        <v>511</v>
      </c>
      <c r="E216">
        <v>1993</v>
      </c>
      <c r="F216">
        <v>4</v>
      </c>
    </row>
    <row r="217" spans="1:9" hidden="1" x14ac:dyDescent="0.25">
      <c r="A217" t="s">
        <v>219</v>
      </c>
      <c r="B217" s="1" t="s">
        <v>101</v>
      </c>
      <c r="C217" t="s">
        <v>469</v>
      </c>
      <c r="D217" t="s">
        <v>511</v>
      </c>
      <c r="E217">
        <v>2014</v>
      </c>
      <c r="F217">
        <v>4</v>
      </c>
    </row>
    <row r="218" spans="1:9" hidden="1" x14ac:dyDescent="0.25">
      <c r="A218" t="s">
        <v>220</v>
      </c>
      <c r="B218" s="1" t="s">
        <v>102</v>
      </c>
      <c r="C218" t="s">
        <v>470</v>
      </c>
      <c r="D218" t="s">
        <v>511</v>
      </c>
      <c r="E218">
        <v>1993</v>
      </c>
      <c r="F218">
        <v>4</v>
      </c>
    </row>
    <row r="219" spans="1:9" hidden="1" x14ac:dyDescent="0.25">
      <c r="A219" t="s">
        <v>221</v>
      </c>
      <c r="B219" s="1" t="s">
        <v>103</v>
      </c>
      <c r="C219" t="s">
        <v>471</v>
      </c>
      <c r="D219" t="s">
        <v>511</v>
      </c>
      <c r="E219">
        <v>2004</v>
      </c>
      <c r="F219">
        <v>4</v>
      </c>
    </row>
    <row r="220" spans="1:9" hidden="1" x14ac:dyDescent="0.25">
      <c r="A220" t="s">
        <v>222</v>
      </c>
      <c r="B220" s="1" t="s">
        <v>104</v>
      </c>
      <c r="C220" t="s">
        <v>472</v>
      </c>
      <c r="D220" t="s">
        <v>511</v>
      </c>
      <c r="E220">
        <v>2013</v>
      </c>
      <c r="F220">
        <v>4</v>
      </c>
    </row>
    <row r="221" spans="1:9" hidden="1" x14ac:dyDescent="0.25">
      <c r="A221" t="s">
        <v>223</v>
      </c>
      <c r="B221" s="1" t="s">
        <v>105</v>
      </c>
      <c r="C221" t="s">
        <v>473</v>
      </c>
      <c r="D221" t="s">
        <v>511</v>
      </c>
      <c r="E221">
        <v>1998</v>
      </c>
      <c r="F221">
        <v>4</v>
      </c>
    </row>
    <row r="222" spans="1:9" hidden="1" x14ac:dyDescent="0.25">
      <c r="A222" t="s">
        <v>224</v>
      </c>
      <c r="B222" s="1" t="s">
        <v>106</v>
      </c>
      <c r="C222" t="s">
        <v>474</v>
      </c>
      <c r="D222" t="s">
        <v>511</v>
      </c>
      <c r="E222">
        <v>2003</v>
      </c>
      <c r="F222">
        <v>4</v>
      </c>
    </row>
    <row r="223" spans="1:9" x14ac:dyDescent="0.25">
      <c r="A223" t="s">
        <v>225</v>
      </c>
      <c r="B223" s="1" t="s">
        <v>107</v>
      </c>
      <c r="C223" t="s">
        <v>475</v>
      </c>
      <c r="D223" t="s">
        <v>511</v>
      </c>
      <c r="E223">
        <v>2013</v>
      </c>
      <c r="F223">
        <v>4</v>
      </c>
      <c r="G223" t="s">
        <v>516</v>
      </c>
      <c r="H223" s="2">
        <f>+'19'!E12</f>
        <v>8.0708317233384861</v>
      </c>
      <c r="I223" s="2">
        <f>+'19'!G12</f>
        <v>1.4997648339048513</v>
      </c>
    </row>
    <row r="224" spans="1:9" hidden="1" x14ac:dyDescent="0.25">
      <c r="A224" t="s">
        <v>226</v>
      </c>
      <c r="B224" s="1" t="s">
        <v>108</v>
      </c>
      <c r="C224" t="s">
        <v>476</v>
      </c>
      <c r="D224" t="s">
        <v>511</v>
      </c>
      <c r="E224">
        <v>2004</v>
      </c>
      <c r="F224">
        <v>4</v>
      </c>
    </row>
    <row r="225" spans="1:6" hidden="1" x14ac:dyDescent="0.25">
      <c r="A225" t="s">
        <v>227</v>
      </c>
      <c r="B225" s="1" t="s">
        <v>109</v>
      </c>
      <c r="C225" t="s">
        <v>477</v>
      </c>
      <c r="D225" t="s">
        <v>511</v>
      </c>
      <c r="E225">
        <v>2017</v>
      </c>
      <c r="F225">
        <v>4</v>
      </c>
    </row>
    <row r="226" spans="1:6" hidden="1" x14ac:dyDescent="0.25">
      <c r="A226" t="s">
        <v>228</v>
      </c>
      <c r="B226" s="1" t="s">
        <v>110</v>
      </c>
      <c r="C226" t="s">
        <v>478</v>
      </c>
      <c r="D226" t="s">
        <v>511</v>
      </c>
      <c r="E226">
        <v>2015</v>
      </c>
      <c r="F226">
        <v>4</v>
      </c>
    </row>
    <row r="227" spans="1:6" hidden="1" x14ac:dyDescent="0.25">
      <c r="A227" t="s">
        <v>229</v>
      </c>
      <c r="B227" s="1" t="s">
        <v>111</v>
      </c>
      <c r="C227" t="s">
        <v>479</v>
      </c>
      <c r="D227" t="s">
        <v>511</v>
      </c>
      <c r="E227">
        <v>2015</v>
      </c>
      <c r="F227">
        <v>4</v>
      </c>
    </row>
    <row r="228" spans="1:6" hidden="1" x14ac:dyDescent="0.25">
      <c r="A228" t="s">
        <v>230</v>
      </c>
      <c r="B228" s="1" t="s">
        <v>112</v>
      </c>
      <c r="C228" t="s">
        <v>480</v>
      </c>
      <c r="D228" t="s">
        <v>511</v>
      </c>
      <c r="E228">
        <v>2017</v>
      </c>
      <c r="F228">
        <v>4</v>
      </c>
    </row>
    <row r="229" spans="1:6" hidden="1" x14ac:dyDescent="0.25">
      <c r="A229" t="s">
        <v>231</v>
      </c>
      <c r="B229" s="1" t="s">
        <v>113</v>
      </c>
      <c r="C229" t="s">
        <v>481</v>
      </c>
      <c r="D229" t="s">
        <v>511</v>
      </c>
      <c r="E229">
        <v>1995</v>
      </c>
      <c r="F229">
        <v>4</v>
      </c>
    </row>
    <row r="230" spans="1:6" hidden="1" x14ac:dyDescent="0.25">
      <c r="A230" t="s">
        <v>232</v>
      </c>
      <c r="B230" s="1" t="s">
        <v>114</v>
      </c>
      <c r="C230" t="s">
        <v>482</v>
      </c>
      <c r="D230" t="s">
        <v>511</v>
      </c>
      <c r="E230">
        <v>2000</v>
      </c>
      <c r="F230">
        <v>4</v>
      </c>
    </row>
    <row r="231" spans="1:6" hidden="1" x14ac:dyDescent="0.25">
      <c r="A231" t="s">
        <v>233</v>
      </c>
      <c r="B231" s="1" t="s">
        <v>115</v>
      </c>
      <c r="C231" t="s">
        <v>483</v>
      </c>
      <c r="D231" t="s">
        <v>511</v>
      </c>
      <c r="E231">
        <v>2009</v>
      </c>
      <c r="F231">
        <v>4</v>
      </c>
    </row>
    <row r="232" spans="1:6" hidden="1" x14ac:dyDescent="0.25">
      <c r="A232" t="s">
        <v>234</v>
      </c>
      <c r="B232" s="1" t="s">
        <v>116</v>
      </c>
      <c r="C232" t="s">
        <v>484</v>
      </c>
      <c r="D232" t="s">
        <v>511</v>
      </c>
      <c r="E232">
        <v>2013</v>
      </c>
      <c r="F232">
        <v>4</v>
      </c>
    </row>
    <row r="233" spans="1:6" hidden="1" x14ac:dyDescent="0.25">
      <c r="A233" t="s">
        <v>235</v>
      </c>
      <c r="B233" s="1" t="s">
        <v>117</v>
      </c>
      <c r="C233" t="s">
        <v>485</v>
      </c>
      <c r="D233" t="s">
        <v>512</v>
      </c>
      <c r="E233">
        <v>2002</v>
      </c>
      <c r="F233">
        <v>4</v>
      </c>
    </row>
    <row r="234" spans="1:6" hidden="1" x14ac:dyDescent="0.25">
      <c r="A234" t="s">
        <v>236</v>
      </c>
      <c r="B234" s="1" t="s">
        <v>118</v>
      </c>
      <c r="C234" t="s">
        <v>486</v>
      </c>
      <c r="D234" t="s">
        <v>512</v>
      </c>
      <c r="E234">
        <v>2011</v>
      </c>
      <c r="F234">
        <v>4</v>
      </c>
    </row>
    <row r="235" spans="1:6" hidden="1" x14ac:dyDescent="0.25">
      <c r="A235" t="s">
        <v>237</v>
      </c>
      <c r="B235" s="1" t="s">
        <v>119</v>
      </c>
      <c r="C235" t="s">
        <v>487</v>
      </c>
      <c r="D235" t="s">
        <v>512</v>
      </c>
      <c r="E235">
        <v>2016</v>
      </c>
      <c r="F235">
        <v>4</v>
      </c>
    </row>
    <row r="236" spans="1:6" hidden="1" x14ac:dyDescent="0.25">
      <c r="A236" t="s">
        <v>238</v>
      </c>
      <c r="B236" s="1" t="s">
        <v>120</v>
      </c>
      <c r="C236" t="s">
        <v>488</v>
      </c>
      <c r="D236" t="s">
        <v>512</v>
      </c>
      <c r="E236">
        <v>2001</v>
      </c>
      <c r="F236">
        <v>4</v>
      </c>
    </row>
    <row r="237" spans="1:6" hidden="1" x14ac:dyDescent="0.25">
      <c r="A237" t="s">
        <v>239</v>
      </c>
      <c r="B237" s="1" t="s">
        <v>121</v>
      </c>
      <c r="C237" t="s">
        <v>489</v>
      </c>
      <c r="D237" t="s">
        <v>512</v>
      </c>
      <c r="E237">
        <v>2008</v>
      </c>
      <c r="F237">
        <v>4</v>
      </c>
    </row>
    <row r="238" spans="1:6" hidden="1" x14ac:dyDescent="0.25">
      <c r="A238" t="s">
        <v>240</v>
      </c>
      <c r="B238" s="1" t="s">
        <v>122</v>
      </c>
      <c r="C238" t="s">
        <v>490</v>
      </c>
      <c r="D238" t="s">
        <v>512</v>
      </c>
      <c r="E238">
        <v>2001</v>
      </c>
      <c r="F238">
        <v>4</v>
      </c>
    </row>
    <row r="239" spans="1:6" hidden="1" x14ac:dyDescent="0.25">
      <c r="A239" t="s">
        <v>241</v>
      </c>
      <c r="B239" s="1" t="s">
        <v>123</v>
      </c>
      <c r="C239" t="s">
        <v>491</v>
      </c>
      <c r="D239" t="s">
        <v>512</v>
      </c>
      <c r="E239">
        <v>2018</v>
      </c>
      <c r="F239">
        <v>4</v>
      </c>
    </row>
    <row r="240" spans="1:6" hidden="1" x14ac:dyDescent="0.25">
      <c r="A240" t="s">
        <v>242</v>
      </c>
      <c r="B240" s="1" t="s">
        <v>124</v>
      </c>
      <c r="C240" t="s">
        <v>492</v>
      </c>
      <c r="D240" t="s">
        <v>512</v>
      </c>
      <c r="E240">
        <v>1995</v>
      </c>
      <c r="F240">
        <v>4</v>
      </c>
    </row>
    <row r="241" spans="1:9" hidden="1" x14ac:dyDescent="0.25">
      <c r="A241" t="s">
        <v>243</v>
      </c>
      <c r="B241" s="1" t="s">
        <v>125</v>
      </c>
      <c r="C241" t="s">
        <v>493</v>
      </c>
      <c r="D241" t="s">
        <v>512</v>
      </c>
      <c r="E241">
        <v>1993</v>
      </c>
      <c r="F241">
        <v>4</v>
      </c>
    </row>
    <row r="242" spans="1:9" x14ac:dyDescent="0.25">
      <c r="A242" t="s">
        <v>244</v>
      </c>
      <c r="B242" s="1" t="s">
        <v>126</v>
      </c>
      <c r="C242" t="s">
        <v>494</v>
      </c>
      <c r="D242" t="s">
        <v>512</v>
      </c>
      <c r="E242">
        <v>2007</v>
      </c>
      <c r="F242">
        <v>4</v>
      </c>
      <c r="G242" t="s">
        <v>516</v>
      </c>
      <c r="H242" s="2">
        <f>+'20'!E12</f>
        <v>8.0922146366544787</v>
      </c>
      <c r="I242" s="2">
        <f>+'20'!G12</f>
        <v>1.4400468069850043</v>
      </c>
    </row>
    <row r="243" spans="1:9" hidden="1" x14ac:dyDescent="0.25">
      <c r="A243" t="s">
        <v>245</v>
      </c>
      <c r="B243" s="1" t="s">
        <v>127</v>
      </c>
      <c r="C243" t="s">
        <v>495</v>
      </c>
      <c r="D243" t="s">
        <v>512</v>
      </c>
      <c r="E243">
        <v>2000</v>
      </c>
      <c r="F243">
        <v>4</v>
      </c>
    </row>
    <row r="244" spans="1:9" hidden="1" x14ac:dyDescent="0.25">
      <c r="A244" t="s">
        <v>246</v>
      </c>
      <c r="B244" s="1" t="s">
        <v>128</v>
      </c>
      <c r="C244" t="s">
        <v>496</v>
      </c>
      <c r="D244" t="s">
        <v>512</v>
      </c>
      <c r="E244">
        <v>2011</v>
      </c>
      <c r="F244">
        <v>4</v>
      </c>
    </row>
    <row r="245" spans="1:9" hidden="1" x14ac:dyDescent="0.25">
      <c r="A245" t="s">
        <v>247</v>
      </c>
      <c r="B245" s="1" t="s">
        <v>129</v>
      </c>
      <c r="C245" t="s">
        <v>497</v>
      </c>
      <c r="D245" t="s">
        <v>512</v>
      </c>
      <c r="E245">
        <v>2014</v>
      </c>
      <c r="F245">
        <v>4</v>
      </c>
    </row>
    <row r="246" spans="1:9" hidden="1" x14ac:dyDescent="0.25">
      <c r="A246" t="s">
        <v>248</v>
      </c>
      <c r="B246" s="1" t="s">
        <v>130</v>
      </c>
      <c r="C246" t="s">
        <v>498</v>
      </c>
      <c r="D246" t="s">
        <v>512</v>
      </c>
      <c r="E246">
        <v>2004</v>
      </c>
      <c r="F246">
        <v>4</v>
      </c>
    </row>
    <row r="247" spans="1:9" hidden="1" x14ac:dyDescent="0.25">
      <c r="A247" t="s">
        <v>249</v>
      </c>
      <c r="B247" s="1" t="s">
        <v>131</v>
      </c>
      <c r="C247" t="s">
        <v>499</v>
      </c>
      <c r="D247" t="s">
        <v>512</v>
      </c>
      <c r="E247">
        <v>2014</v>
      </c>
      <c r="F247">
        <v>4</v>
      </c>
    </row>
    <row r="248" spans="1:9" hidden="1" x14ac:dyDescent="0.25">
      <c r="A248" t="s">
        <v>250</v>
      </c>
      <c r="B248" s="1" t="s">
        <v>132</v>
      </c>
      <c r="C248" t="s">
        <v>500</v>
      </c>
      <c r="D248" t="s">
        <v>512</v>
      </c>
      <c r="E248">
        <v>2002</v>
      </c>
      <c r="F248">
        <v>4</v>
      </c>
    </row>
    <row r="249" spans="1:9" hidden="1" x14ac:dyDescent="0.25">
      <c r="A249" t="s">
        <v>251</v>
      </c>
      <c r="B249" s="1" t="s">
        <v>133</v>
      </c>
      <c r="C249" t="s">
        <v>501</v>
      </c>
      <c r="D249" t="s">
        <v>512</v>
      </c>
      <c r="E249">
        <v>2003</v>
      </c>
      <c r="F249">
        <v>4</v>
      </c>
    </row>
    <row r="250" spans="1:9" hidden="1" x14ac:dyDescent="0.25">
      <c r="A250" t="s">
        <v>252</v>
      </c>
      <c r="B250" s="1" t="s">
        <v>134</v>
      </c>
      <c r="C250" t="s">
        <v>502</v>
      </c>
      <c r="D250" t="s">
        <v>512</v>
      </c>
      <c r="E250">
        <v>1995</v>
      </c>
      <c r="F250">
        <v>4</v>
      </c>
    </row>
    <row r="251" spans="1:9" hidden="1" x14ac:dyDescent="0.25">
      <c r="A251" t="s">
        <v>253</v>
      </c>
      <c r="B251" s="1" t="s">
        <v>135</v>
      </c>
      <c r="C251" t="s">
        <v>503</v>
      </c>
      <c r="D251" t="s">
        <v>512</v>
      </c>
      <c r="E251">
        <v>2016</v>
      </c>
      <c r="F251">
        <v>4</v>
      </c>
    </row>
  </sheetData>
  <autoFilter ref="A1:G251" xr:uid="{2C344E17-9F87-4CD7-9B54-8D7EEFBC7C45}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B583-F1B1-495B-8654-4EDC58EF76A9}">
  <dimension ref="A1:G12"/>
  <sheetViews>
    <sheetView workbookViewId="0">
      <selection activeCell="A3" sqref="A3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566</v>
      </c>
      <c r="C2">
        <v>349.267</v>
      </c>
      <c r="D2">
        <f>+C2*1000</f>
        <v>349267</v>
      </c>
      <c r="E2">
        <f>+A2*D2</f>
        <v>3492670</v>
      </c>
      <c r="F2" s="2">
        <f>POWER(A2-$E$12,2)</f>
        <v>2.1182472786861686</v>
      </c>
      <c r="G2" s="2">
        <f>+D2*F2</f>
        <v>739833.872284882</v>
      </c>
    </row>
    <row r="3" spans="1:7" x14ac:dyDescent="0.25">
      <c r="A3">
        <v>9</v>
      </c>
      <c r="B3" t="s">
        <v>567</v>
      </c>
      <c r="C3">
        <v>283.666</v>
      </c>
      <c r="D3">
        <f t="shared" ref="D3:D11" si="0">+C3*1000</f>
        <v>283666</v>
      </c>
      <c r="E3">
        <f t="shared" ref="E3:E11" si="1">+A3*D3</f>
        <v>2552994</v>
      </c>
      <c r="F3" s="2">
        <f t="shared" ref="F3:F11" si="2">POWER(A3-$E$12,2)</f>
        <v>0.20740734582406184</v>
      </c>
      <c r="G3" s="2">
        <f t="shared" ref="G3:G11" si="3">+D3*F3</f>
        <v>58834.412160528329</v>
      </c>
    </row>
    <row r="4" spans="1:7" x14ac:dyDescent="0.25">
      <c r="A4">
        <v>8</v>
      </c>
      <c r="B4" t="s">
        <v>568</v>
      </c>
      <c r="C4">
        <v>233.429</v>
      </c>
      <c r="D4">
        <f t="shared" si="0"/>
        <v>233429</v>
      </c>
      <c r="E4">
        <f t="shared" si="1"/>
        <v>1867432</v>
      </c>
      <c r="F4" s="2">
        <f t="shared" si="2"/>
        <v>0.29656741296195499</v>
      </c>
      <c r="G4" s="2">
        <f t="shared" si="3"/>
        <v>69227.434640296196</v>
      </c>
    </row>
    <row r="5" spans="1:7" x14ac:dyDescent="0.25">
      <c r="A5">
        <v>7</v>
      </c>
      <c r="B5" t="s">
        <v>569</v>
      </c>
      <c r="C5">
        <v>109.297</v>
      </c>
      <c r="D5">
        <f t="shared" si="0"/>
        <v>109297</v>
      </c>
      <c r="E5">
        <f t="shared" si="1"/>
        <v>765079</v>
      </c>
      <c r="F5" s="2">
        <f t="shared" si="2"/>
        <v>2.385727480099848</v>
      </c>
      <c r="G5" s="2">
        <f t="shared" si="3"/>
        <v>260752.8563924731</v>
      </c>
    </row>
    <row r="6" spans="1:7" x14ac:dyDescent="0.25">
      <c r="A6">
        <v>6</v>
      </c>
      <c r="B6" t="s">
        <v>570</v>
      </c>
      <c r="C6">
        <v>36.411000000000001</v>
      </c>
      <c r="D6">
        <f t="shared" si="0"/>
        <v>36411</v>
      </c>
      <c r="E6">
        <f t="shared" si="1"/>
        <v>218466</v>
      </c>
      <c r="F6" s="2">
        <f t="shared" si="2"/>
        <v>6.4748875472377412</v>
      </c>
      <c r="G6" s="2">
        <f t="shared" si="3"/>
        <v>235757.13048247338</v>
      </c>
    </row>
    <row r="7" spans="1:7" x14ac:dyDescent="0.25">
      <c r="A7">
        <v>5</v>
      </c>
      <c r="B7" t="s">
        <v>544</v>
      </c>
      <c r="C7">
        <v>15.449</v>
      </c>
      <c r="D7">
        <f t="shared" si="0"/>
        <v>15449</v>
      </c>
      <c r="E7">
        <f t="shared" si="1"/>
        <v>77245</v>
      </c>
      <c r="F7" s="2">
        <f t="shared" si="2"/>
        <v>12.564047614375635</v>
      </c>
      <c r="G7" s="2">
        <f t="shared" si="3"/>
        <v>194101.97159448918</v>
      </c>
    </row>
    <row r="8" spans="1:7" x14ac:dyDescent="0.25">
      <c r="A8">
        <v>4</v>
      </c>
      <c r="B8" t="s">
        <v>527</v>
      </c>
      <c r="C8">
        <v>6.5529999999999999</v>
      </c>
      <c r="D8">
        <f t="shared" si="0"/>
        <v>6553</v>
      </c>
      <c r="E8">
        <f t="shared" si="1"/>
        <v>26212</v>
      </c>
      <c r="F8" s="2">
        <f t="shared" si="2"/>
        <v>20.653207681513528</v>
      </c>
      <c r="G8" s="2">
        <f t="shared" si="3"/>
        <v>135340.46993695816</v>
      </c>
    </row>
    <row r="9" spans="1:7" x14ac:dyDescent="0.25">
      <c r="A9">
        <v>3</v>
      </c>
      <c r="B9" t="s">
        <v>564</v>
      </c>
      <c r="C9">
        <v>4.468</v>
      </c>
      <c r="D9">
        <f t="shared" si="0"/>
        <v>4468</v>
      </c>
      <c r="E9">
        <f t="shared" si="1"/>
        <v>13404</v>
      </c>
      <c r="F9" s="2">
        <f t="shared" si="2"/>
        <v>30.742367748651422</v>
      </c>
      <c r="G9" s="2">
        <f t="shared" si="3"/>
        <v>137356.89910097455</v>
      </c>
    </row>
    <row r="10" spans="1:7" x14ac:dyDescent="0.25">
      <c r="A10">
        <v>2</v>
      </c>
      <c r="B10" t="s">
        <v>571</v>
      </c>
      <c r="C10">
        <v>3.62</v>
      </c>
      <c r="D10">
        <f t="shared" si="0"/>
        <v>3620</v>
      </c>
      <c r="E10">
        <f t="shared" si="1"/>
        <v>7240</v>
      </c>
      <c r="F10" s="2">
        <f t="shared" si="2"/>
        <v>42.831527815789315</v>
      </c>
      <c r="G10" s="2">
        <f t="shared" si="3"/>
        <v>155050.13069315732</v>
      </c>
    </row>
    <row r="11" spans="1:7" x14ac:dyDescent="0.25">
      <c r="A11">
        <v>1</v>
      </c>
      <c r="B11" t="s">
        <v>544</v>
      </c>
      <c r="C11">
        <v>15.365</v>
      </c>
      <c r="D11">
        <f t="shared" si="0"/>
        <v>15365</v>
      </c>
      <c r="E11">
        <f t="shared" si="1"/>
        <v>15365</v>
      </c>
      <c r="F11" s="2">
        <f t="shared" si="2"/>
        <v>56.920687882927204</v>
      </c>
      <c r="G11" s="2">
        <f t="shared" si="3"/>
        <v>874586.36932117655</v>
      </c>
    </row>
    <row r="12" spans="1:7" x14ac:dyDescent="0.25">
      <c r="E12">
        <f>SUM(E2:E11)/SUM(D2:D11)</f>
        <v>8.5445800335689466</v>
      </c>
      <c r="G12" s="2">
        <f>SQRT(SUM(G2:G11)/SUM(D2:D11))</f>
        <v>1.6447563835555383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EBBC-25B5-40E2-AC60-6F53DBADF325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572</v>
      </c>
      <c r="C2">
        <v>153.136</v>
      </c>
      <c r="D2">
        <f>+C2*1000</f>
        <v>153136</v>
      </c>
      <c r="E2">
        <f>+A2*D2</f>
        <v>1531360</v>
      </c>
      <c r="F2" s="2">
        <f>POWER(A2-$E$12,2)</f>
        <v>2.6269662065638961</v>
      </c>
      <c r="G2" s="2">
        <f>+D2*F2</f>
        <v>402283.09700836882</v>
      </c>
    </row>
    <row r="3" spans="1:7" x14ac:dyDescent="0.25">
      <c r="A3">
        <v>9</v>
      </c>
      <c r="B3" t="s">
        <v>573</v>
      </c>
      <c r="C3">
        <v>190.67099999999999</v>
      </c>
      <c r="D3">
        <f t="shared" ref="D3:D11" si="0">+C3*1000</f>
        <v>190671</v>
      </c>
      <c r="E3">
        <f t="shared" ref="E3:E11" si="1">+A3*D3</f>
        <v>1716039</v>
      </c>
      <c r="F3" s="2">
        <f t="shared" ref="F3:F11" si="2">POWER(A3-$E$12,2)</f>
        <v>0.38538251548701991</v>
      </c>
      <c r="G3" s="2">
        <f t="shared" ref="G3:G11" si="3">+D3*F3</f>
        <v>73481.269610425574</v>
      </c>
    </row>
    <row r="4" spans="1:7" x14ac:dyDescent="0.25">
      <c r="A4">
        <v>8</v>
      </c>
      <c r="B4" t="s">
        <v>574</v>
      </c>
      <c r="C4">
        <v>186.971</v>
      </c>
      <c r="D4">
        <f t="shared" si="0"/>
        <v>186971</v>
      </c>
      <c r="E4">
        <f t="shared" si="1"/>
        <v>1495768</v>
      </c>
      <c r="F4" s="2">
        <f t="shared" si="2"/>
        <v>0.14379882441014386</v>
      </c>
      <c r="G4" s="2">
        <f t="shared" si="3"/>
        <v>26886.209998789007</v>
      </c>
    </row>
    <row r="5" spans="1:7" x14ac:dyDescent="0.25">
      <c r="A5">
        <v>7</v>
      </c>
      <c r="B5" t="s">
        <v>575</v>
      </c>
      <c r="C5">
        <v>88.298000000000002</v>
      </c>
      <c r="D5">
        <f t="shared" si="0"/>
        <v>88298</v>
      </c>
      <c r="E5">
        <f t="shared" si="1"/>
        <v>618086</v>
      </c>
      <c r="F5" s="2">
        <f t="shared" si="2"/>
        <v>1.9022151333332677</v>
      </c>
      <c r="G5" s="2">
        <f t="shared" si="3"/>
        <v>167961.79184306087</v>
      </c>
    </row>
    <row r="6" spans="1:7" x14ac:dyDescent="0.25">
      <c r="A6">
        <v>6</v>
      </c>
      <c r="B6" t="s">
        <v>576</v>
      </c>
      <c r="C6">
        <v>27.390999999999998</v>
      </c>
      <c r="D6">
        <f t="shared" si="0"/>
        <v>27391</v>
      </c>
      <c r="E6">
        <f t="shared" si="1"/>
        <v>164346</v>
      </c>
      <c r="F6" s="2">
        <f t="shared" si="2"/>
        <v>5.6606314422563919</v>
      </c>
      <c r="G6" s="2">
        <f t="shared" si="3"/>
        <v>155050.35583484484</v>
      </c>
    </row>
    <row r="7" spans="1:7" x14ac:dyDescent="0.25">
      <c r="A7">
        <v>5</v>
      </c>
      <c r="B7" t="s">
        <v>544</v>
      </c>
      <c r="C7">
        <v>10.237</v>
      </c>
      <c r="D7">
        <f t="shared" si="0"/>
        <v>10237</v>
      </c>
      <c r="E7">
        <f t="shared" si="1"/>
        <v>51185</v>
      </c>
      <c r="F7" s="2">
        <f t="shared" si="2"/>
        <v>11.419047751179516</v>
      </c>
      <c r="G7" s="2">
        <f t="shared" si="3"/>
        <v>116896.7918288247</v>
      </c>
    </row>
    <row r="8" spans="1:7" x14ac:dyDescent="0.25">
      <c r="A8">
        <v>4</v>
      </c>
      <c r="B8" t="s">
        <v>558</v>
      </c>
      <c r="C8">
        <v>4.3579999999999997</v>
      </c>
      <c r="D8">
        <f t="shared" si="0"/>
        <v>4358</v>
      </c>
      <c r="E8">
        <f t="shared" si="1"/>
        <v>17432</v>
      </c>
      <c r="F8" s="2">
        <f t="shared" si="2"/>
        <v>19.17746406010264</v>
      </c>
      <c r="G8" s="2">
        <f t="shared" si="3"/>
        <v>83575.388373927301</v>
      </c>
    </row>
    <row r="9" spans="1:7" x14ac:dyDescent="0.25">
      <c r="A9">
        <v>3</v>
      </c>
      <c r="B9" t="s">
        <v>564</v>
      </c>
      <c r="C9">
        <v>2.6</v>
      </c>
      <c r="D9">
        <f t="shared" si="0"/>
        <v>2600</v>
      </c>
      <c r="E9">
        <f t="shared" si="1"/>
        <v>7800</v>
      </c>
      <c r="F9" s="2">
        <f t="shared" si="2"/>
        <v>28.935880369025764</v>
      </c>
      <c r="G9" s="2">
        <f t="shared" si="3"/>
        <v>75233.288959466983</v>
      </c>
    </row>
    <row r="10" spans="1:7" x14ac:dyDescent="0.25">
      <c r="A10">
        <v>2</v>
      </c>
      <c r="B10" t="s">
        <v>571</v>
      </c>
      <c r="C10">
        <v>1.8340000000000001</v>
      </c>
      <c r="D10">
        <f t="shared" si="0"/>
        <v>1834</v>
      </c>
      <c r="E10">
        <f t="shared" si="1"/>
        <v>3668</v>
      </c>
      <c r="F10" s="2">
        <f t="shared" si="2"/>
        <v>40.694296677948884</v>
      </c>
      <c r="G10" s="2">
        <f t="shared" si="3"/>
        <v>74633.34010735825</v>
      </c>
    </row>
    <row r="11" spans="1:7" x14ac:dyDescent="0.25">
      <c r="A11">
        <v>1</v>
      </c>
      <c r="B11" t="s">
        <v>527</v>
      </c>
      <c r="C11">
        <v>3.9780000000000002</v>
      </c>
      <c r="D11">
        <f t="shared" si="0"/>
        <v>3978</v>
      </c>
      <c r="E11">
        <f t="shared" si="1"/>
        <v>3978</v>
      </c>
      <c r="F11" s="2">
        <f t="shared" si="2"/>
        <v>54.452712986872008</v>
      </c>
      <c r="G11" s="2">
        <f t="shared" si="3"/>
        <v>216612.89226177684</v>
      </c>
    </row>
    <row r="12" spans="1:7" x14ac:dyDescent="0.25">
      <c r="E12">
        <f>SUM(E2:E11)/SUM(D2:D11)</f>
        <v>8.379208154461562</v>
      </c>
      <c r="G12" s="2">
        <f>SQRT(SUM(G2:G11)/SUM(D2:D11))</f>
        <v>1.4422766989164146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15D-5AC3-4D0D-A6EC-5D8390A43BF4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577</v>
      </c>
      <c r="C2">
        <v>108.887</v>
      </c>
      <c r="D2">
        <f>+C2*1000</f>
        <v>108887</v>
      </c>
      <c r="E2">
        <f>+A2*D2</f>
        <v>1088870</v>
      </c>
      <c r="F2" s="2">
        <f>POWER(A2-$E$12,2)</f>
        <v>3.0888524502668888</v>
      </c>
      <c r="G2" s="2">
        <f>+D2*F2</f>
        <v>336335.87675221072</v>
      </c>
    </row>
    <row r="3" spans="1:7" x14ac:dyDescent="0.25">
      <c r="A3">
        <v>9</v>
      </c>
      <c r="B3" t="s">
        <v>578</v>
      </c>
      <c r="C3">
        <v>109.554</v>
      </c>
      <c r="D3">
        <f t="shared" ref="D3:D11" si="0">+C3*1000</f>
        <v>109554</v>
      </c>
      <c r="E3">
        <f t="shared" ref="E3:E11" si="1">+A3*D3</f>
        <v>985986</v>
      </c>
      <c r="F3" s="2">
        <f t="shared" ref="F3:F11" si="2">POWER(A3-$E$12,2)</f>
        <v>0.57382616287335719</v>
      </c>
      <c r="G3" s="2">
        <f t="shared" ref="G3:G11" si="3">+D3*F3</f>
        <v>62864.951447427775</v>
      </c>
    </row>
    <row r="4" spans="1:7" x14ac:dyDescent="0.25">
      <c r="A4">
        <v>8</v>
      </c>
      <c r="B4" t="s">
        <v>579</v>
      </c>
      <c r="C4">
        <v>110.506</v>
      </c>
      <c r="D4">
        <f t="shared" si="0"/>
        <v>110506</v>
      </c>
      <c r="E4">
        <f t="shared" si="1"/>
        <v>884048</v>
      </c>
      <c r="F4" s="2">
        <f t="shared" si="2"/>
        <v>5.8799875479825292E-2</v>
      </c>
      <c r="G4" s="2">
        <f t="shared" si="3"/>
        <v>6497.7390397735735</v>
      </c>
    </row>
    <row r="5" spans="1:7" x14ac:dyDescent="0.25">
      <c r="A5">
        <v>7</v>
      </c>
      <c r="B5" t="s">
        <v>580</v>
      </c>
      <c r="C5">
        <v>58.972999999999999</v>
      </c>
      <c r="D5">
        <f t="shared" si="0"/>
        <v>58973</v>
      </c>
      <c r="E5">
        <f t="shared" si="1"/>
        <v>412811</v>
      </c>
      <c r="F5" s="2">
        <f t="shared" si="2"/>
        <v>1.5437735880862935</v>
      </c>
      <c r="G5" s="2">
        <f t="shared" si="3"/>
        <v>91040.959810212982</v>
      </c>
    </row>
    <row r="6" spans="1:7" x14ac:dyDescent="0.25">
      <c r="A6">
        <v>6</v>
      </c>
      <c r="B6" t="s">
        <v>581</v>
      </c>
      <c r="C6">
        <v>21.786999999999999</v>
      </c>
      <c r="D6">
        <f t="shared" si="0"/>
        <v>21787</v>
      </c>
      <c r="E6">
        <f t="shared" si="1"/>
        <v>130722</v>
      </c>
      <c r="F6" s="2">
        <f t="shared" si="2"/>
        <v>5.0287473006927614</v>
      </c>
      <c r="G6" s="2">
        <f t="shared" si="3"/>
        <v>109561.31744019319</v>
      </c>
    </row>
    <row r="7" spans="1:7" x14ac:dyDescent="0.25">
      <c r="A7">
        <v>5</v>
      </c>
      <c r="B7" t="s">
        <v>582</v>
      </c>
      <c r="C7">
        <v>9.7029999999999994</v>
      </c>
      <c r="D7">
        <f t="shared" si="0"/>
        <v>9703</v>
      </c>
      <c r="E7">
        <f t="shared" si="1"/>
        <v>48515</v>
      </c>
      <c r="F7" s="2">
        <f t="shared" si="2"/>
        <v>10.51372101329923</v>
      </c>
      <c r="G7" s="2">
        <f t="shared" si="3"/>
        <v>102014.63499204244</v>
      </c>
    </row>
    <row r="8" spans="1:7" x14ac:dyDescent="0.25">
      <c r="A8">
        <v>4</v>
      </c>
      <c r="B8" t="s">
        <v>550</v>
      </c>
      <c r="C8">
        <v>4.7530000000000001</v>
      </c>
      <c r="D8">
        <f t="shared" si="0"/>
        <v>4753</v>
      </c>
      <c r="E8">
        <f t="shared" si="1"/>
        <v>19012</v>
      </c>
      <c r="F8" s="2">
        <f t="shared" si="2"/>
        <v>17.998694725905697</v>
      </c>
      <c r="G8" s="2">
        <f t="shared" si="3"/>
        <v>85547.796032229773</v>
      </c>
    </row>
    <row r="9" spans="1:7" x14ac:dyDescent="0.25">
      <c r="A9">
        <v>3</v>
      </c>
      <c r="B9" t="s">
        <v>558</v>
      </c>
      <c r="C9">
        <v>3.2250000000000001</v>
      </c>
      <c r="D9">
        <f t="shared" si="0"/>
        <v>3225</v>
      </c>
      <c r="E9">
        <f t="shared" si="1"/>
        <v>9675</v>
      </c>
      <c r="F9" s="2">
        <f t="shared" si="2"/>
        <v>27.483668438512165</v>
      </c>
      <c r="G9" s="2">
        <f t="shared" si="3"/>
        <v>88634.830714201729</v>
      </c>
    </row>
    <row r="10" spans="1:7" x14ac:dyDescent="0.25">
      <c r="A10">
        <v>2</v>
      </c>
      <c r="B10" t="s">
        <v>528</v>
      </c>
      <c r="C10">
        <v>2.359</v>
      </c>
      <c r="D10">
        <f t="shared" si="0"/>
        <v>2359</v>
      </c>
      <c r="E10">
        <f t="shared" si="1"/>
        <v>4718</v>
      </c>
      <c r="F10" s="2">
        <f t="shared" si="2"/>
        <v>38.968642151118637</v>
      </c>
      <c r="G10" s="2">
        <f t="shared" si="3"/>
        <v>91927.026834488861</v>
      </c>
    </row>
    <row r="11" spans="1:7" x14ac:dyDescent="0.25">
      <c r="A11">
        <v>1</v>
      </c>
      <c r="B11" t="s">
        <v>583</v>
      </c>
      <c r="C11">
        <v>5.8230000000000004</v>
      </c>
      <c r="D11">
        <f t="shared" si="0"/>
        <v>5823</v>
      </c>
      <c r="E11">
        <f t="shared" si="1"/>
        <v>5823</v>
      </c>
      <c r="F11" s="2">
        <f t="shared" si="2"/>
        <v>52.453615863725105</v>
      </c>
      <c r="G11" s="2">
        <f t="shared" si="3"/>
        <v>305437.40517447126</v>
      </c>
    </row>
    <row r="12" spans="1:7" x14ac:dyDescent="0.25">
      <c r="E12">
        <f>SUM(E2:E11)/SUM(D2:D11)</f>
        <v>8.2424868563032341</v>
      </c>
      <c r="G12" s="2">
        <f>SQRT(SUM(G2:G11)/SUM(D2:D11))</f>
        <v>1.7141652381040275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37B6-13E3-455D-A27A-2CBCCA0F6578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584</v>
      </c>
      <c r="C2">
        <v>45.024000000000001</v>
      </c>
      <c r="D2">
        <f>+C2*1000</f>
        <v>45024</v>
      </c>
      <c r="E2">
        <f>+A2*D2</f>
        <v>450240</v>
      </c>
      <c r="F2" s="2">
        <f>POWER(A2-$E$12,2)</f>
        <v>4.1718862107617332</v>
      </c>
      <c r="G2" s="2">
        <f>+D2*F2</f>
        <v>187835.00475333628</v>
      </c>
    </row>
    <row r="3" spans="1:7" x14ac:dyDescent="0.25">
      <c r="A3">
        <v>9</v>
      </c>
      <c r="B3" t="s">
        <v>585</v>
      </c>
      <c r="C3">
        <v>48.918999999999997</v>
      </c>
      <c r="D3">
        <f t="shared" ref="D3:D11" si="0">+C3*1000</f>
        <v>48919</v>
      </c>
      <c r="E3">
        <f t="shared" ref="E3:E11" si="1">+A3*D3</f>
        <v>440271</v>
      </c>
      <c r="F3" s="2">
        <f t="shared" ref="F3:F11" si="2">POWER(A3-$E$12,2)</f>
        <v>1.0868470624735638</v>
      </c>
      <c r="G3" s="2">
        <f t="shared" ref="G3:G11" si="3">+D3*F3</f>
        <v>53167.471449144265</v>
      </c>
    </row>
    <row r="4" spans="1:7" x14ac:dyDescent="0.25">
      <c r="A4">
        <v>8</v>
      </c>
      <c r="B4" t="s">
        <v>586</v>
      </c>
      <c r="C4">
        <v>63.098999999999997</v>
      </c>
      <c r="D4">
        <f t="shared" si="0"/>
        <v>63099</v>
      </c>
      <c r="E4">
        <f t="shared" si="1"/>
        <v>504792</v>
      </c>
      <c r="F4" s="2">
        <f t="shared" si="2"/>
        <v>1.8079141853943157E-3</v>
      </c>
      <c r="G4" s="2">
        <f t="shared" si="3"/>
        <v>114.07757718419592</v>
      </c>
    </row>
    <row r="5" spans="1:7" x14ac:dyDescent="0.25">
      <c r="A5">
        <v>7</v>
      </c>
      <c r="B5" t="s">
        <v>555</v>
      </c>
      <c r="C5">
        <v>37.869</v>
      </c>
      <c r="D5">
        <f t="shared" si="0"/>
        <v>37869</v>
      </c>
      <c r="E5">
        <f t="shared" si="1"/>
        <v>265083</v>
      </c>
      <c r="F5" s="2">
        <f t="shared" si="2"/>
        <v>0.91676876589722489</v>
      </c>
      <c r="G5" s="2">
        <f t="shared" si="3"/>
        <v>34717.116395762008</v>
      </c>
    </row>
    <row r="6" spans="1:7" x14ac:dyDescent="0.25">
      <c r="A6">
        <v>6</v>
      </c>
      <c r="B6" t="s">
        <v>587</v>
      </c>
      <c r="C6">
        <v>14.871</v>
      </c>
      <c r="D6">
        <f t="shared" si="0"/>
        <v>14871</v>
      </c>
      <c r="E6">
        <f t="shared" si="1"/>
        <v>89226</v>
      </c>
      <c r="F6" s="2">
        <f t="shared" si="2"/>
        <v>3.8317296176090556</v>
      </c>
      <c r="G6" s="2">
        <f t="shared" si="3"/>
        <v>56981.651143464267</v>
      </c>
    </row>
    <row r="7" spans="1:7" x14ac:dyDescent="0.25">
      <c r="A7">
        <v>5</v>
      </c>
      <c r="B7" t="s">
        <v>588</v>
      </c>
      <c r="C7">
        <v>6.516</v>
      </c>
      <c r="D7">
        <f t="shared" si="0"/>
        <v>6516</v>
      </c>
      <c r="E7">
        <f t="shared" si="1"/>
        <v>32580</v>
      </c>
      <c r="F7" s="2">
        <f t="shared" si="2"/>
        <v>8.7466904693208853</v>
      </c>
      <c r="G7" s="2">
        <f t="shared" si="3"/>
        <v>56993.435098094888</v>
      </c>
    </row>
    <row r="8" spans="1:7" x14ac:dyDescent="0.25">
      <c r="A8">
        <v>4</v>
      </c>
      <c r="B8" t="s">
        <v>583</v>
      </c>
      <c r="C8">
        <v>3.0539999999999998</v>
      </c>
      <c r="D8">
        <f t="shared" si="0"/>
        <v>3054</v>
      </c>
      <c r="E8">
        <f t="shared" si="1"/>
        <v>12216</v>
      </c>
      <c r="F8" s="2">
        <f t="shared" si="2"/>
        <v>15.661651321032716</v>
      </c>
      <c r="G8" s="2">
        <f t="shared" si="3"/>
        <v>47830.683134433915</v>
      </c>
    </row>
    <row r="9" spans="1:7" x14ac:dyDescent="0.25">
      <c r="A9">
        <v>3</v>
      </c>
      <c r="B9" t="s">
        <v>526</v>
      </c>
      <c r="C9">
        <v>2.0649999999999999</v>
      </c>
      <c r="D9">
        <f t="shared" si="0"/>
        <v>2065</v>
      </c>
      <c r="E9">
        <f t="shared" si="1"/>
        <v>6195</v>
      </c>
      <c r="F9" s="2">
        <f t="shared" si="2"/>
        <v>24.576612172744547</v>
      </c>
      <c r="G9" s="2">
        <f t="shared" si="3"/>
        <v>50750.70413671749</v>
      </c>
    </row>
    <row r="10" spans="1:7" x14ac:dyDescent="0.25">
      <c r="A10">
        <v>2</v>
      </c>
      <c r="B10" t="s">
        <v>558</v>
      </c>
      <c r="C10">
        <v>1.6439999999999999</v>
      </c>
      <c r="D10">
        <f t="shared" si="0"/>
        <v>1644</v>
      </c>
      <c r="E10">
        <f t="shared" si="1"/>
        <v>3288</v>
      </c>
      <c r="F10" s="2">
        <f t="shared" si="2"/>
        <v>35.491573024456379</v>
      </c>
      <c r="G10" s="2">
        <f t="shared" si="3"/>
        <v>58348.146052206284</v>
      </c>
    </row>
    <row r="11" spans="1:7" x14ac:dyDescent="0.25">
      <c r="A11">
        <v>1</v>
      </c>
      <c r="B11" t="s">
        <v>563</v>
      </c>
      <c r="C11">
        <v>4.1520000000000001</v>
      </c>
      <c r="D11">
        <f t="shared" si="0"/>
        <v>4152</v>
      </c>
      <c r="E11">
        <f t="shared" si="1"/>
        <v>4152</v>
      </c>
      <c r="F11" s="2">
        <f t="shared" si="2"/>
        <v>48.406533876168211</v>
      </c>
      <c r="G11" s="2">
        <f t="shared" si="3"/>
        <v>200983.92865385042</v>
      </c>
    </row>
    <row r="12" spans="1:7" x14ac:dyDescent="0.25">
      <c r="E12">
        <f>SUM(E2:E11)/SUM(D2:D11)</f>
        <v>7.9574804258559153</v>
      </c>
      <c r="G12" s="2">
        <f>SQRT(SUM(G2:G11)/SUM(D2:D11))</f>
        <v>1.8140679685084167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8FB0-712C-45BD-B935-253CA3ECF122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589</v>
      </c>
      <c r="C2">
        <v>350.42099999999999</v>
      </c>
      <c r="D2">
        <f>+C2*1000</f>
        <v>350421</v>
      </c>
      <c r="E2">
        <f>+A2*D2</f>
        <v>3504210</v>
      </c>
      <c r="F2" s="2">
        <f>POWER(A2-$E$12,2)</f>
        <v>1.8727152059584897</v>
      </c>
      <c r="G2" s="2">
        <f>+D2*F2</f>
        <v>656238.73518717987</v>
      </c>
    </row>
    <row r="3" spans="1:7" x14ac:dyDescent="0.25">
      <c r="A3">
        <v>9</v>
      </c>
      <c r="B3" t="s">
        <v>590</v>
      </c>
      <c r="C3">
        <v>269.94299999999998</v>
      </c>
      <c r="D3">
        <f t="shared" ref="D3:D11" si="0">+C3*1000</f>
        <v>269943</v>
      </c>
      <c r="E3">
        <f t="shared" ref="E3:E11" si="1">+A3*D3</f>
        <v>2429487</v>
      </c>
      <c r="F3" s="2">
        <f t="shared" ref="F3:F11" si="2">POWER(A3-$E$12,2)</f>
        <v>0.13577150470448715</v>
      </c>
      <c r="G3" s="2">
        <f t="shared" ref="G3:G11" si="3">+D3*F3</f>
        <v>36650.567294443375</v>
      </c>
    </row>
    <row r="4" spans="1:7" x14ac:dyDescent="0.25">
      <c r="A4">
        <v>8</v>
      </c>
      <c r="B4" t="s">
        <v>522</v>
      </c>
      <c r="C4">
        <v>205.399</v>
      </c>
      <c r="D4">
        <f t="shared" si="0"/>
        <v>205399</v>
      </c>
      <c r="E4">
        <f t="shared" si="1"/>
        <v>1643192</v>
      </c>
      <c r="F4" s="2">
        <f t="shared" si="2"/>
        <v>0.39882780345048457</v>
      </c>
      <c r="G4" s="2">
        <f t="shared" si="3"/>
        <v>81918.832000926079</v>
      </c>
    </row>
    <row r="5" spans="1:7" x14ac:dyDescent="0.25">
      <c r="A5">
        <v>7</v>
      </c>
      <c r="B5" t="s">
        <v>591</v>
      </c>
      <c r="C5">
        <v>91.256</v>
      </c>
      <c r="D5">
        <f t="shared" si="0"/>
        <v>91256</v>
      </c>
      <c r="E5">
        <f t="shared" si="1"/>
        <v>638792</v>
      </c>
      <c r="F5" s="2">
        <f t="shared" si="2"/>
        <v>2.6618841021964821</v>
      </c>
      <c r="G5" s="2">
        <f t="shared" si="3"/>
        <v>242912.89563004216</v>
      </c>
    </row>
    <row r="6" spans="1:7" x14ac:dyDescent="0.25">
      <c r="A6">
        <v>6</v>
      </c>
      <c r="B6" t="s">
        <v>592</v>
      </c>
      <c r="C6">
        <v>29.87</v>
      </c>
      <c r="D6">
        <f t="shared" si="0"/>
        <v>29870</v>
      </c>
      <c r="E6">
        <f t="shared" si="1"/>
        <v>179220</v>
      </c>
      <c r="F6" s="2">
        <f t="shared" si="2"/>
        <v>6.9249404009424795</v>
      </c>
      <c r="G6" s="2">
        <f t="shared" si="3"/>
        <v>206847.96977615188</v>
      </c>
    </row>
    <row r="7" spans="1:7" x14ac:dyDescent="0.25">
      <c r="A7">
        <v>5</v>
      </c>
      <c r="B7" t="s">
        <v>583</v>
      </c>
      <c r="C7">
        <v>13.079000000000001</v>
      </c>
      <c r="D7">
        <f t="shared" si="0"/>
        <v>13079</v>
      </c>
      <c r="E7">
        <f t="shared" si="1"/>
        <v>65395</v>
      </c>
      <c r="F7" s="2">
        <f t="shared" si="2"/>
        <v>13.187996699688476</v>
      </c>
      <c r="G7" s="2">
        <f t="shared" si="3"/>
        <v>172485.80883522559</v>
      </c>
    </row>
    <row r="8" spans="1:7" x14ac:dyDescent="0.25">
      <c r="A8">
        <v>4</v>
      </c>
      <c r="B8" t="s">
        <v>527</v>
      </c>
      <c r="C8">
        <v>5.5019999999999998</v>
      </c>
      <c r="D8">
        <f t="shared" si="0"/>
        <v>5502</v>
      </c>
      <c r="E8">
        <f t="shared" si="1"/>
        <v>22008</v>
      </c>
      <c r="F8" s="2">
        <f t="shared" si="2"/>
        <v>21.451052998434474</v>
      </c>
      <c r="G8" s="2">
        <f t="shared" si="3"/>
        <v>118023.69359738647</v>
      </c>
    </row>
    <row r="9" spans="1:7" x14ac:dyDescent="0.25">
      <c r="A9">
        <v>3</v>
      </c>
      <c r="B9" t="s">
        <v>564</v>
      </c>
      <c r="C9">
        <v>3.726</v>
      </c>
      <c r="D9">
        <f t="shared" si="0"/>
        <v>3726</v>
      </c>
      <c r="E9">
        <f t="shared" si="1"/>
        <v>11178</v>
      </c>
      <c r="F9" s="2">
        <f t="shared" si="2"/>
        <v>31.714109297180471</v>
      </c>
      <c r="G9" s="2">
        <f t="shared" si="3"/>
        <v>118166.77124129444</v>
      </c>
    </row>
    <row r="10" spans="1:7" x14ac:dyDescent="0.25">
      <c r="A10">
        <v>2</v>
      </c>
      <c r="B10" t="s">
        <v>571</v>
      </c>
      <c r="C10">
        <v>3.1709999999999998</v>
      </c>
      <c r="D10">
        <f t="shared" si="0"/>
        <v>3171</v>
      </c>
      <c r="E10">
        <f t="shared" si="1"/>
        <v>6342</v>
      </c>
      <c r="F10" s="2">
        <f t="shared" si="2"/>
        <v>43.977165595926472</v>
      </c>
      <c r="G10" s="2">
        <f t="shared" si="3"/>
        <v>139451.59210468284</v>
      </c>
    </row>
    <row r="11" spans="1:7" x14ac:dyDescent="0.25">
      <c r="A11">
        <v>1</v>
      </c>
      <c r="B11" t="s">
        <v>593</v>
      </c>
      <c r="C11">
        <v>13.996</v>
      </c>
      <c r="D11">
        <f t="shared" si="0"/>
        <v>13996</v>
      </c>
      <c r="E11">
        <f t="shared" si="1"/>
        <v>13996</v>
      </c>
      <c r="F11" s="2">
        <f t="shared" si="2"/>
        <v>58.240221894672466</v>
      </c>
      <c r="G11" s="2">
        <f t="shared" si="3"/>
        <v>815130.14563783584</v>
      </c>
    </row>
    <row r="12" spans="1:7" x14ac:dyDescent="0.25">
      <c r="E12">
        <f>SUM(E2:E11)/SUM(D2:D11)</f>
        <v>8.6315281493729987</v>
      </c>
      <c r="G12" s="2">
        <f>SQRT(SUM(G2:G11)/SUM(D2:D11))</f>
        <v>1.6197546463116477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20ED-5561-4109-AAB8-3DF5689F024F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594</v>
      </c>
      <c r="C2">
        <v>225.726</v>
      </c>
      <c r="D2">
        <f>+C2*1000</f>
        <v>225726</v>
      </c>
      <c r="E2">
        <f>+A2*D2</f>
        <v>2257260</v>
      </c>
      <c r="F2" s="2">
        <f>POWER(A2-$E$12,2)</f>
        <v>2.396900511357555</v>
      </c>
      <c r="G2" s="2">
        <f>+D2*F2</f>
        <v>541042.76482669543</v>
      </c>
    </row>
    <row r="3" spans="1:7" x14ac:dyDescent="0.25">
      <c r="A3">
        <v>9</v>
      </c>
      <c r="B3" t="s">
        <v>595</v>
      </c>
      <c r="C3">
        <v>229.94900000000001</v>
      </c>
      <c r="D3">
        <f t="shared" ref="D3:D11" si="0">+C3*1000</f>
        <v>229949</v>
      </c>
      <c r="E3">
        <f t="shared" ref="E3:E11" si="1">+A3*D3</f>
        <v>2069541</v>
      </c>
      <c r="F3" s="2">
        <f t="shared" ref="F3:F11" si="2">POWER(A3-$E$12,2)</f>
        <v>0.30051519208118621</v>
      </c>
      <c r="G3" s="2">
        <f t="shared" ref="G3:G11" si="3">+D3*F3</f>
        <v>69103.167903876689</v>
      </c>
    </row>
    <row r="4" spans="1:7" x14ac:dyDescent="0.25">
      <c r="A4">
        <v>8</v>
      </c>
      <c r="B4" t="s">
        <v>596</v>
      </c>
      <c r="C4">
        <v>235.54900000000001</v>
      </c>
      <c r="D4">
        <f t="shared" si="0"/>
        <v>235549</v>
      </c>
      <c r="E4">
        <f t="shared" si="1"/>
        <v>1884392</v>
      </c>
      <c r="F4" s="2">
        <f t="shared" si="2"/>
        <v>0.20412987280481756</v>
      </c>
      <c r="G4" s="2">
        <f t="shared" si="3"/>
        <v>48082.587409301974</v>
      </c>
    </row>
    <row r="5" spans="1:7" x14ac:dyDescent="0.25">
      <c r="A5">
        <v>7</v>
      </c>
      <c r="B5" t="s">
        <v>597</v>
      </c>
      <c r="C5">
        <v>112.828</v>
      </c>
      <c r="D5">
        <f t="shared" si="0"/>
        <v>112828</v>
      </c>
      <c r="E5">
        <f t="shared" si="1"/>
        <v>789796</v>
      </c>
      <c r="F5" s="2">
        <f t="shared" si="2"/>
        <v>2.1077445535284491</v>
      </c>
      <c r="G5" s="2">
        <f t="shared" si="3"/>
        <v>237812.60248550787</v>
      </c>
    </row>
    <row r="6" spans="1:7" x14ac:dyDescent="0.25">
      <c r="A6">
        <v>6</v>
      </c>
      <c r="B6" t="s">
        <v>576</v>
      </c>
      <c r="C6">
        <v>35.404000000000003</v>
      </c>
      <c r="D6">
        <f t="shared" si="0"/>
        <v>35404</v>
      </c>
      <c r="E6">
        <f t="shared" si="1"/>
        <v>212424</v>
      </c>
      <c r="F6" s="2">
        <f t="shared" si="2"/>
        <v>6.0113592342520805</v>
      </c>
      <c r="G6" s="2">
        <f t="shared" si="3"/>
        <v>212826.16232946067</v>
      </c>
    </row>
    <row r="7" spans="1:7" x14ac:dyDescent="0.25">
      <c r="A7">
        <v>5</v>
      </c>
      <c r="B7" t="s">
        <v>593</v>
      </c>
      <c r="C7">
        <v>12.281000000000001</v>
      </c>
      <c r="D7">
        <f t="shared" si="0"/>
        <v>12281</v>
      </c>
      <c r="E7">
        <f t="shared" si="1"/>
        <v>61405</v>
      </c>
      <c r="F7" s="2">
        <f t="shared" si="2"/>
        <v>11.914973914975711</v>
      </c>
      <c r="G7" s="2">
        <f t="shared" si="3"/>
        <v>146327.7946498167</v>
      </c>
    </row>
    <row r="8" spans="1:7" x14ac:dyDescent="0.25">
      <c r="A8">
        <v>4</v>
      </c>
      <c r="B8" t="s">
        <v>527</v>
      </c>
      <c r="C8">
        <v>4.8689999999999998</v>
      </c>
      <c r="D8">
        <f t="shared" si="0"/>
        <v>4869</v>
      </c>
      <c r="E8">
        <f t="shared" si="1"/>
        <v>19476</v>
      </c>
      <c r="F8" s="2">
        <f t="shared" si="2"/>
        <v>19.818588595699342</v>
      </c>
      <c r="G8" s="2">
        <f t="shared" si="3"/>
        <v>96496.707872460101</v>
      </c>
    </row>
    <row r="9" spans="1:7" x14ac:dyDescent="0.25">
      <c r="A9">
        <v>3</v>
      </c>
      <c r="B9" t="s">
        <v>571</v>
      </c>
      <c r="C9">
        <v>2.7160000000000002</v>
      </c>
      <c r="D9">
        <f t="shared" si="0"/>
        <v>2716</v>
      </c>
      <c r="E9">
        <f t="shared" si="1"/>
        <v>8148</v>
      </c>
      <c r="F9" s="2">
        <f t="shared" si="2"/>
        <v>29.722203276422974</v>
      </c>
      <c r="G9" s="2">
        <f t="shared" si="3"/>
        <v>80725.504098764795</v>
      </c>
    </row>
    <row r="10" spans="1:7" x14ac:dyDescent="0.25">
      <c r="A10">
        <v>2</v>
      </c>
      <c r="B10" t="s">
        <v>598</v>
      </c>
      <c r="C10">
        <v>1.665</v>
      </c>
      <c r="D10">
        <f t="shared" si="0"/>
        <v>1665</v>
      </c>
      <c r="E10">
        <f t="shared" si="1"/>
        <v>3330</v>
      </c>
      <c r="F10" s="2">
        <f t="shared" si="2"/>
        <v>41.625817957146609</v>
      </c>
      <c r="G10" s="2">
        <f t="shared" si="3"/>
        <v>69306.986898649106</v>
      </c>
    </row>
    <row r="11" spans="1:7" x14ac:dyDescent="0.25">
      <c r="A11">
        <v>1</v>
      </c>
      <c r="B11" t="s">
        <v>564</v>
      </c>
      <c r="C11">
        <v>3.875</v>
      </c>
      <c r="D11">
        <f t="shared" si="0"/>
        <v>3875</v>
      </c>
      <c r="E11">
        <f t="shared" si="1"/>
        <v>3875</v>
      </c>
      <c r="F11" s="2">
        <f t="shared" si="2"/>
        <v>55.529432637870237</v>
      </c>
      <c r="G11" s="2">
        <f t="shared" si="3"/>
        <v>215176.55147174717</v>
      </c>
    </row>
    <row r="12" spans="1:7" x14ac:dyDescent="0.25">
      <c r="E12">
        <f>SUM(E2:E11)/SUM(D2:D11)</f>
        <v>8.4518073403618157</v>
      </c>
      <c r="G12" s="2">
        <f>SQRT(SUM(G2:G11)/SUM(D2:D11))</f>
        <v>1.4089617313864422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A17D-037B-4C5A-89B6-92D27EEAB810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599</v>
      </c>
      <c r="C2">
        <v>66.623999999999995</v>
      </c>
      <c r="D2">
        <f>+C2*1000</f>
        <v>66624</v>
      </c>
      <c r="E2">
        <f>+A2*D2</f>
        <v>666240</v>
      </c>
      <c r="F2" s="2">
        <f>POWER(A2-$E$12,2)</f>
        <v>2.7366673489255002</v>
      </c>
      <c r="G2" s="2">
        <f>+D2*F2</f>
        <v>182327.72545481252</v>
      </c>
    </row>
    <row r="3" spans="1:7" x14ac:dyDescent="0.25">
      <c r="A3">
        <v>9</v>
      </c>
      <c r="B3" t="s">
        <v>600</v>
      </c>
      <c r="C3">
        <v>68.067999999999998</v>
      </c>
      <c r="D3">
        <f t="shared" ref="D3:D11" si="0">+C3*1000</f>
        <v>68068</v>
      </c>
      <c r="E3">
        <f t="shared" ref="E3:E11" si="1">+A3*D3</f>
        <v>612612</v>
      </c>
      <c r="F3" s="2">
        <f t="shared" ref="F3:F11" si="2">POWER(A3-$E$12,2)</f>
        <v>0.42809221819293652</v>
      </c>
      <c r="G3" s="2">
        <f t="shared" ref="G3:G11" si="3">+D3*F3</f>
        <v>29139.381107956804</v>
      </c>
    </row>
    <row r="4" spans="1:7" x14ac:dyDescent="0.25">
      <c r="A4">
        <v>8</v>
      </c>
      <c r="B4" t="s">
        <v>600</v>
      </c>
      <c r="C4">
        <v>67.938999999999993</v>
      </c>
      <c r="D4">
        <f t="shared" si="0"/>
        <v>67939</v>
      </c>
      <c r="E4">
        <f t="shared" si="1"/>
        <v>543512</v>
      </c>
      <c r="F4" s="2">
        <f t="shared" si="2"/>
        <v>0.11951708746037285</v>
      </c>
      <c r="G4" s="2">
        <f t="shared" si="3"/>
        <v>8119.8714049702703</v>
      </c>
    </row>
    <row r="5" spans="1:7" x14ac:dyDescent="0.25">
      <c r="A5">
        <v>7</v>
      </c>
      <c r="B5" t="s">
        <v>601</v>
      </c>
      <c r="C5">
        <v>32.960999999999999</v>
      </c>
      <c r="D5">
        <f t="shared" si="0"/>
        <v>32961</v>
      </c>
      <c r="E5">
        <f t="shared" si="1"/>
        <v>230727</v>
      </c>
      <c r="F5" s="2">
        <f t="shared" si="2"/>
        <v>1.8109419567278091</v>
      </c>
      <c r="G5" s="2">
        <f t="shared" si="3"/>
        <v>59690.457835705318</v>
      </c>
    </row>
    <row r="6" spans="1:7" x14ac:dyDescent="0.25">
      <c r="A6">
        <v>6</v>
      </c>
      <c r="B6" t="s">
        <v>534</v>
      </c>
      <c r="C6">
        <v>11.41</v>
      </c>
      <c r="D6">
        <f t="shared" si="0"/>
        <v>11410</v>
      </c>
      <c r="E6">
        <f t="shared" si="1"/>
        <v>68460</v>
      </c>
      <c r="F6" s="2">
        <f t="shared" si="2"/>
        <v>5.5023668259952458</v>
      </c>
      <c r="G6" s="2">
        <f t="shared" si="3"/>
        <v>62782.005484605754</v>
      </c>
    </row>
    <row r="7" spans="1:7" x14ac:dyDescent="0.25">
      <c r="A7">
        <v>5</v>
      </c>
      <c r="B7" t="s">
        <v>525</v>
      </c>
      <c r="C7">
        <v>4.83</v>
      </c>
      <c r="D7">
        <f t="shared" si="0"/>
        <v>4830</v>
      </c>
      <c r="E7">
        <f t="shared" si="1"/>
        <v>24150</v>
      </c>
      <c r="F7" s="2">
        <f t="shared" si="2"/>
        <v>11.193791695262682</v>
      </c>
      <c r="G7" s="2">
        <f t="shared" si="3"/>
        <v>54066.013888118752</v>
      </c>
    </row>
    <row r="8" spans="1:7" x14ac:dyDescent="0.25">
      <c r="A8">
        <v>4</v>
      </c>
      <c r="B8" t="s">
        <v>526</v>
      </c>
      <c r="C8">
        <v>2.2709999999999999</v>
      </c>
      <c r="D8">
        <f t="shared" si="0"/>
        <v>2271</v>
      </c>
      <c r="E8">
        <f t="shared" si="1"/>
        <v>9084</v>
      </c>
      <c r="F8" s="2">
        <f t="shared" si="2"/>
        <v>18.885216564530118</v>
      </c>
      <c r="G8" s="2">
        <f t="shared" si="3"/>
        <v>42888.326818047899</v>
      </c>
    </row>
    <row r="9" spans="1:7" x14ac:dyDescent="0.25">
      <c r="A9">
        <v>3</v>
      </c>
      <c r="B9" t="s">
        <v>527</v>
      </c>
      <c r="C9">
        <v>1.508</v>
      </c>
      <c r="D9">
        <f t="shared" si="0"/>
        <v>1508</v>
      </c>
      <c r="E9">
        <f t="shared" si="1"/>
        <v>4524</v>
      </c>
      <c r="F9" s="2">
        <f t="shared" si="2"/>
        <v>28.576641433797555</v>
      </c>
      <c r="G9" s="2">
        <f t="shared" si="3"/>
        <v>43093.575282166712</v>
      </c>
    </row>
    <row r="10" spans="1:7" x14ac:dyDescent="0.25">
      <c r="A10">
        <v>2</v>
      </c>
      <c r="B10" t="s">
        <v>564</v>
      </c>
      <c r="C10">
        <v>1.1040000000000001</v>
      </c>
      <c r="D10">
        <f t="shared" si="0"/>
        <v>1104</v>
      </c>
      <c r="E10">
        <f t="shared" si="1"/>
        <v>2208</v>
      </c>
      <c r="F10" s="2">
        <f t="shared" si="2"/>
        <v>40.268066303064991</v>
      </c>
      <c r="G10" s="2">
        <f t="shared" si="3"/>
        <v>44455.945198583751</v>
      </c>
    </row>
    <row r="11" spans="1:7" x14ac:dyDescent="0.25">
      <c r="A11">
        <v>1</v>
      </c>
      <c r="B11" t="s">
        <v>543</v>
      </c>
      <c r="C11">
        <v>2.593</v>
      </c>
      <c r="D11">
        <f t="shared" si="0"/>
        <v>2593</v>
      </c>
      <c r="E11">
        <f t="shared" si="1"/>
        <v>2593</v>
      </c>
      <c r="F11" s="2">
        <f t="shared" si="2"/>
        <v>53.959491172332427</v>
      </c>
      <c r="G11" s="2">
        <f t="shared" si="3"/>
        <v>139916.96060985798</v>
      </c>
    </row>
    <row r="12" spans="1:7" x14ac:dyDescent="0.25">
      <c r="E12">
        <f>SUM(E2:E11)/SUM(D2:D11)</f>
        <v>8.3457124346337181</v>
      </c>
      <c r="G12" s="2">
        <f>SQRT(SUM(G2:G11)/SUM(D2:D11))</f>
        <v>1.6031925597457739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7C24F-006F-47F5-80C5-A2B33F8F5D6E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602</v>
      </c>
      <c r="C2">
        <v>34.448</v>
      </c>
      <c r="D2">
        <f>+C2*1000</f>
        <v>34448</v>
      </c>
      <c r="E2">
        <f>+A2*D2</f>
        <v>344480</v>
      </c>
      <c r="F2" s="2">
        <f>POWER(A2-$E$12,2)</f>
        <v>3.495239765390088</v>
      </c>
      <c r="G2" s="2">
        <f>+D2*F2</f>
        <v>120404.01943815775</v>
      </c>
    </row>
    <row r="3" spans="1:7" x14ac:dyDescent="0.25">
      <c r="A3">
        <v>9</v>
      </c>
      <c r="B3" t="s">
        <v>603</v>
      </c>
      <c r="C3">
        <v>45.16</v>
      </c>
      <c r="D3">
        <f t="shared" ref="D3:D11" si="0">+C3*1000</f>
        <v>45160</v>
      </c>
      <c r="E3">
        <f t="shared" ref="E3:E11" si="1">+A3*D3</f>
        <v>406440</v>
      </c>
      <c r="F3" s="2">
        <f t="shared" ref="F3:F11" si="2">POWER(A3-$E$12,2)</f>
        <v>0.7561276967887266</v>
      </c>
      <c r="G3" s="2">
        <f t="shared" ref="G3:G11" si="3">+D3*F3</f>
        <v>34146.726786978892</v>
      </c>
    </row>
    <row r="4" spans="1:7" x14ac:dyDescent="0.25">
      <c r="A4">
        <v>8</v>
      </c>
      <c r="B4" t="s">
        <v>604</v>
      </c>
      <c r="C4">
        <v>59.683999999999997</v>
      </c>
      <c r="D4">
        <f t="shared" si="0"/>
        <v>59684</v>
      </c>
      <c r="E4">
        <f t="shared" si="1"/>
        <v>477472</v>
      </c>
      <c r="F4" s="2">
        <f t="shared" si="2"/>
        <v>1.701562818736518E-2</v>
      </c>
      <c r="G4" s="2">
        <f t="shared" si="3"/>
        <v>1015.5607527347034</v>
      </c>
    </row>
    <row r="5" spans="1:7" x14ac:dyDescent="0.25">
      <c r="A5">
        <v>7</v>
      </c>
      <c r="B5" t="s">
        <v>540</v>
      </c>
      <c r="C5">
        <v>31.300999999999998</v>
      </c>
      <c r="D5">
        <f t="shared" si="0"/>
        <v>31301</v>
      </c>
      <c r="E5">
        <f t="shared" si="1"/>
        <v>219107</v>
      </c>
      <c r="F5" s="2">
        <f t="shared" si="2"/>
        <v>1.2779035595860038</v>
      </c>
      <c r="G5" s="2">
        <f t="shared" si="3"/>
        <v>39999.659318601502</v>
      </c>
    </row>
    <row r="6" spans="1:7" x14ac:dyDescent="0.25">
      <c r="A6">
        <v>6</v>
      </c>
      <c r="B6" t="s">
        <v>556</v>
      </c>
      <c r="C6">
        <v>10.108000000000001</v>
      </c>
      <c r="D6">
        <f t="shared" si="0"/>
        <v>10108</v>
      </c>
      <c r="E6">
        <f t="shared" si="1"/>
        <v>60648</v>
      </c>
      <c r="F6" s="2">
        <f t="shared" si="2"/>
        <v>4.5387914909846421</v>
      </c>
      <c r="G6" s="2">
        <f t="shared" si="3"/>
        <v>45878.104390872759</v>
      </c>
    </row>
    <row r="7" spans="1:7" x14ac:dyDescent="0.25">
      <c r="A7">
        <v>5</v>
      </c>
      <c r="B7" t="s">
        <v>535</v>
      </c>
      <c r="C7">
        <v>3.91</v>
      </c>
      <c r="D7">
        <f t="shared" si="0"/>
        <v>3910</v>
      </c>
      <c r="E7">
        <f t="shared" si="1"/>
        <v>19550</v>
      </c>
      <c r="F7" s="2">
        <f t="shared" si="2"/>
        <v>9.7996794223832815</v>
      </c>
      <c r="G7" s="2">
        <f t="shared" si="3"/>
        <v>38316.746541518631</v>
      </c>
    </row>
    <row r="8" spans="1:7" x14ac:dyDescent="0.25">
      <c r="A8">
        <v>4</v>
      </c>
      <c r="B8" t="s">
        <v>526</v>
      </c>
      <c r="C8">
        <v>1.6970000000000001</v>
      </c>
      <c r="D8">
        <f t="shared" si="0"/>
        <v>1697</v>
      </c>
      <c r="E8">
        <f t="shared" si="1"/>
        <v>6788</v>
      </c>
      <c r="F8" s="2">
        <f t="shared" si="2"/>
        <v>17.06056735378192</v>
      </c>
      <c r="G8" s="2">
        <f t="shared" si="3"/>
        <v>28951.782799367917</v>
      </c>
    </row>
    <row r="9" spans="1:7" x14ac:dyDescent="0.25">
      <c r="A9">
        <v>3</v>
      </c>
      <c r="B9" t="s">
        <v>564</v>
      </c>
      <c r="C9">
        <v>828</v>
      </c>
      <c r="D9">
        <f>+C9</f>
        <v>828</v>
      </c>
      <c r="E9">
        <f t="shared" si="1"/>
        <v>2484</v>
      </c>
      <c r="F9" s="2">
        <f t="shared" si="2"/>
        <v>26.321455285180559</v>
      </c>
      <c r="G9" s="2">
        <f t="shared" si="3"/>
        <v>21794.164976129501</v>
      </c>
    </row>
    <row r="10" spans="1:7" x14ac:dyDescent="0.25">
      <c r="A10">
        <v>2</v>
      </c>
      <c r="B10" t="s">
        <v>571</v>
      </c>
      <c r="C10">
        <v>559</v>
      </c>
      <c r="D10">
        <f>+C10</f>
        <v>559</v>
      </c>
      <c r="E10">
        <f t="shared" si="1"/>
        <v>1118</v>
      </c>
      <c r="F10" s="2">
        <f t="shared" si="2"/>
        <v>37.582343216579197</v>
      </c>
      <c r="G10" s="2">
        <f t="shared" si="3"/>
        <v>21008.52985806777</v>
      </c>
    </row>
    <row r="11" spans="1:7" x14ac:dyDescent="0.25">
      <c r="A11">
        <v>1</v>
      </c>
      <c r="B11" t="s">
        <v>526</v>
      </c>
      <c r="C11">
        <v>1.6890000000000001</v>
      </c>
      <c r="D11">
        <f t="shared" si="0"/>
        <v>1689</v>
      </c>
      <c r="E11">
        <f t="shared" si="1"/>
        <v>1689</v>
      </c>
      <c r="F11" s="2">
        <f t="shared" si="2"/>
        <v>50.843231147977832</v>
      </c>
      <c r="G11" s="2">
        <f t="shared" si="3"/>
        <v>85874.217408934564</v>
      </c>
    </row>
    <row r="12" spans="1:7" x14ac:dyDescent="0.25">
      <c r="E12">
        <f>SUM(E2:E11)/SUM(D2:D11)</f>
        <v>8.1304439656993193</v>
      </c>
      <c r="G12" s="2">
        <f>SQRT(SUM(G2:G11)/SUM(D2:D11))</f>
        <v>1.5197163647661642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079C-D956-4B39-A619-16693B580A8E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605</v>
      </c>
      <c r="C2">
        <v>63.585999999999999</v>
      </c>
      <c r="D2">
        <f>+C2*1000</f>
        <v>63586</v>
      </c>
      <c r="E2">
        <f>+A2*D2</f>
        <v>635860</v>
      </c>
      <c r="F2" s="2">
        <f>POWER(A2-$E$12,2)</f>
        <v>3.503391764629213</v>
      </c>
      <c r="G2" s="2">
        <f>+D2*F2</f>
        <v>222766.66874571313</v>
      </c>
    </row>
    <row r="3" spans="1:7" x14ac:dyDescent="0.25">
      <c r="A3">
        <v>9</v>
      </c>
      <c r="B3" t="s">
        <v>606</v>
      </c>
      <c r="C3">
        <v>67.426000000000002</v>
      </c>
      <c r="D3">
        <f t="shared" ref="D3:D11" si="0">+C3*1000</f>
        <v>67426</v>
      </c>
      <c r="E3">
        <f t="shared" ref="E3:E11" si="1">+A3*D3</f>
        <v>606834</v>
      </c>
      <c r="F3" s="2">
        <f t="shared" ref="F3:F11" si="2">POWER(A3-$E$12,2)</f>
        <v>0.75992184241575245</v>
      </c>
      <c r="G3" s="2">
        <f t="shared" ref="G3:G11" si="3">+D3*F3</f>
        <v>51238.490146724522</v>
      </c>
    </row>
    <row r="4" spans="1:7" x14ac:dyDescent="0.25">
      <c r="A4">
        <v>8</v>
      </c>
      <c r="B4" t="s">
        <v>607</v>
      </c>
      <c r="C4">
        <v>91.695999999999998</v>
      </c>
      <c r="D4">
        <f t="shared" si="0"/>
        <v>91696</v>
      </c>
      <c r="E4">
        <f t="shared" si="1"/>
        <v>733568</v>
      </c>
      <c r="F4" s="2">
        <f t="shared" si="2"/>
        <v>1.6451920202292011E-2</v>
      </c>
      <c r="G4" s="2">
        <f t="shared" si="3"/>
        <v>1508.5752748693683</v>
      </c>
    </row>
    <row r="5" spans="1:7" x14ac:dyDescent="0.25">
      <c r="A5">
        <v>7</v>
      </c>
      <c r="B5" t="s">
        <v>555</v>
      </c>
      <c r="C5">
        <v>51.478999999999999</v>
      </c>
      <c r="D5">
        <f t="shared" si="0"/>
        <v>51479</v>
      </c>
      <c r="E5">
        <f t="shared" si="1"/>
        <v>360353</v>
      </c>
      <c r="F5" s="2">
        <f t="shared" si="2"/>
        <v>1.2729819979888315</v>
      </c>
      <c r="G5" s="2">
        <f t="shared" si="3"/>
        <v>65531.840274467053</v>
      </c>
    </row>
    <row r="6" spans="1:7" x14ac:dyDescent="0.25">
      <c r="A6">
        <v>6</v>
      </c>
      <c r="B6" t="s">
        <v>608</v>
      </c>
      <c r="C6">
        <v>18.427</v>
      </c>
      <c r="D6">
        <f t="shared" si="0"/>
        <v>18427</v>
      </c>
      <c r="E6">
        <f t="shared" si="1"/>
        <v>110562</v>
      </c>
      <c r="F6" s="2">
        <f t="shared" si="2"/>
        <v>4.5295120757753713</v>
      </c>
      <c r="G6" s="2">
        <f t="shared" si="3"/>
        <v>83465.31902031276</v>
      </c>
    </row>
    <row r="7" spans="1:7" x14ac:dyDescent="0.25">
      <c r="A7">
        <v>5</v>
      </c>
      <c r="B7" t="s">
        <v>542</v>
      </c>
      <c r="C7">
        <v>7.0629999999999997</v>
      </c>
      <c r="D7">
        <f t="shared" si="0"/>
        <v>7063</v>
      </c>
      <c r="E7">
        <f t="shared" si="1"/>
        <v>35315</v>
      </c>
      <c r="F7" s="2">
        <f t="shared" si="2"/>
        <v>9.78604215356191</v>
      </c>
      <c r="G7" s="2">
        <f t="shared" si="3"/>
        <v>69118.815730607777</v>
      </c>
    </row>
    <row r="8" spans="1:7" x14ac:dyDescent="0.25">
      <c r="A8">
        <v>4</v>
      </c>
      <c r="B8" t="s">
        <v>543</v>
      </c>
      <c r="C8">
        <v>3.08</v>
      </c>
      <c r="D8">
        <f t="shared" si="0"/>
        <v>3080</v>
      </c>
      <c r="E8">
        <f t="shared" si="1"/>
        <v>12320</v>
      </c>
      <c r="F8" s="2">
        <f t="shared" si="2"/>
        <v>17.042572231348451</v>
      </c>
      <c r="G8" s="2">
        <f t="shared" si="3"/>
        <v>52491.12247255323</v>
      </c>
    </row>
    <row r="9" spans="1:7" x14ac:dyDescent="0.25">
      <c r="A9">
        <v>3</v>
      </c>
      <c r="B9" t="s">
        <v>527</v>
      </c>
      <c r="C9">
        <v>1.706</v>
      </c>
      <c r="D9">
        <f t="shared" si="0"/>
        <v>1706</v>
      </c>
      <c r="E9">
        <f t="shared" si="1"/>
        <v>5118</v>
      </c>
      <c r="F9" s="2">
        <f t="shared" si="2"/>
        <v>26.299102309134991</v>
      </c>
      <c r="G9" s="2">
        <f t="shared" si="3"/>
        <v>44866.268539384291</v>
      </c>
    </row>
    <row r="10" spans="1:7" x14ac:dyDescent="0.25">
      <c r="A10">
        <v>2</v>
      </c>
      <c r="B10" t="s">
        <v>564</v>
      </c>
      <c r="C10">
        <v>1.115</v>
      </c>
      <c r="D10">
        <f t="shared" si="0"/>
        <v>1115</v>
      </c>
      <c r="E10">
        <f t="shared" si="1"/>
        <v>2230</v>
      </c>
      <c r="F10" s="2">
        <f t="shared" si="2"/>
        <v>37.55563238692153</v>
      </c>
      <c r="G10" s="2">
        <f t="shared" si="3"/>
        <v>41874.530111417509</v>
      </c>
    </row>
    <row r="11" spans="1:7" x14ac:dyDescent="0.25">
      <c r="A11">
        <v>1</v>
      </c>
      <c r="B11" t="s">
        <v>536</v>
      </c>
      <c r="C11">
        <v>2.573</v>
      </c>
      <c r="D11">
        <f t="shared" si="0"/>
        <v>2573</v>
      </c>
      <c r="E11">
        <f t="shared" si="1"/>
        <v>2573</v>
      </c>
      <c r="F11" s="2">
        <f t="shared" si="2"/>
        <v>50.812162464708067</v>
      </c>
      <c r="G11" s="2">
        <f t="shared" si="3"/>
        <v>130739.69402169385</v>
      </c>
    </row>
    <row r="12" spans="1:7" x14ac:dyDescent="0.25">
      <c r="E12">
        <f>SUM(E2:E11)/SUM(D2:D11)</f>
        <v>8.1282650388932698</v>
      </c>
      <c r="G12" s="2">
        <f>SQRT(SUM(G2:G11)/SUM(D2:D11))</f>
        <v>1.5741696891938135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A0C1-EB2C-4147-9AED-00391161F02D}">
  <dimension ref="A1:G12"/>
  <sheetViews>
    <sheetView workbookViewId="0">
      <selection sqref="A1:C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609</v>
      </c>
      <c r="C2">
        <v>95.408000000000001</v>
      </c>
      <c r="D2">
        <f>+C2*1000</f>
        <v>95408</v>
      </c>
      <c r="E2">
        <f>+A2*D2</f>
        <v>954080</v>
      </c>
      <c r="F2" s="2">
        <f>POWER(A2-$E$12,2)</f>
        <v>3.7635070566519109</v>
      </c>
      <c r="G2" s="2">
        <f>+D2*F2</f>
        <v>359068.68126104551</v>
      </c>
    </row>
    <row r="3" spans="1:7" x14ac:dyDescent="0.25">
      <c r="A3">
        <v>9</v>
      </c>
      <c r="B3" t="s">
        <v>610</v>
      </c>
      <c r="C3">
        <v>101.563</v>
      </c>
      <c r="D3">
        <f t="shared" ref="D3:D11" si="0">+C3*1000</f>
        <v>101563</v>
      </c>
      <c r="E3">
        <f t="shared" ref="E3:E11" si="1">+A3*D3</f>
        <v>914067</v>
      </c>
      <c r="F3" s="2">
        <f t="shared" ref="F3:F11" si="2">POWER(A3-$E$12,2)</f>
        <v>0.88355496589001026</v>
      </c>
      <c r="G3" s="2">
        <f t="shared" ref="G3:G11" si="3">+D3*F3</f>
        <v>89736.493000687115</v>
      </c>
    </row>
    <row r="4" spans="1:7" x14ac:dyDescent="0.25">
      <c r="A4">
        <v>8</v>
      </c>
      <c r="B4" t="s">
        <v>594</v>
      </c>
      <c r="C4">
        <v>114.03100000000001</v>
      </c>
      <c r="D4">
        <f t="shared" si="0"/>
        <v>114031</v>
      </c>
      <c r="E4">
        <f t="shared" si="1"/>
        <v>912248</v>
      </c>
      <c r="F4" s="2">
        <f t="shared" si="2"/>
        <v>3.6028751281097435E-3</v>
      </c>
      <c r="G4" s="2">
        <f t="shared" si="3"/>
        <v>410.83945373348217</v>
      </c>
    </row>
    <row r="5" spans="1:7" x14ac:dyDescent="0.25">
      <c r="A5">
        <v>7</v>
      </c>
      <c r="B5" t="s">
        <v>611</v>
      </c>
      <c r="C5">
        <v>66.257999999999996</v>
      </c>
      <c r="D5">
        <f t="shared" si="0"/>
        <v>66258</v>
      </c>
      <c r="E5">
        <f t="shared" si="1"/>
        <v>463806</v>
      </c>
      <c r="F5" s="2">
        <f t="shared" si="2"/>
        <v>1.1236507843662091</v>
      </c>
      <c r="G5" s="2">
        <f t="shared" si="3"/>
        <v>74450.853670536279</v>
      </c>
    </row>
    <row r="6" spans="1:7" x14ac:dyDescent="0.25">
      <c r="A6">
        <v>6</v>
      </c>
      <c r="B6" t="s">
        <v>612</v>
      </c>
      <c r="C6">
        <v>27.744</v>
      </c>
      <c r="D6">
        <f t="shared" si="0"/>
        <v>27744</v>
      </c>
      <c r="E6">
        <f t="shared" si="1"/>
        <v>166464</v>
      </c>
      <c r="F6" s="2">
        <f t="shared" si="2"/>
        <v>4.2436986936043084</v>
      </c>
      <c r="G6" s="2">
        <f t="shared" si="3"/>
        <v>117737.17655535793</v>
      </c>
    </row>
    <row r="7" spans="1:7" x14ac:dyDescent="0.25">
      <c r="A7">
        <v>5</v>
      </c>
      <c r="B7" t="s">
        <v>613</v>
      </c>
      <c r="C7">
        <v>12.028</v>
      </c>
      <c r="D7">
        <f t="shared" si="0"/>
        <v>12028</v>
      </c>
      <c r="E7">
        <f t="shared" si="1"/>
        <v>60140</v>
      </c>
      <c r="F7" s="2">
        <f t="shared" si="2"/>
        <v>9.3637466028424079</v>
      </c>
      <c r="G7" s="2">
        <f t="shared" si="3"/>
        <v>112627.14413898849</v>
      </c>
    </row>
    <row r="8" spans="1:7" x14ac:dyDescent="0.25">
      <c r="A8">
        <v>4</v>
      </c>
      <c r="B8" t="s">
        <v>593</v>
      </c>
      <c r="C8">
        <v>6.1079999999999997</v>
      </c>
      <c r="D8">
        <f t="shared" si="0"/>
        <v>6108</v>
      </c>
      <c r="E8">
        <f t="shared" si="1"/>
        <v>24432</v>
      </c>
      <c r="F8" s="2">
        <f t="shared" si="2"/>
        <v>16.483794512080507</v>
      </c>
      <c r="G8" s="2">
        <f t="shared" si="3"/>
        <v>100683.01687978774</v>
      </c>
    </row>
    <row r="9" spans="1:7" x14ac:dyDescent="0.25">
      <c r="A9">
        <v>3</v>
      </c>
      <c r="B9" t="s">
        <v>526</v>
      </c>
      <c r="C9">
        <v>3.8809999999999998</v>
      </c>
      <c r="D9">
        <f t="shared" si="0"/>
        <v>3881</v>
      </c>
      <c r="E9">
        <f t="shared" si="1"/>
        <v>11643</v>
      </c>
      <c r="F9" s="2">
        <f t="shared" si="2"/>
        <v>25.603842421318607</v>
      </c>
      <c r="G9" s="2">
        <f t="shared" si="3"/>
        <v>99368.512437137513</v>
      </c>
    </row>
    <row r="10" spans="1:7" x14ac:dyDescent="0.25">
      <c r="A10">
        <v>2</v>
      </c>
      <c r="B10" t="s">
        <v>558</v>
      </c>
      <c r="C10">
        <v>2.964</v>
      </c>
      <c r="D10">
        <f t="shared" si="0"/>
        <v>2964</v>
      </c>
      <c r="E10">
        <f t="shared" si="1"/>
        <v>5928</v>
      </c>
      <c r="F10" s="2">
        <f t="shared" si="2"/>
        <v>36.723890330556706</v>
      </c>
      <c r="G10" s="2">
        <f t="shared" si="3"/>
        <v>108849.61093977008</v>
      </c>
    </row>
    <row r="11" spans="1:7" x14ac:dyDescent="0.25">
      <c r="A11">
        <v>1</v>
      </c>
      <c r="B11" t="s">
        <v>544</v>
      </c>
      <c r="C11">
        <v>6.6740000000000004</v>
      </c>
      <c r="D11">
        <f t="shared" si="0"/>
        <v>6674</v>
      </c>
      <c r="E11">
        <f t="shared" si="1"/>
        <v>6674</v>
      </c>
      <c r="F11" s="2">
        <f t="shared" si="2"/>
        <v>49.843938239794809</v>
      </c>
      <c r="G11" s="2">
        <f t="shared" si="3"/>
        <v>332658.44381239056</v>
      </c>
    </row>
    <row r="12" spans="1:7" x14ac:dyDescent="0.25">
      <c r="E12">
        <f>SUM(E2:E11)/SUM(D2:D11)</f>
        <v>8.0600239546190497</v>
      </c>
      <c r="G12" s="2">
        <f>SQRT(SUM(G2:G11)/SUM(D2:D11))</f>
        <v>1.7877543220466043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2007-19F5-4338-BC99-73DABB1417F5}">
  <dimension ref="A1:G21"/>
  <sheetViews>
    <sheetView tabSelected="1" workbookViewId="0">
      <selection activeCell="M34" sqref="M3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517</v>
      </c>
      <c r="F1" t="s">
        <v>631</v>
      </c>
      <c r="G1" t="s">
        <v>632</v>
      </c>
    </row>
    <row r="2" spans="1:7" x14ac:dyDescent="0.25">
      <c r="A2" t="s">
        <v>257</v>
      </c>
      <c r="B2" t="s">
        <v>506</v>
      </c>
      <c r="C2">
        <v>1946</v>
      </c>
      <c r="D2">
        <v>1</v>
      </c>
      <c r="E2" t="s">
        <v>516</v>
      </c>
      <c r="F2" s="2">
        <v>8.4768340470962187</v>
      </c>
      <c r="G2" s="2">
        <v>1.7562258799114721</v>
      </c>
    </row>
    <row r="3" spans="1:7" x14ac:dyDescent="0.25">
      <c r="A3" t="s">
        <v>291</v>
      </c>
      <c r="B3" t="s">
        <v>510</v>
      </c>
      <c r="C3">
        <v>1961</v>
      </c>
      <c r="D3">
        <v>1</v>
      </c>
      <c r="E3" t="s">
        <v>516</v>
      </c>
      <c r="F3" s="2">
        <v>8.0607579847842086</v>
      </c>
      <c r="G3" s="2">
        <v>1.782651444813969</v>
      </c>
    </row>
    <row r="4" spans="1:7" x14ac:dyDescent="0.25">
      <c r="A4" t="s">
        <v>303</v>
      </c>
      <c r="B4" t="s">
        <v>511</v>
      </c>
      <c r="C4">
        <v>1940</v>
      </c>
      <c r="D4">
        <v>1</v>
      </c>
      <c r="E4" t="s">
        <v>516</v>
      </c>
      <c r="F4" s="2">
        <v>8.0501364223828435</v>
      </c>
      <c r="G4" s="2">
        <v>1.6755339624195902</v>
      </c>
    </row>
    <row r="5" spans="1:7" x14ac:dyDescent="0.25">
      <c r="A5" t="s">
        <v>311</v>
      </c>
      <c r="B5" t="s">
        <v>511</v>
      </c>
      <c r="C5">
        <v>1966</v>
      </c>
      <c r="D5">
        <v>1</v>
      </c>
      <c r="E5" t="s">
        <v>516</v>
      </c>
      <c r="F5" s="2">
        <v>8.0003284072249592</v>
      </c>
      <c r="G5" s="2">
        <v>1.9724001630503027</v>
      </c>
    </row>
    <row r="6" spans="1:7" x14ac:dyDescent="0.25">
      <c r="A6" t="s">
        <v>317</v>
      </c>
      <c r="B6" t="s">
        <v>512</v>
      </c>
      <c r="C6">
        <v>1955</v>
      </c>
      <c r="D6">
        <v>1</v>
      </c>
      <c r="E6" t="s">
        <v>516</v>
      </c>
      <c r="F6" s="2">
        <v>7.8708036237777312</v>
      </c>
      <c r="G6" s="2">
        <v>1.8457350904746432</v>
      </c>
    </row>
    <row r="7" spans="1:7" x14ac:dyDescent="0.25">
      <c r="A7" t="s">
        <v>322</v>
      </c>
      <c r="B7" t="s">
        <v>513</v>
      </c>
      <c r="C7">
        <v>1972</v>
      </c>
      <c r="D7">
        <v>2</v>
      </c>
      <c r="E7" t="s">
        <v>516</v>
      </c>
      <c r="F7" s="2">
        <v>8.9345506499820662</v>
      </c>
      <c r="G7" s="2">
        <v>1.8050308681913612</v>
      </c>
    </row>
    <row r="8" spans="1:7" x14ac:dyDescent="0.25">
      <c r="A8" t="s">
        <v>325</v>
      </c>
      <c r="B8" t="s">
        <v>506</v>
      </c>
      <c r="C8">
        <v>1977</v>
      </c>
      <c r="D8">
        <v>2</v>
      </c>
      <c r="E8" t="s">
        <v>516</v>
      </c>
      <c r="F8" s="2">
        <v>8.5445800335689466</v>
      </c>
      <c r="G8" s="2">
        <v>1.6447563835555383</v>
      </c>
    </row>
    <row r="9" spans="1:7" x14ac:dyDescent="0.25">
      <c r="A9" t="s">
        <v>327</v>
      </c>
      <c r="B9" t="s">
        <v>508</v>
      </c>
      <c r="C9">
        <v>1979</v>
      </c>
      <c r="D9">
        <v>2</v>
      </c>
      <c r="E9" t="s">
        <v>516</v>
      </c>
      <c r="F9" s="2">
        <v>8.379208154461562</v>
      </c>
      <c r="G9" s="2">
        <v>1.4422766989164146</v>
      </c>
    </row>
    <row r="10" spans="1:7" x14ac:dyDescent="0.25">
      <c r="A10" t="s">
        <v>331</v>
      </c>
      <c r="B10" t="s">
        <v>509</v>
      </c>
      <c r="C10">
        <v>1975</v>
      </c>
      <c r="D10">
        <v>2</v>
      </c>
      <c r="E10" t="s">
        <v>516</v>
      </c>
      <c r="F10" s="2">
        <v>8.2424868563032341</v>
      </c>
      <c r="G10" s="2">
        <v>1.7141652381040275</v>
      </c>
    </row>
    <row r="11" spans="1:7" x14ac:dyDescent="0.25">
      <c r="A11" t="s">
        <v>341</v>
      </c>
      <c r="B11" t="s">
        <v>512</v>
      </c>
      <c r="C11">
        <v>1977</v>
      </c>
      <c r="D11">
        <v>2</v>
      </c>
      <c r="E11" t="s">
        <v>516</v>
      </c>
      <c r="F11" s="2">
        <v>7.9574804258559153</v>
      </c>
      <c r="G11" s="2">
        <v>1.8140679685084167</v>
      </c>
    </row>
    <row r="12" spans="1:7" x14ac:dyDescent="0.25">
      <c r="A12" t="s">
        <v>342</v>
      </c>
      <c r="B12" t="s">
        <v>515</v>
      </c>
      <c r="C12">
        <v>1980</v>
      </c>
      <c r="D12">
        <v>3</v>
      </c>
      <c r="E12" t="s">
        <v>516</v>
      </c>
      <c r="F12" s="2">
        <v>8.6315281493729987</v>
      </c>
      <c r="G12" s="2">
        <v>1.6197546463116477</v>
      </c>
    </row>
    <row r="13" spans="1:7" x14ac:dyDescent="0.25">
      <c r="A13" t="s">
        <v>344</v>
      </c>
      <c r="B13" t="s">
        <v>507</v>
      </c>
      <c r="C13">
        <v>1985</v>
      </c>
      <c r="D13">
        <v>3</v>
      </c>
      <c r="E13" t="s">
        <v>516</v>
      </c>
      <c r="F13" s="2">
        <v>8.4518073403618157</v>
      </c>
      <c r="G13" s="2">
        <v>1.4089617313864422</v>
      </c>
    </row>
    <row r="14" spans="1:7" x14ac:dyDescent="0.25">
      <c r="A14" t="s">
        <v>349</v>
      </c>
      <c r="B14" t="s">
        <v>509</v>
      </c>
      <c r="C14">
        <v>1984</v>
      </c>
      <c r="D14">
        <v>3</v>
      </c>
      <c r="E14" t="s">
        <v>516</v>
      </c>
      <c r="F14" s="2">
        <v>8.3457124346337181</v>
      </c>
      <c r="G14" s="2">
        <v>1.6031925597457739</v>
      </c>
    </row>
    <row r="15" spans="1:7" x14ac:dyDescent="0.25">
      <c r="A15" t="s">
        <v>360</v>
      </c>
      <c r="B15" t="s">
        <v>511</v>
      </c>
      <c r="C15">
        <v>1980</v>
      </c>
      <c r="D15">
        <v>3</v>
      </c>
      <c r="E15" t="s">
        <v>516</v>
      </c>
      <c r="F15" s="2">
        <v>8.1304439656993193</v>
      </c>
      <c r="G15" s="2">
        <v>1.5197163647661642</v>
      </c>
    </row>
    <row r="16" spans="1:7" x14ac:dyDescent="0.25">
      <c r="A16" t="s">
        <v>362</v>
      </c>
      <c r="B16" t="s">
        <v>511</v>
      </c>
      <c r="C16">
        <v>1982</v>
      </c>
      <c r="D16">
        <v>3</v>
      </c>
      <c r="E16" t="s">
        <v>516</v>
      </c>
      <c r="F16" s="2">
        <v>8.1282650388932698</v>
      </c>
      <c r="G16" s="2">
        <v>1.5741696891938135</v>
      </c>
    </row>
    <row r="17" spans="1:7" x14ac:dyDescent="0.25">
      <c r="A17" t="s">
        <v>454</v>
      </c>
      <c r="B17" t="s">
        <v>511</v>
      </c>
      <c r="C17">
        <v>2007</v>
      </c>
      <c r="D17">
        <v>4</v>
      </c>
      <c r="E17" t="s">
        <v>516</v>
      </c>
      <c r="F17" s="2">
        <v>8.0600239546190497</v>
      </c>
      <c r="G17" s="2">
        <v>1.7877543220466043</v>
      </c>
    </row>
    <row r="18" spans="1:7" x14ac:dyDescent="0.25">
      <c r="A18" t="s">
        <v>457</v>
      </c>
      <c r="B18" t="s">
        <v>511</v>
      </c>
      <c r="C18">
        <v>1998</v>
      </c>
      <c r="D18">
        <v>4</v>
      </c>
      <c r="E18" t="s">
        <v>516</v>
      </c>
      <c r="F18" s="2">
        <v>8.1159806019433365</v>
      </c>
      <c r="G18" s="2">
        <v>1.7272625410219471</v>
      </c>
    </row>
    <row r="19" spans="1:7" x14ac:dyDescent="0.25">
      <c r="A19" t="s">
        <v>461</v>
      </c>
      <c r="B19" t="s">
        <v>511</v>
      </c>
      <c r="C19">
        <v>2009</v>
      </c>
      <c r="D19">
        <v>4</v>
      </c>
      <c r="E19" t="s">
        <v>516</v>
      </c>
      <c r="F19" s="2">
        <v>8.1200651657935765</v>
      </c>
      <c r="G19" s="2">
        <v>1.6287428998496982</v>
      </c>
    </row>
    <row r="20" spans="1:7" x14ac:dyDescent="0.25">
      <c r="A20" t="s">
        <v>475</v>
      </c>
      <c r="B20" t="s">
        <v>511</v>
      </c>
      <c r="C20">
        <v>2013</v>
      </c>
      <c r="D20">
        <v>4</v>
      </c>
      <c r="E20" t="s">
        <v>516</v>
      </c>
      <c r="F20" s="2">
        <v>8.0708317233384861</v>
      </c>
      <c r="G20" s="2">
        <v>1.4997648339048513</v>
      </c>
    </row>
    <row r="21" spans="1:7" x14ac:dyDescent="0.25">
      <c r="A21" t="s">
        <v>494</v>
      </c>
      <c r="B21" t="s">
        <v>512</v>
      </c>
      <c r="C21">
        <v>2007</v>
      </c>
      <c r="D21">
        <v>4</v>
      </c>
      <c r="E21" t="s">
        <v>516</v>
      </c>
      <c r="F21" s="2">
        <v>8.0922146366544787</v>
      </c>
      <c r="G21" s="2">
        <v>1.4400468069850043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9E88-4C3B-448B-A59A-E4F6D61A1CBE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610</v>
      </c>
      <c r="C2">
        <v>145.26</v>
      </c>
      <c r="D2">
        <f>+C2*1000</f>
        <v>145260</v>
      </c>
      <c r="E2">
        <f>+A2*D2</f>
        <v>1452600</v>
      </c>
      <c r="F2" s="2">
        <f>POWER(A2-$E$12,2)</f>
        <v>3.5495290922537928</v>
      </c>
      <c r="G2" s="2">
        <f>+D2*F2</f>
        <v>515604.59594078595</v>
      </c>
    </row>
    <row r="3" spans="1:7" x14ac:dyDescent="0.25">
      <c r="A3">
        <v>9</v>
      </c>
      <c r="B3" t="s">
        <v>614</v>
      </c>
      <c r="C3">
        <v>138.38800000000001</v>
      </c>
      <c r="D3">
        <f t="shared" ref="D3:D11" si="0">+C3*1000</f>
        <v>138388</v>
      </c>
      <c r="E3">
        <f t="shared" ref="E3:E11" si="1">+A3*D3</f>
        <v>1245492</v>
      </c>
      <c r="F3" s="2">
        <f t="shared" ref="F3:F11" si="2">POWER(A3-$E$12,2)</f>
        <v>0.78149029614046572</v>
      </c>
      <c r="G3" s="2">
        <f t="shared" ref="G3:G11" si="3">+D3*F3</f>
        <v>108148.87910228677</v>
      </c>
    </row>
    <row r="4" spans="1:7" x14ac:dyDescent="0.25">
      <c r="A4">
        <v>8</v>
      </c>
      <c r="B4" t="s">
        <v>615</v>
      </c>
      <c r="C4">
        <v>161.95099999999999</v>
      </c>
      <c r="D4">
        <f t="shared" si="0"/>
        <v>161951</v>
      </c>
      <c r="E4">
        <f t="shared" si="1"/>
        <v>1295608</v>
      </c>
      <c r="F4" s="2">
        <f t="shared" si="2"/>
        <v>1.3451500027138666E-2</v>
      </c>
      <c r="G4" s="2">
        <f t="shared" si="3"/>
        <v>2178.483880895134</v>
      </c>
    </row>
    <row r="5" spans="1:7" x14ac:dyDescent="0.25">
      <c r="A5">
        <v>7</v>
      </c>
      <c r="B5" t="s">
        <v>616</v>
      </c>
      <c r="C5">
        <v>96.712999999999994</v>
      </c>
      <c r="D5">
        <f t="shared" si="0"/>
        <v>96713</v>
      </c>
      <c r="E5">
        <f t="shared" si="1"/>
        <v>676991</v>
      </c>
      <c r="F5" s="2">
        <f t="shared" si="2"/>
        <v>1.2454127039138116</v>
      </c>
      <c r="G5" s="2">
        <f t="shared" si="3"/>
        <v>120447.59883361646</v>
      </c>
    </row>
    <row r="6" spans="1:7" x14ac:dyDescent="0.25">
      <c r="A6">
        <v>6</v>
      </c>
      <c r="B6" t="s">
        <v>612</v>
      </c>
      <c r="C6">
        <v>39.927999999999997</v>
      </c>
      <c r="D6">
        <f t="shared" si="0"/>
        <v>39928</v>
      </c>
      <c r="E6">
        <f t="shared" si="1"/>
        <v>239568</v>
      </c>
      <c r="F6" s="2">
        <f t="shared" si="2"/>
        <v>4.4773739078004846</v>
      </c>
      <c r="G6" s="2">
        <f t="shared" si="3"/>
        <v>178772.58539065774</v>
      </c>
    </row>
    <row r="7" spans="1:7" x14ac:dyDescent="0.25">
      <c r="A7">
        <v>5</v>
      </c>
      <c r="B7" t="s">
        <v>557</v>
      </c>
      <c r="C7">
        <v>16.789000000000001</v>
      </c>
      <c r="D7">
        <f t="shared" si="0"/>
        <v>16789</v>
      </c>
      <c r="E7">
        <f t="shared" si="1"/>
        <v>83945</v>
      </c>
      <c r="F7" s="2">
        <f t="shared" si="2"/>
        <v>9.7093351116871567</v>
      </c>
      <c r="G7" s="2">
        <f t="shared" si="3"/>
        <v>163010.02719011568</v>
      </c>
    </row>
    <row r="8" spans="1:7" x14ac:dyDescent="0.25">
      <c r="A8">
        <v>4</v>
      </c>
      <c r="B8" t="s">
        <v>583</v>
      </c>
      <c r="C8">
        <v>8.0670000000000002</v>
      </c>
      <c r="D8">
        <f t="shared" si="0"/>
        <v>8067</v>
      </c>
      <c r="E8">
        <f t="shared" si="1"/>
        <v>32268</v>
      </c>
      <c r="F8" s="2">
        <f t="shared" si="2"/>
        <v>16.94129631557383</v>
      </c>
      <c r="G8" s="2">
        <f t="shared" si="3"/>
        <v>136665.43737773408</v>
      </c>
    </row>
    <row r="9" spans="1:7" x14ac:dyDescent="0.25">
      <c r="A9">
        <v>3</v>
      </c>
      <c r="B9" t="s">
        <v>536</v>
      </c>
      <c r="C9">
        <v>4.9029999999999996</v>
      </c>
      <c r="D9">
        <f t="shared" si="0"/>
        <v>4903</v>
      </c>
      <c r="E9">
        <f t="shared" si="1"/>
        <v>14709</v>
      </c>
      <c r="F9" s="2">
        <f t="shared" si="2"/>
        <v>26.173257519460503</v>
      </c>
      <c r="G9" s="2">
        <f t="shared" si="3"/>
        <v>128327.48161791485</v>
      </c>
    </row>
    <row r="10" spans="1:7" x14ac:dyDescent="0.25">
      <c r="A10">
        <v>2</v>
      </c>
      <c r="B10" t="s">
        <v>527</v>
      </c>
      <c r="C10">
        <v>3.7109999999999999</v>
      </c>
      <c r="D10">
        <f t="shared" si="0"/>
        <v>3711</v>
      </c>
      <c r="E10">
        <f t="shared" si="1"/>
        <v>7422</v>
      </c>
      <c r="F10" s="2">
        <f t="shared" si="2"/>
        <v>37.405218723347176</v>
      </c>
      <c r="G10" s="2">
        <f t="shared" si="3"/>
        <v>138810.76668234137</v>
      </c>
    </row>
    <row r="11" spans="1:7" x14ac:dyDescent="0.25">
      <c r="A11">
        <v>1</v>
      </c>
      <c r="B11" t="s">
        <v>617</v>
      </c>
      <c r="C11">
        <v>7.2389999999999999</v>
      </c>
      <c r="D11">
        <f t="shared" si="0"/>
        <v>7239</v>
      </c>
      <c r="E11">
        <f t="shared" si="1"/>
        <v>7239</v>
      </c>
      <c r="F11" s="2">
        <f t="shared" si="2"/>
        <v>50.637179927233852</v>
      </c>
      <c r="G11" s="2">
        <f t="shared" si="3"/>
        <v>366562.54549324588</v>
      </c>
    </row>
    <row r="12" spans="1:7" x14ac:dyDescent="0.25">
      <c r="E12">
        <f>SUM(E2:E11)/SUM(D2:D11)</f>
        <v>8.1159806019433365</v>
      </c>
      <c r="G12" s="2">
        <f>SQRT(SUM(G2:G11)/SUM(D2:D11))</f>
        <v>1.7272625410219471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8F5C-5B53-418B-8CD8-D3DCDC1F7E3A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618</v>
      </c>
      <c r="C2">
        <v>27.016999999999999</v>
      </c>
      <c r="D2">
        <f>+C2*1000</f>
        <v>27017</v>
      </c>
      <c r="E2">
        <f>+A2*D2</f>
        <v>270170</v>
      </c>
      <c r="F2" s="2">
        <f>POWER(A2-$E$12,2)</f>
        <v>3.5341549808627328</v>
      </c>
      <c r="G2" s="2">
        <f>+D2*F2</f>
        <v>95482.265117968447</v>
      </c>
    </row>
    <row r="3" spans="1:7" x14ac:dyDescent="0.25">
      <c r="A3">
        <v>9</v>
      </c>
      <c r="B3" t="s">
        <v>619</v>
      </c>
      <c r="C3">
        <v>35.436</v>
      </c>
      <c r="D3">
        <f t="shared" ref="D3:D11" si="0">+C3*1000</f>
        <v>35436</v>
      </c>
      <c r="E3">
        <f t="shared" ref="E3:E11" si="1">+A3*D3</f>
        <v>318924</v>
      </c>
      <c r="F3" s="2">
        <f t="shared" ref="F3:F11" si="2">POWER(A3-$E$12,2)</f>
        <v>0.77428531244988597</v>
      </c>
      <c r="G3" s="2">
        <f t="shared" ref="G3:G11" si="3">+D3*F3</f>
        <v>27437.57433197416</v>
      </c>
    </row>
    <row r="4" spans="1:7" x14ac:dyDescent="0.25">
      <c r="A4">
        <v>8</v>
      </c>
      <c r="B4" t="s">
        <v>620</v>
      </c>
      <c r="C4">
        <v>42.893000000000001</v>
      </c>
      <c r="D4">
        <f t="shared" si="0"/>
        <v>42893</v>
      </c>
      <c r="E4">
        <f t="shared" si="1"/>
        <v>343144</v>
      </c>
      <c r="F4" s="2">
        <f t="shared" si="2"/>
        <v>1.4415644037039016E-2</v>
      </c>
      <c r="G4" s="2">
        <f t="shared" si="3"/>
        <v>618.33021968071455</v>
      </c>
    </row>
    <row r="5" spans="1:7" x14ac:dyDescent="0.25">
      <c r="A5">
        <v>7</v>
      </c>
      <c r="B5" t="s">
        <v>616</v>
      </c>
      <c r="C5">
        <v>22.004000000000001</v>
      </c>
      <c r="D5">
        <f t="shared" si="0"/>
        <v>22004</v>
      </c>
      <c r="E5">
        <f t="shared" si="1"/>
        <v>154028</v>
      </c>
      <c r="F5" s="2">
        <f t="shared" si="2"/>
        <v>1.2545459756241921</v>
      </c>
      <c r="G5" s="2">
        <f t="shared" si="3"/>
        <v>27605.029647634725</v>
      </c>
    </row>
    <row r="6" spans="1:7" x14ac:dyDescent="0.25">
      <c r="A6">
        <v>6</v>
      </c>
      <c r="B6" t="s">
        <v>621</v>
      </c>
      <c r="C6">
        <v>7.2789999999999999</v>
      </c>
      <c r="D6">
        <f t="shared" si="0"/>
        <v>7279</v>
      </c>
      <c r="E6">
        <f t="shared" si="1"/>
        <v>43674</v>
      </c>
      <c r="F6" s="2">
        <f t="shared" si="2"/>
        <v>4.4946763072113454</v>
      </c>
      <c r="G6" s="2">
        <f t="shared" si="3"/>
        <v>32716.748840191383</v>
      </c>
    </row>
    <row r="7" spans="1:7" x14ac:dyDescent="0.25">
      <c r="A7">
        <v>5</v>
      </c>
      <c r="B7" t="s">
        <v>535</v>
      </c>
      <c r="C7">
        <v>3.04</v>
      </c>
      <c r="D7">
        <f t="shared" si="0"/>
        <v>3040</v>
      </c>
      <c r="E7">
        <f t="shared" si="1"/>
        <v>15200</v>
      </c>
      <c r="F7" s="2">
        <f t="shared" si="2"/>
        <v>9.7348066387984975</v>
      </c>
      <c r="G7" s="2">
        <f t="shared" si="3"/>
        <v>29593.812181947433</v>
      </c>
    </row>
    <row r="8" spans="1:7" x14ac:dyDescent="0.25">
      <c r="A8">
        <v>4</v>
      </c>
      <c r="B8" t="s">
        <v>526</v>
      </c>
      <c r="C8">
        <v>1.351</v>
      </c>
      <c r="D8">
        <f t="shared" si="0"/>
        <v>1351</v>
      </c>
      <c r="E8">
        <f t="shared" si="1"/>
        <v>5404</v>
      </c>
      <c r="F8" s="2">
        <f t="shared" si="2"/>
        <v>16.974936970385652</v>
      </c>
      <c r="G8" s="2">
        <f t="shared" si="3"/>
        <v>22933.139846991016</v>
      </c>
    </row>
    <row r="9" spans="1:7" x14ac:dyDescent="0.25">
      <c r="A9">
        <v>3</v>
      </c>
      <c r="B9" t="s">
        <v>527</v>
      </c>
      <c r="C9">
        <v>861</v>
      </c>
      <c r="D9">
        <f>+C9</f>
        <v>861</v>
      </c>
      <c r="E9">
        <f t="shared" si="1"/>
        <v>2583</v>
      </c>
      <c r="F9" s="2">
        <f t="shared" si="2"/>
        <v>26.215067301972805</v>
      </c>
      <c r="G9" s="2">
        <f t="shared" si="3"/>
        <v>22571.172946998584</v>
      </c>
    </row>
    <row r="10" spans="1:7" x14ac:dyDescent="0.25">
      <c r="A10">
        <v>2</v>
      </c>
      <c r="B10" t="s">
        <v>528</v>
      </c>
      <c r="C10">
        <v>694</v>
      </c>
      <c r="D10">
        <f>+C10</f>
        <v>694</v>
      </c>
      <c r="E10">
        <f t="shared" si="1"/>
        <v>1388</v>
      </c>
      <c r="F10" s="2">
        <f t="shared" si="2"/>
        <v>37.455197633559955</v>
      </c>
      <c r="G10" s="2">
        <f t="shared" si="3"/>
        <v>25993.90715769061</v>
      </c>
    </row>
    <row r="11" spans="1:7" x14ac:dyDescent="0.25">
      <c r="A11">
        <v>1</v>
      </c>
      <c r="B11" t="s">
        <v>583</v>
      </c>
      <c r="C11">
        <v>1.831</v>
      </c>
      <c r="D11">
        <f t="shared" si="0"/>
        <v>1831</v>
      </c>
      <c r="E11">
        <f t="shared" si="1"/>
        <v>1831</v>
      </c>
      <c r="F11" s="2">
        <f t="shared" si="2"/>
        <v>50.695327965147108</v>
      </c>
      <c r="G11" s="2">
        <f t="shared" si="3"/>
        <v>92823.145504184358</v>
      </c>
    </row>
    <row r="12" spans="1:7" x14ac:dyDescent="0.25">
      <c r="E12">
        <f>SUM(E2:E11)/SUM(D2:D11)</f>
        <v>8.1200651657935765</v>
      </c>
      <c r="G12" s="2">
        <f>SQRT(SUM(G2:G11)/SUM(D2:D11))</f>
        <v>1.6287428998496982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E995-D624-462C-AE23-E2A84F7AF6D5}">
  <dimension ref="A1:G12"/>
  <sheetViews>
    <sheetView workbookViewId="0">
      <selection activeCell="E2" sqref="E2:G1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622</v>
      </c>
      <c r="C2">
        <v>80.536000000000001</v>
      </c>
      <c r="D2">
        <f>+C2*1000</f>
        <v>80536</v>
      </c>
      <c r="E2">
        <f>+A2*D2</f>
        <v>805360</v>
      </c>
      <c r="F2" s="2">
        <f>POWER(A2-$E$12,2)</f>
        <v>3.7216902396771556</v>
      </c>
      <c r="G2" s="2">
        <f>+D2*F2</f>
        <v>299730.04514263943</v>
      </c>
    </row>
    <row r="3" spans="1:7" x14ac:dyDescent="0.25">
      <c r="A3">
        <v>9</v>
      </c>
      <c r="B3" t="s">
        <v>578</v>
      </c>
      <c r="C3">
        <v>135.756</v>
      </c>
      <c r="D3">
        <f t="shared" ref="D3:D11" si="0">+C3*1000</f>
        <v>135756</v>
      </c>
      <c r="E3">
        <f t="shared" ref="E3:E11" si="1">+A3*D3</f>
        <v>1221804</v>
      </c>
      <c r="F3" s="2">
        <f t="shared" ref="F3:F11" si="2">POWER(A3-$E$12,2)</f>
        <v>0.86335368635412768</v>
      </c>
      <c r="G3" s="2">
        <f t="shared" ref="G3:G11" si="3">+D3*F3</f>
        <v>117205.44304469095</v>
      </c>
    </row>
    <row r="4" spans="1:7" x14ac:dyDescent="0.25">
      <c r="A4">
        <v>8</v>
      </c>
      <c r="B4" t="s">
        <v>623</v>
      </c>
      <c r="C4">
        <v>177.22200000000001</v>
      </c>
      <c r="D4">
        <f t="shared" si="0"/>
        <v>177222</v>
      </c>
      <c r="E4">
        <f t="shared" si="1"/>
        <v>1417776</v>
      </c>
      <c r="F4" s="2">
        <f t="shared" si="2"/>
        <v>5.0171330310998345E-3</v>
      </c>
      <c r="G4" s="2">
        <f t="shared" si="3"/>
        <v>889.14635003757485</v>
      </c>
    </row>
    <row r="5" spans="1:7" x14ac:dyDescent="0.25">
      <c r="A5">
        <v>7</v>
      </c>
      <c r="B5" t="s">
        <v>624</v>
      </c>
      <c r="C5">
        <v>90.975999999999999</v>
      </c>
      <c r="D5">
        <f t="shared" si="0"/>
        <v>90976</v>
      </c>
      <c r="E5">
        <f t="shared" si="1"/>
        <v>636832</v>
      </c>
      <c r="F5" s="2">
        <f t="shared" si="2"/>
        <v>1.1466805797080719</v>
      </c>
      <c r="G5" s="2">
        <f t="shared" si="3"/>
        <v>104320.41241952156</v>
      </c>
    </row>
    <row r="6" spans="1:7" x14ac:dyDescent="0.25">
      <c r="A6">
        <v>6</v>
      </c>
      <c r="B6" t="s">
        <v>625</v>
      </c>
      <c r="C6">
        <v>29.401</v>
      </c>
      <c r="D6">
        <f t="shared" si="0"/>
        <v>29401</v>
      </c>
      <c r="E6">
        <f t="shared" si="1"/>
        <v>176406</v>
      </c>
      <c r="F6" s="2">
        <f t="shared" si="2"/>
        <v>4.2883440263850439</v>
      </c>
      <c r="G6" s="2">
        <f t="shared" si="3"/>
        <v>126081.60271974668</v>
      </c>
    </row>
    <row r="7" spans="1:7" x14ac:dyDescent="0.25">
      <c r="A7">
        <v>5</v>
      </c>
      <c r="B7" t="s">
        <v>525</v>
      </c>
      <c r="C7">
        <v>10.417999999999999</v>
      </c>
      <c r="D7">
        <f t="shared" si="0"/>
        <v>10418</v>
      </c>
      <c r="E7">
        <f t="shared" si="1"/>
        <v>52090</v>
      </c>
      <c r="F7" s="2">
        <f t="shared" si="2"/>
        <v>9.430007473062016</v>
      </c>
      <c r="G7" s="2">
        <f t="shared" si="3"/>
        <v>98241.817854360081</v>
      </c>
    </row>
    <row r="8" spans="1:7" x14ac:dyDescent="0.25">
      <c r="A8">
        <v>4</v>
      </c>
      <c r="B8" t="s">
        <v>536</v>
      </c>
      <c r="C8">
        <v>4.3540000000000001</v>
      </c>
      <c r="D8">
        <f t="shared" si="0"/>
        <v>4354</v>
      </c>
      <c r="E8">
        <f t="shared" si="1"/>
        <v>17416</v>
      </c>
      <c r="F8" s="2">
        <f t="shared" si="2"/>
        <v>16.571670919738988</v>
      </c>
      <c r="G8" s="2">
        <f t="shared" si="3"/>
        <v>72153.055184543555</v>
      </c>
    </row>
    <row r="9" spans="1:7" x14ac:dyDescent="0.25">
      <c r="A9">
        <v>3</v>
      </c>
      <c r="B9" t="s">
        <v>528</v>
      </c>
      <c r="C9">
        <v>2.629</v>
      </c>
      <c r="D9">
        <f t="shared" si="0"/>
        <v>2629</v>
      </c>
      <c r="E9">
        <f t="shared" si="1"/>
        <v>7887</v>
      </c>
      <c r="F9" s="2">
        <f t="shared" si="2"/>
        <v>25.71333436641596</v>
      </c>
      <c r="G9" s="2">
        <f t="shared" si="3"/>
        <v>67600.356049307564</v>
      </c>
    </row>
    <row r="10" spans="1:7" x14ac:dyDescent="0.25">
      <c r="A10">
        <v>2</v>
      </c>
      <c r="B10" t="s">
        <v>564</v>
      </c>
      <c r="C10">
        <v>1.978</v>
      </c>
      <c r="D10">
        <f t="shared" si="0"/>
        <v>1978</v>
      </c>
      <c r="E10">
        <f t="shared" si="1"/>
        <v>3956</v>
      </c>
      <c r="F10" s="2">
        <f t="shared" si="2"/>
        <v>36.854997813092936</v>
      </c>
      <c r="G10" s="2">
        <f t="shared" si="3"/>
        <v>72899.185674297827</v>
      </c>
    </row>
    <row r="11" spans="1:7" x14ac:dyDescent="0.25">
      <c r="A11">
        <v>1</v>
      </c>
      <c r="B11" t="s">
        <v>526</v>
      </c>
      <c r="C11">
        <v>5.0339999999999998</v>
      </c>
      <c r="D11">
        <f t="shared" si="0"/>
        <v>5034</v>
      </c>
      <c r="E11">
        <f t="shared" si="1"/>
        <v>5034</v>
      </c>
      <c r="F11" s="2">
        <f t="shared" si="2"/>
        <v>49.996661259769908</v>
      </c>
      <c r="G11" s="2">
        <f t="shared" si="3"/>
        <v>251683.19278168172</v>
      </c>
    </row>
    <row r="12" spans="1:7" x14ac:dyDescent="0.25">
      <c r="E12">
        <f>SUM(E2:E11)/SUM(D2:D11)</f>
        <v>8.0708317233384861</v>
      </c>
      <c r="G12" s="2">
        <f>SQRT(SUM(G2:G11)/SUM(D2:D11))</f>
        <v>1.4997648339048513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C432-A227-4CEF-A782-AD4336AA7528}">
  <dimension ref="A1:G1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626</v>
      </c>
      <c r="C2">
        <v>88.894999999999996</v>
      </c>
      <c r="D2">
        <f>+C2*1000</f>
        <v>88895</v>
      </c>
      <c r="E2">
        <f>+A2*D2</f>
        <v>888950</v>
      </c>
      <c r="F2" s="2">
        <f>POWER(A2-$E$12,2)</f>
        <v>3.6396449925954029</v>
      </c>
      <c r="G2" s="2">
        <f>+D2*F2</f>
        <v>323546.24161676836</v>
      </c>
    </row>
    <row r="3" spans="1:7" x14ac:dyDescent="0.25">
      <c r="A3">
        <v>9</v>
      </c>
      <c r="B3" t="s">
        <v>627</v>
      </c>
      <c r="C3">
        <v>127.27200000000001</v>
      </c>
      <c r="D3">
        <f t="shared" ref="D3:D11" si="0">+C3*1000</f>
        <v>127272</v>
      </c>
      <c r="E3">
        <f t="shared" ref="E3:E11" si="1">+A3*D3</f>
        <v>1145448</v>
      </c>
      <c r="F3" s="2">
        <f t="shared" ref="F3:F11" si="2">POWER(A3-$E$12,2)</f>
        <v>0.82407426590436006</v>
      </c>
      <c r="G3" s="2">
        <f t="shared" ref="G3:G11" si="3">+D3*F3</f>
        <v>104881.57997017971</v>
      </c>
    </row>
    <row r="4" spans="1:7" x14ac:dyDescent="0.25">
      <c r="A4">
        <v>8</v>
      </c>
      <c r="B4" t="s">
        <v>628</v>
      </c>
      <c r="C4">
        <v>192.83799999999999</v>
      </c>
      <c r="D4">
        <f t="shared" si="0"/>
        <v>192838</v>
      </c>
      <c r="E4">
        <f t="shared" si="1"/>
        <v>1542704</v>
      </c>
      <c r="F4" s="2">
        <f t="shared" si="2"/>
        <v>8.5035392133175278E-3</v>
      </c>
      <c r="G4" s="2">
        <f t="shared" si="3"/>
        <v>1639.8054948177255</v>
      </c>
    </row>
    <row r="5" spans="1:7" x14ac:dyDescent="0.25">
      <c r="A5">
        <v>7</v>
      </c>
      <c r="B5" t="s">
        <v>629</v>
      </c>
      <c r="C5">
        <v>100.01900000000001</v>
      </c>
      <c r="D5">
        <f t="shared" si="0"/>
        <v>100019</v>
      </c>
      <c r="E5">
        <f t="shared" si="1"/>
        <v>700133</v>
      </c>
      <c r="F5" s="2">
        <f t="shared" si="2"/>
        <v>1.1929328125222749</v>
      </c>
      <c r="G5" s="2">
        <f t="shared" si="3"/>
        <v>119315.94697566541</v>
      </c>
    </row>
    <row r="6" spans="1:7" x14ac:dyDescent="0.25">
      <c r="A6">
        <v>6</v>
      </c>
      <c r="B6" t="s">
        <v>556</v>
      </c>
      <c r="C6">
        <v>29.558</v>
      </c>
      <c r="D6">
        <f t="shared" si="0"/>
        <v>29558</v>
      </c>
      <c r="E6">
        <f t="shared" si="1"/>
        <v>177348</v>
      </c>
      <c r="F6" s="2">
        <f t="shared" si="2"/>
        <v>4.3773620858312325</v>
      </c>
      <c r="G6" s="2">
        <f t="shared" si="3"/>
        <v>129386.06853299958</v>
      </c>
    </row>
    <row r="7" spans="1:7" x14ac:dyDescent="0.25">
      <c r="A7">
        <v>5</v>
      </c>
      <c r="B7" t="s">
        <v>630</v>
      </c>
      <c r="C7">
        <v>9.7639999999999993</v>
      </c>
      <c r="D7">
        <f t="shared" si="0"/>
        <v>9764</v>
      </c>
      <c r="E7">
        <f t="shared" si="1"/>
        <v>48820</v>
      </c>
      <c r="F7" s="2">
        <f t="shared" si="2"/>
        <v>9.5617913591401891</v>
      </c>
      <c r="G7" s="2">
        <f t="shared" si="3"/>
        <v>93361.330830644802</v>
      </c>
    </row>
    <row r="8" spans="1:7" x14ac:dyDescent="0.25">
      <c r="A8">
        <v>4</v>
      </c>
      <c r="B8" t="s">
        <v>558</v>
      </c>
      <c r="C8">
        <v>3.839</v>
      </c>
      <c r="D8">
        <f t="shared" si="0"/>
        <v>3839</v>
      </c>
      <c r="E8">
        <f t="shared" si="1"/>
        <v>15356</v>
      </c>
      <c r="F8" s="2">
        <f t="shared" si="2"/>
        <v>16.746220632449148</v>
      </c>
      <c r="G8" s="2">
        <f t="shared" si="3"/>
        <v>64288.741007972283</v>
      </c>
    </row>
    <row r="9" spans="1:7" x14ac:dyDescent="0.25">
      <c r="A9">
        <v>3</v>
      </c>
      <c r="B9" t="s">
        <v>564</v>
      </c>
      <c r="C9">
        <v>2.1859999999999999</v>
      </c>
      <c r="D9">
        <f t="shared" si="0"/>
        <v>2186</v>
      </c>
      <c r="E9">
        <f t="shared" si="1"/>
        <v>6558</v>
      </c>
      <c r="F9" s="2">
        <f t="shared" si="2"/>
        <v>25.930649905758106</v>
      </c>
      <c r="G9" s="2">
        <f t="shared" si="3"/>
        <v>56684.40069398722</v>
      </c>
    </row>
    <row r="10" spans="1:7" x14ac:dyDescent="0.25">
      <c r="A10">
        <v>2</v>
      </c>
      <c r="B10" t="s">
        <v>571</v>
      </c>
      <c r="C10">
        <v>1.6020000000000001</v>
      </c>
      <c r="D10">
        <f t="shared" si="0"/>
        <v>1602</v>
      </c>
      <c r="E10">
        <f t="shared" si="1"/>
        <v>3204</v>
      </c>
      <c r="F10" s="2">
        <f t="shared" si="2"/>
        <v>37.11507917906706</v>
      </c>
      <c r="G10" s="2">
        <f t="shared" si="3"/>
        <v>59458.356844865426</v>
      </c>
    </row>
    <row r="11" spans="1:7" x14ac:dyDescent="0.25">
      <c r="A11">
        <v>1</v>
      </c>
      <c r="B11" t="s">
        <v>558</v>
      </c>
      <c r="C11">
        <v>4.1550000000000002</v>
      </c>
      <c r="D11">
        <f t="shared" si="0"/>
        <v>4155</v>
      </c>
      <c r="E11">
        <f t="shared" si="1"/>
        <v>4155</v>
      </c>
      <c r="F11" s="2">
        <f t="shared" si="2"/>
        <v>50.299508452376017</v>
      </c>
      <c r="G11" s="2">
        <f t="shared" si="3"/>
        <v>208994.45761962235</v>
      </c>
    </row>
    <row r="12" spans="1:7" x14ac:dyDescent="0.25">
      <c r="E12">
        <f>SUM(E2:E11)/SUM(D2:D11)</f>
        <v>8.0922146366544787</v>
      </c>
      <c r="G12" s="2">
        <f>SQRT(SUM(G2:G11)/SUM(D2:D11))</f>
        <v>1.4400468069850043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3F558-8F82-496B-9149-95DCFA2274ED}">
  <dimension ref="A1:B21"/>
  <sheetViews>
    <sheetView workbookViewId="0">
      <selection activeCell="B21" sqref="B21"/>
    </sheetView>
  </sheetViews>
  <sheetFormatPr baseColWidth="10" defaultRowHeight="15" x14ac:dyDescent="0.25"/>
  <sheetData>
    <row r="1" spans="1:2" x14ac:dyDescent="0.25">
      <c r="B1" t="s">
        <v>516</v>
      </c>
    </row>
    <row r="2" spans="1:2" x14ac:dyDescent="0.25">
      <c r="A2" t="s">
        <v>4</v>
      </c>
      <c r="B2">
        <v>4</v>
      </c>
    </row>
    <row r="3" spans="1:2" x14ac:dyDescent="0.25">
      <c r="A3" t="s">
        <v>5</v>
      </c>
      <c r="B3">
        <v>58</v>
      </c>
    </row>
    <row r="4" spans="1:2" x14ac:dyDescent="0.25">
      <c r="A4" t="s">
        <v>6</v>
      </c>
      <c r="B4">
        <v>64</v>
      </c>
    </row>
    <row r="5" spans="1:2" x14ac:dyDescent="0.25">
      <c r="A5" t="s">
        <v>7</v>
      </c>
      <c r="B5">
        <v>50</v>
      </c>
    </row>
    <row r="6" spans="1:2" x14ac:dyDescent="0.25">
      <c r="A6" t="s">
        <v>8</v>
      </c>
      <c r="B6">
        <v>38</v>
      </c>
    </row>
    <row r="7" spans="1:2" x14ac:dyDescent="0.25">
      <c r="A7" t="s">
        <v>9</v>
      </c>
      <c r="B7">
        <v>1</v>
      </c>
    </row>
    <row r="8" spans="1:2" x14ac:dyDescent="0.25">
      <c r="A8" t="s">
        <v>10</v>
      </c>
      <c r="B8">
        <v>10</v>
      </c>
    </row>
    <row r="9" spans="1:2" x14ac:dyDescent="0.25">
      <c r="A9" t="s">
        <v>11</v>
      </c>
      <c r="B9">
        <v>6</v>
      </c>
    </row>
    <row r="10" spans="1:2" x14ac:dyDescent="0.25">
      <c r="A10" t="s">
        <v>12</v>
      </c>
      <c r="B10">
        <v>20</v>
      </c>
    </row>
    <row r="11" spans="1:2" x14ac:dyDescent="0.25">
      <c r="A11" t="s">
        <v>13</v>
      </c>
      <c r="B11">
        <v>4</v>
      </c>
    </row>
    <row r="12" spans="1:2" x14ac:dyDescent="0.25">
      <c r="A12" t="s">
        <v>14</v>
      </c>
      <c r="B12">
        <v>1</v>
      </c>
    </row>
    <row r="13" spans="1:2" x14ac:dyDescent="0.25">
      <c r="A13" t="s">
        <v>15</v>
      </c>
      <c r="B13">
        <v>8</v>
      </c>
    </row>
    <row r="14" spans="1:2" x14ac:dyDescent="0.25">
      <c r="A14" t="s">
        <v>16</v>
      </c>
      <c r="B14">
        <v>19</v>
      </c>
    </row>
    <row r="15" spans="1:2" x14ac:dyDescent="0.25">
      <c r="A15" t="s">
        <v>17</v>
      </c>
      <c r="B15">
        <v>21</v>
      </c>
    </row>
    <row r="16" spans="1:2" x14ac:dyDescent="0.25">
      <c r="A16" t="s">
        <v>18</v>
      </c>
      <c r="B16">
        <v>3</v>
      </c>
    </row>
    <row r="17" spans="1:2" x14ac:dyDescent="0.25">
      <c r="A17" t="s">
        <v>19</v>
      </c>
      <c r="B17">
        <v>83</v>
      </c>
    </row>
    <row r="18" spans="1:2" x14ac:dyDescent="0.25">
      <c r="A18" t="s">
        <v>20</v>
      </c>
      <c r="B18">
        <v>123</v>
      </c>
    </row>
    <row r="19" spans="1:2" x14ac:dyDescent="0.25">
      <c r="A19" t="s">
        <v>21</v>
      </c>
      <c r="B19">
        <v>104</v>
      </c>
    </row>
    <row r="20" spans="1:2" x14ac:dyDescent="0.25">
      <c r="A20" t="s">
        <v>22</v>
      </c>
      <c r="B20">
        <v>86</v>
      </c>
    </row>
    <row r="21" spans="1:2" x14ac:dyDescent="0.25">
      <c r="A21" t="s">
        <v>23</v>
      </c>
      <c r="B21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7A0B-E717-4346-8C2D-C9FFC3229098}">
  <dimension ref="A1:G12"/>
  <sheetViews>
    <sheetView workbookViewId="0">
      <selection activeCell="E2" sqref="E2:G12"/>
    </sheetView>
  </sheetViews>
  <sheetFormatPr baseColWidth="10" defaultRowHeight="15" x14ac:dyDescent="0.25"/>
  <cols>
    <col min="7" max="7" width="11.42578125" style="2"/>
  </cols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520</v>
      </c>
      <c r="C2">
        <v>112.678</v>
      </c>
      <c r="D2">
        <f>+C2*1000</f>
        <v>112678</v>
      </c>
      <c r="E2">
        <f>+A2*D2</f>
        <v>1126780</v>
      </c>
      <c r="F2" s="2">
        <f>POWER(A2-$E$12,2)</f>
        <v>2.3200345200852843</v>
      </c>
      <c r="G2" s="2">
        <f>+D2*F2</f>
        <v>261416.84965416967</v>
      </c>
    </row>
    <row r="3" spans="1:7" x14ac:dyDescent="0.25">
      <c r="A3">
        <v>9</v>
      </c>
      <c r="B3" t="s">
        <v>521</v>
      </c>
      <c r="C3">
        <v>81.545000000000002</v>
      </c>
      <c r="D3">
        <f t="shared" ref="D3:D11" si="0">+C3*1000</f>
        <v>81545</v>
      </c>
      <c r="E3">
        <f t="shared" ref="E3:E11" si="1">+A3*D3</f>
        <v>733905</v>
      </c>
      <c r="F3" s="2">
        <f t="shared" ref="F3:F11" si="2">POWER(A3-$E$12,2)</f>
        <v>0.27370261427772152</v>
      </c>
      <c r="G3" s="2">
        <f t="shared" ref="G3:G11" si="3">+D3*F3</f>
        <v>22319.079681276802</v>
      </c>
    </row>
    <row r="4" spans="1:7" x14ac:dyDescent="0.25">
      <c r="A4">
        <v>8</v>
      </c>
      <c r="B4" t="s">
        <v>522</v>
      </c>
      <c r="C4">
        <v>68.489000000000004</v>
      </c>
      <c r="D4">
        <f t="shared" si="0"/>
        <v>68489</v>
      </c>
      <c r="E4">
        <f t="shared" si="1"/>
        <v>547912</v>
      </c>
      <c r="F4" s="2">
        <f t="shared" si="2"/>
        <v>0.22737070847015889</v>
      </c>
      <c r="G4" s="2">
        <f t="shared" si="3"/>
        <v>15572.392452412712</v>
      </c>
    </row>
    <row r="5" spans="1:7" x14ac:dyDescent="0.25">
      <c r="A5">
        <v>7</v>
      </c>
      <c r="B5" t="s">
        <v>523</v>
      </c>
      <c r="C5">
        <v>35.426000000000002</v>
      </c>
      <c r="D5">
        <f t="shared" si="0"/>
        <v>35426</v>
      </c>
      <c r="E5">
        <f t="shared" si="1"/>
        <v>247982</v>
      </c>
      <c r="F5" s="2">
        <f t="shared" si="2"/>
        <v>2.1810388026625964</v>
      </c>
      <c r="G5" s="2">
        <f t="shared" si="3"/>
        <v>77265.480623125142</v>
      </c>
    </row>
    <row r="6" spans="1:7" x14ac:dyDescent="0.25">
      <c r="A6">
        <v>6</v>
      </c>
      <c r="B6" t="s">
        <v>524</v>
      </c>
      <c r="C6">
        <v>13.336</v>
      </c>
      <c r="D6">
        <f t="shared" si="0"/>
        <v>13336</v>
      </c>
      <c r="E6">
        <f t="shared" si="1"/>
        <v>80016</v>
      </c>
      <c r="F6" s="2">
        <f t="shared" si="2"/>
        <v>6.1347068968550333</v>
      </c>
      <c r="G6" s="2">
        <f t="shared" si="3"/>
        <v>81812.451176458722</v>
      </c>
    </row>
    <row r="7" spans="1:7" x14ac:dyDescent="0.25">
      <c r="A7">
        <v>5</v>
      </c>
      <c r="B7" t="s">
        <v>525</v>
      </c>
      <c r="C7">
        <v>6.3689999999999998</v>
      </c>
      <c r="D7">
        <f t="shared" si="0"/>
        <v>6369</v>
      </c>
      <c r="E7">
        <f t="shared" si="1"/>
        <v>31845</v>
      </c>
      <c r="F7" s="2">
        <f t="shared" si="2"/>
        <v>12.088374991047472</v>
      </c>
      <c r="G7" s="2">
        <f t="shared" si="3"/>
        <v>76990.860317981351</v>
      </c>
    </row>
    <row r="8" spans="1:7" x14ac:dyDescent="0.25">
      <c r="A8">
        <v>4</v>
      </c>
      <c r="B8" t="s">
        <v>526</v>
      </c>
      <c r="C8">
        <v>2.927</v>
      </c>
      <c r="D8">
        <f t="shared" si="0"/>
        <v>2927</v>
      </c>
      <c r="E8">
        <f t="shared" si="1"/>
        <v>11708</v>
      </c>
      <c r="F8" s="2">
        <f t="shared" si="2"/>
        <v>20.042043085239907</v>
      </c>
      <c r="G8" s="2">
        <f t="shared" si="3"/>
        <v>58663.060110497208</v>
      </c>
    </row>
    <row r="9" spans="1:7" x14ac:dyDescent="0.25">
      <c r="A9">
        <v>3</v>
      </c>
      <c r="B9" t="s">
        <v>527</v>
      </c>
      <c r="C9">
        <v>2.0369999999999999</v>
      </c>
      <c r="D9">
        <f t="shared" si="0"/>
        <v>2037</v>
      </c>
      <c r="E9">
        <f t="shared" si="1"/>
        <v>6111</v>
      </c>
      <c r="F9" s="2">
        <f t="shared" si="2"/>
        <v>29.995711179432345</v>
      </c>
      <c r="G9" s="2">
        <f t="shared" si="3"/>
        <v>61101.263672503686</v>
      </c>
    </row>
    <row r="10" spans="1:7" x14ac:dyDescent="0.25">
      <c r="A10">
        <v>2</v>
      </c>
      <c r="B10" t="s">
        <v>528</v>
      </c>
      <c r="C10">
        <v>1.72</v>
      </c>
      <c r="D10">
        <f t="shared" si="0"/>
        <v>1720</v>
      </c>
      <c r="E10">
        <f t="shared" si="1"/>
        <v>3440</v>
      </c>
      <c r="F10" s="2">
        <f t="shared" si="2"/>
        <v>41.949379273624785</v>
      </c>
      <c r="G10" s="2">
        <f t="shared" si="3"/>
        <v>72152.932350634626</v>
      </c>
    </row>
    <row r="11" spans="1:7" x14ac:dyDescent="0.25">
      <c r="A11">
        <v>1</v>
      </c>
      <c r="B11" t="s">
        <v>529</v>
      </c>
      <c r="C11">
        <v>5.181</v>
      </c>
      <c r="D11">
        <f t="shared" si="0"/>
        <v>5181</v>
      </c>
      <c r="E11">
        <f t="shared" si="1"/>
        <v>5181</v>
      </c>
      <c r="F11" s="2">
        <f t="shared" si="2"/>
        <v>55.903047367817223</v>
      </c>
      <c r="G11" s="2">
        <f t="shared" si="3"/>
        <v>289633.68841266102</v>
      </c>
    </row>
    <row r="12" spans="1:7" x14ac:dyDescent="0.25">
      <c r="E12">
        <f>SUM(E2:E11)/SUM(D2:D11)</f>
        <v>8.4768340470962187</v>
      </c>
      <c r="G12" s="2">
        <f>SQRT(SUM(G2:G11)/SUM(D2:D11))</f>
        <v>1.7562258799114721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291E-33D3-4819-8C13-CC59B0D1AAD0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530</v>
      </c>
      <c r="C2">
        <v>10.785</v>
      </c>
      <c r="D2">
        <f>+C2*1000</f>
        <v>10785</v>
      </c>
      <c r="E2">
        <f>+A2*D2</f>
        <v>107850</v>
      </c>
      <c r="F2" s="2">
        <f>POWER(A2-$E$12,2)</f>
        <v>3.7606595935782039</v>
      </c>
      <c r="G2" s="2">
        <f>+D2*F2</f>
        <v>40558.713716740931</v>
      </c>
    </row>
    <row r="3" spans="1:7" x14ac:dyDescent="0.25">
      <c r="A3">
        <v>9</v>
      </c>
      <c r="B3" t="s">
        <v>531</v>
      </c>
      <c r="C3">
        <v>14.023</v>
      </c>
      <c r="D3">
        <f t="shared" ref="D3:D11" si="0">+C3*1000</f>
        <v>14023</v>
      </c>
      <c r="E3">
        <f t="shared" ref="E3:E11" si="1">+A3*D3</f>
        <v>126207</v>
      </c>
      <c r="F3" s="2">
        <f t="shared" ref="F3:F11" si="2">POWER(A3-$E$12,2)</f>
        <v>0.88217556314662093</v>
      </c>
      <c r="G3" s="2">
        <f t="shared" ref="G3:G11" si="3">+D3*F3</f>
        <v>12370.747922005065</v>
      </c>
    </row>
    <row r="4" spans="1:7" x14ac:dyDescent="0.25">
      <c r="A4">
        <v>8</v>
      </c>
      <c r="B4" t="s">
        <v>532</v>
      </c>
      <c r="C4">
        <v>17.611999999999998</v>
      </c>
      <c r="D4">
        <f t="shared" si="0"/>
        <v>17612</v>
      </c>
      <c r="E4">
        <f t="shared" si="1"/>
        <v>140896</v>
      </c>
      <c r="F4" s="2">
        <f t="shared" si="2"/>
        <v>3.6915327150381207E-3</v>
      </c>
      <c r="G4" s="2">
        <f t="shared" si="3"/>
        <v>65.015274177251385</v>
      </c>
    </row>
    <row r="5" spans="1:7" x14ac:dyDescent="0.25">
      <c r="A5">
        <v>7</v>
      </c>
      <c r="B5" t="s">
        <v>533</v>
      </c>
      <c r="C5">
        <v>8.42</v>
      </c>
      <c r="D5">
        <f t="shared" si="0"/>
        <v>8420</v>
      </c>
      <c r="E5">
        <f t="shared" si="1"/>
        <v>58940</v>
      </c>
      <c r="F5" s="2">
        <f t="shared" si="2"/>
        <v>1.1252075022834553</v>
      </c>
      <c r="G5" s="2">
        <f t="shared" si="3"/>
        <v>9474.2471692266936</v>
      </c>
    </row>
    <row r="6" spans="1:7" x14ac:dyDescent="0.25">
      <c r="A6">
        <v>6</v>
      </c>
      <c r="B6" t="s">
        <v>534</v>
      </c>
      <c r="C6">
        <v>2.5329999999999999</v>
      </c>
      <c r="D6">
        <f t="shared" si="0"/>
        <v>2533</v>
      </c>
      <c r="E6">
        <f t="shared" si="1"/>
        <v>15198</v>
      </c>
      <c r="F6" s="2">
        <f t="shared" si="2"/>
        <v>4.2467234718518725</v>
      </c>
      <c r="G6" s="2">
        <f t="shared" si="3"/>
        <v>10756.950554200794</v>
      </c>
    </row>
    <row r="7" spans="1:7" x14ac:dyDescent="0.25">
      <c r="A7">
        <v>5</v>
      </c>
      <c r="B7" t="s">
        <v>535</v>
      </c>
      <c r="C7">
        <v>1.1879999999999999</v>
      </c>
      <c r="D7">
        <f t="shared" si="0"/>
        <v>1188</v>
      </c>
      <c r="E7">
        <f t="shared" si="1"/>
        <v>5940</v>
      </c>
      <c r="F7" s="2">
        <f t="shared" si="2"/>
        <v>9.3682394414202896</v>
      </c>
      <c r="G7" s="2">
        <f t="shared" si="3"/>
        <v>11129.468456407305</v>
      </c>
    </row>
    <row r="8" spans="1:7" x14ac:dyDescent="0.25">
      <c r="A8">
        <v>4</v>
      </c>
      <c r="B8" t="s">
        <v>536</v>
      </c>
      <c r="C8">
        <v>468</v>
      </c>
      <c r="D8">
        <f>+C8</f>
        <v>468</v>
      </c>
      <c r="E8">
        <f t="shared" si="1"/>
        <v>1872</v>
      </c>
      <c r="F8" s="2">
        <f t="shared" si="2"/>
        <v>16.489755410988707</v>
      </c>
      <c r="G8" s="2">
        <f t="shared" si="3"/>
        <v>7717.2055323427148</v>
      </c>
    </row>
    <row r="9" spans="1:7" x14ac:dyDescent="0.25">
      <c r="A9">
        <v>3</v>
      </c>
      <c r="B9" t="s">
        <v>527</v>
      </c>
      <c r="C9">
        <v>324</v>
      </c>
      <c r="D9">
        <f>+C9</f>
        <v>324</v>
      </c>
      <c r="E9">
        <f t="shared" si="1"/>
        <v>972</v>
      </c>
      <c r="F9" s="2">
        <f t="shared" si="2"/>
        <v>25.611271380557124</v>
      </c>
      <c r="G9" s="2">
        <f t="shared" si="3"/>
        <v>8298.0519273005084</v>
      </c>
    </row>
    <row r="10" spans="1:7" x14ac:dyDescent="0.25">
      <c r="A10">
        <v>2</v>
      </c>
      <c r="B10" t="s">
        <v>528</v>
      </c>
      <c r="C10">
        <v>266</v>
      </c>
      <c r="D10">
        <f>+C10</f>
        <v>266</v>
      </c>
      <c r="E10">
        <f t="shared" si="1"/>
        <v>532</v>
      </c>
      <c r="F10" s="2">
        <f t="shared" si="2"/>
        <v>36.732787350125541</v>
      </c>
      <c r="G10" s="2">
        <f t="shared" si="3"/>
        <v>9770.921435133394</v>
      </c>
    </row>
    <row r="11" spans="1:7" x14ac:dyDescent="0.25">
      <c r="A11">
        <v>1</v>
      </c>
      <c r="B11" t="s">
        <v>537</v>
      </c>
      <c r="C11">
        <v>1.427</v>
      </c>
      <c r="D11">
        <f t="shared" si="0"/>
        <v>1427</v>
      </c>
      <c r="E11">
        <f t="shared" si="1"/>
        <v>1427</v>
      </c>
      <c r="F11" s="2">
        <f t="shared" si="2"/>
        <v>49.854303319693955</v>
      </c>
      <c r="G11" s="2">
        <f t="shared" si="3"/>
        <v>71142.090837203272</v>
      </c>
    </row>
    <row r="12" spans="1:7" x14ac:dyDescent="0.25">
      <c r="E12">
        <f>SUM(E2:E11)/SUM(D2:D11)</f>
        <v>8.0607579847842086</v>
      </c>
      <c r="G12" s="2">
        <f>SQRT(SUM(G2:G11)/SUM(D2:D11))</f>
        <v>1.782651444813969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6507-C23D-4F03-9EDE-FEF45D61E33F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530</v>
      </c>
      <c r="C2">
        <v>19.731999999999999</v>
      </c>
      <c r="D2">
        <f>+C2*1000</f>
        <v>19732</v>
      </c>
      <c r="E2">
        <f>+A2*D2</f>
        <v>197320</v>
      </c>
      <c r="F2" s="2">
        <f>POWER(A2-$E$12,2)</f>
        <v>3.8019679713179766</v>
      </c>
      <c r="G2" s="2">
        <f>+D2*F2</f>
        <v>75020.432010046308</v>
      </c>
    </row>
    <row r="3" spans="1:7" x14ac:dyDescent="0.25">
      <c r="A3">
        <v>9</v>
      </c>
      <c r="B3" t="s">
        <v>538</v>
      </c>
      <c r="C3">
        <v>23.553000000000001</v>
      </c>
      <c r="D3">
        <f t="shared" ref="D3:D11" si="0">+C3*1000</f>
        <v>23553</v>
      </c>
      <c r="E3">
        <f t="shared" ref="E3:E11" si="1">+A3*D3</f>
        <v>211977</v>
      </c>
      <c r="F3" s="2">
        <f t="shared" ref="F3:F11" si="2">POWER(A3-$E$12,2)</f>
        <v>0.9022408160836638</v>
      </c>
      <c r="G3" s="2">
        <f t="shared" ref="G3:G11" si="3">+D3*F3</f>
        <v>21250.477941218534</v>
      </c>
    </row>
    <row r="4" spans="1:7" x14ac:dyDescent="0.25">
      <c r="A4">
        <v>8</v>
      </c>
      <c r="B4" t="s">
        <v>539</v>
      </c>
      <c r="C4">
        <v>31.795999999999999</v>
      </c>
      <c r="D4">
        <f t="shared" si="0"/>
        <v>31796</v>
      </c>
      <c r="E4">
        <f t="shared" si="1"/>
        <v>254368</v>
      </c>
      <c r="F4" s="2">
        <f t="shared" si="2"/>
        <v>2.5136608493508956E-3</v>
      </c>
      <c r="G4" s="2">
        <f t="shared" si="3"/>
        <v>79.924360365961078</v>
      </c>
    </row>
    <row r="5" spans="1:7" x14ac:dyDescent="0.25">
      <c r="A5">
        <v>7</v>
      </c>
      <c r="B5" t="s">
        <v>540</v>
      </c>
      <c r="C5">
        <v>17.274000000000001</v>
      </c>
      <c r="D5">
        <f t="shared" si="0"/>
        <v>17274</v>
      </c>
      <c r="E5">
        <f t="shared" si="1"/>
        <v>120918</v>
      </c>
      <c r="F5" s="2">
        <f t="shared" si="2"/>
        <v>1.1027865056150379</v>
      </c>
      <c r="G5" s="2">
        <f t="shared" si="3"/>
        <v>19049.534097994165</v>
      </c>
    </row>
    <row r="6" spans="1:7" x14ac:dyDescent="0.25">
      <c r="A6">
        <v>6</v>
      </c>
      <c r="B6" t="s">
        <v>541</v>
      </c>
      <c r="C6">
        <v>5.9509999999999996</v>
      </c>
      <c r="D6">
        <f t="shared" si="0"/>
        <v>5951</v>
      </c>
      <c r="E6">
        <f t="shared" si="1"/>
        <v>35706</v>
      </c>
      <c r="F6" s="2">
        <f t="shared" si="2"/>
        <v>4.203059350380725</v>
      </c>
      <c r="G6" s="2">
        <f t="shared" si="3"/>
        <v>25012.406194115694</v>
      </c>
    </row>
    <row r="7" spans="1:7" x14ac:dyDescent="0.25">
      <c r="A7">
        <v>5</v>
      </c>
      <c r="B7" t="s">
        <v>542</v>
      </c>
      <c r="C7">
        <v>2.4249999999999998</v>
      </c>
      <c r="D7">
        <f t="shared" si="0"/>
        <v>2425</v>
      </c>
      <c r="E7">
        <f t="shared" si="1"/>
        <v>12125</v>
      </c>
      <c r="F7" s="2">
        <f t="shared" si="2"/>
        <v>9.3033321951464121</v>
      </c>
      <c r="G7" s="2">
        <f t="shared" si="3"/>
        <v>22560.580573230051</v>
      </c>
    </row>
    <row r="8" spans="1:7" x14ac:dyDescent="0.25">
      <c r="A8">
        <v>4</v>
      </c>
      <c r="B8" t="s">
        <v>543</v>
      </c>
      <c r="C8">
        <v>1.002</v>
      </c>
      <c r="D8">
        <f t="shared" si="0"/>
        <v>1002</v>
      </c>
      <c r="E8">
        <f t="shared" si="1"/>
        <v>4008</v>
      </c>
      <c r="F8" s="2">
        <f t="shared" si="2"/>
        <v>16.403605039912101</v>
      </c>
      <c r="G8" s="2">
        <f t="shared" si="3"/>
        <v>16436.412249991925</v>
      </c>
    </row>
    <row r="9" spans="1:7" x14ac:dyDescent="0.25">
      <c r="A9">
        <v>3</v>
      </c>
      <c r="B9" t="s">
        <v>527</v>
      </c>
      <c r="C9">
        <v>623</v>
      </c>
      <c r="D9">
        <f>+C9</f>
        <v>623</v>
      </c>
      <c r="E9">
        <f t="shared" si="1"/>
        <v>1869</v>
      </c>
      <c r="F9" s="2">
        <f t="shared" si="2"/>
        <v>25.503877884677788</v>
      </c>
      <c r="G9" s="2">
        <f t="shared" si="3"/>
        <v>15888.915922154261</v>
      </c>
    </row>
    <row r="10" spans="1:7" x14ac:dyDescent="0.25">
      <c r="A10">
        <v>2</v>
      </c>
      <c r="B10" t="s">
        <v>528</v>
      </c>
      <c r="C10">
        <v>487</v>
      </c>
      <c r="D10">
        <f>+C10</f>
        <v>487</v>
      </c>
      <c r="E10">
        <f t="shared" si="1"/>
        <v>974</v>
      </c>
      <c r="F10" s="2">
        <f t="shared" si="2"/>
        <v>36.604150729443475</v>
      </c>
      <c r="G10" s="2">
        <f t="shared" si="3"/>
        <v>17826.221405238972</v>
      </c>
    </row>
    <row r="11" spans="1:7" x14ac:dyDescent="0.25">
      <c r="A11">
        <v>1</v>
      </c>
      <c r="B11" t="s">
        <v>544</v>
      </c>
      <c r="C11">
        <v>1.6120000000000001</v>
      </c>
      <c r="D11">
        <f t="shared" si="0"/>
        <v>1612</v>
      </c>
      <c r="E11">
        <f t="shared" si="1"/>
        <v>1612</v>
      </c>
      <c r="F11" s="2">
        <f t="shared" si="2"/>
        <v>49.704423574209159</v>
      </c>
      <c r="G11" s="2">
        <f t="shared" si="3"/>
        <v>80123.530801625166</v>
      </c>
    </row>
    <row r="12" spans="1:7" x14ac:dyDescent="0.25">
      <c r="E12">
        <f>SUM(E2:E11)/SUM(D2:D11)</f>
        <v>8.0501364223828435</v>
      </c>
      <c r="G12" s="2">
        <f>SQRT(SUM(G2:G11)/SUM(D2:D11))</f>
        <v>1.6755339624195902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3CF0-03B6-4D25-A92A-5F181AB86B99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545</v>
      </c>
      <c r="C2">
        <v>19.901</v>
      </c>
      <c r="D2">
        <f>+C2*1000</f>
        <v>19901</v>
      </c>
      <c r="E2">
        <f>+A2*D2</f>
        <v>199010</v>
      </c>
      <c r="F2" s="2">
        <f>POWER(A2-$E$12,2)</f>
        <v>3.9986864789514684</v>
      </c>
      <c r="G2" s="2">
        <f>+D2*F2</f>
        <v>79577.859617613169</v>
      </c>
    </row>
    <row r="3" spans="1:7" x14ac:dyDescent="0.25">
      <c r="A3">
        <v>9</v>
      </c>
      <c r="B3" t="s">
        <v>546</v>
      </c>
      <c r="C3">
        <v>15.943</v>
      </c>
      <c r="D3">
        <f t="shared" ref="D3:D11" si="0">+C3*1000</f>
        <v>15943</v>
      </c>
      <c r="E3">
        <f t="shared" ref="E3:E11" si="1">+A3*D3</f>
        <v>143487</v>
      </c>
      <c r="F3" s="2">
        <f t="shared" ref="F3:F11" si="2">POWER(A3-$E$12,2)</f>
        <v>0.99934329340138706</v>
      </c>
      <c r="G3" s="2">
        <f t="shared" ref="G3:G11" si="3">+D3*F3</f>
        <v>15932.530126698313</v>
      </c>
    </row>
    <row r="4" spans="1:7" x14ac:dyDescent="0.25">
      <c r="A4">
        <v>8</v>
      </c>
      <c r="B4" t="s">
        <v>521</v>
      </c>
      <c r="C4">
        <v>19.593</v>
      </c>
      <c r="D4">
        <f t="shared" si="0"/>
        <v>19593</v>
      </c>
      <c r="E4">
        <f t="shared" si="1"/>
        <v>156744</v>
      </c>
      <c r="F4" s="2">
        <f t="shared" si="2"/>
        <v>1.0785130540539796E-7</v>
      </c>
      <c r="G4" s="2">
        <f t="shared" si="3"/>
        <v>2.1131306268079623E-3</v>
      </c>
    </row>
    <row r="5" spans="1:7" x14ac:dyDescent="0.25">
      <c r="A5">
        <v>7</v>
      </c>
      <c r="B5" t="s">
        <v>547</v>
      </c>
      <c r="C5">
        <v>11.358000000000001</v>
      </c>
      <c r="D5">
        <f t="shared" si="0"/>
        <v>11358</v>
      </c>
      <c r="E5">
        <f t="shared" si="1"/>
        <v>79506</v>
      </c>
      <c r="F5" s="2">
        <f t="shared" si="2"/>
        <v>1.0006569223012238</v>
      </c>
      <c r="G5" s="2">
        <f t="shared" si="3"/>
        <v>11365.4613234973</v>
      </c>
    </row>
    <row r="6" spans="1:7" x14ac:dyDescent="0.25">
      <c r="A6">
        <v>6</v>
      </c>
      <c r="B6" t="s">
        <v>548</v>
      </c>
      <c r="C6">
        <v>5.2590000000000003</v>
      </c>
      <c r="D6">
        <f t="shared" si="0"/>
        <v>5259</v>
      </c>
      <c r="E6">
        <f t="shared" si="1"/>
        <v>31554</v>
      </c>
      <c r="F6" s="2">
        <f t="shared" si="2"/>
        <v>4.0013137367511424</v>
      </c>
      <c r="G6" s="2">
        <f t="shared" si="3"/>
        <v>21042.908941574256</v>
      </c>
    </row>
    <row r="7" spans="1:7" x14ac:dyDescent="0.25">
      <c r="A7">
        <v>5</v>
      </c>
      <c r="B7" t="s">
        <v>549</v>
      </c>
      <c r="C7">
        <v>2.4969999999999999</v>
      </c>
      <c r="D7">
        <f t="shared" si="0"/>
        <v>2497</v>
      </c>
      <c r="E7">
        <f t="shared" si="1"/>
        <v>12485</v>
      </c>
      <c r="F7" s="2">
        <f t="shared" si="2"/>
        <v>9.0019705512010599</v>
      </c>
      <c r="G7" s="2">
        <f t="shared" si="3"/>
        <v>22477.920466349045</v>
      </c>
    </row>
    <row r="8" spans="1:7" x14ac:dyDescent="0.25">
      <c r="A8">
        <v>4</v>
      </c>
      <c r="B8" t="s">
        <v>544</v>
      </c>
      <c r="C8">
        <v>1.224</v>
      </c>
      <c r="D8">
        <f t="shared" si="0"/>
        <v>1224</v>
      </c>
      <c r="E8">
        <f t="shared" si="1"/>
        <v>4896</v>
      </c>
      <c r="F8" s="2">
        <f t="shared" si="2"/>
        <v>16.00262736565098</v>
      </c>
      <c r="G8" s="2">
        <f t="shared" si="3"/>
        <v>19587.215895556801</v>
      </c>
    </row>
    <row r="9" spans="1:7" x14ac:dyDescent="0.25">
      <c r="A9">
        <v>3</v>
      </c>
      <c r="B9" t="s">
        <v>550</v>
      </c>
      <c r="C9">
        <v>832</v>
      </c>
      <c r="D9">
        <f>+C9</f>
        <v>832</v>
      </c>
      <c r="E9">
        <f t="shared" si="1"/>
        <v>2496</v>
      </c>
      <c r="F9" s="2">
        <f t="shared" si="2"/>
        <v>25.003284180100898</v>
      </c>
      <c r="G9" s="2">
        <f t="shared" si="3"/>
        <v>20802.732437843948</v>
      </c>
    </row>
    <row r="10" spans="1:7" x14ac:dyDescent="0.25">
      <c r="A10">
        <v>2</v>
      </c>
      <c r="B10" t="s">
        <v>536</v>
      </c>
      <c r="C10">
        <v>645</v>
      </c>
      <c r="D10">
        <f>+C10</f>
        <v>645</v>
      </c>
      <c r="E10">
        <f t="shared" si="1"/>
        <v>1290</v>
      </c>
      <c r="F10" s="2">
        <f t="shared" si="2"/>
        <v>36.003940994550817</v>
      </c>
      <c r="G10" s="2">
        <f t="shared" si="3"/>
        <v>23222.541941485277</v>
      </c>
    </row>
    <row r="11" spans="1:7" x14ac:dyDescent="0.25">
      <c r="A11">
        <v>1</v>
      </c>
      <c r="B11" t="s">
        <v>551</v>
      </c>
      <c r="C11">
        <v>1.9179999999999999</v>
      </c>
      <c r="D11">
        <f t="shared" si="0"/>
        <v>1918</v>
      </c>
      <c r="E11">
        <f t="shared" si="1"/>
        <v>1918</v>
      </c>
      <c r="F11" s="2">
        <f t="shared" si="2"/>
        <v>49.004597809000735</v>
      </c>
      <c r="G11" s="2">
        <f t="shared" si="3"/>
        <v>93990.818597663412</v>
      </c>
    </row>
    <row r="12" spans="1:7" x14ac:dyDescent="0.25">
      <c r="E12">
        <f>SUM(E2:E11)/SUM(D2:D11)</f>
        <v>8.0003284072249592</v>
      </c>
      <c r="G12" s="2">
        <f>SQRT(SUM(G2:G11)/SUM(D2:D11))</f>
        <v>1.9724001630503027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F98E8-6321-4CB4-AFE1-F9699102BCC8}">
  <dimension ref="A1:G12"/>
  <sheetViews>
    <sheetView workbookViewId="0">
      <selection activeCell="D11" sqref="D11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552</v>
      </c>
      <c r="C2">
        <v>8.35</v>
      </c>
      <c r="D2">
        <f>+C2*1000</f>
        <v>8350</v>
      </c>
      <c r="E2">
        <f>+A2*D2</f>
        <v>83500</v>
      </c>
      <c r="F2" s="2">
        <f>POWER(A2-$E$12,2)</f>
        <v>4.5334772085180415</v>
      </c>
      <c r="G2" s="2">
        <f>+D2*F2</f>
        <v>37854.534691125649</v>
      </c>
    </row>
    <row r="3" spans="1:7" x14ac:dyDescent="0.25">
      <c r="A3">
        <v>9</v>
      </c>
      <c r="B3" t="s">
        <v>553</v>
      </c>
      <c r="C3">
        <v>11.779</v>
      </c>
      <c r="D3">
        <f t="shared" ref="D3:D11" si="0">+C3*1000</f>
        <v>11779</v>
      </c>
      <c r="E3">
        <f t="shared" ref="E3:E11" si="1">+A3*D3</f>
        <v>106011</v>
      </c>
      <c r="F3" s="2">
        <f t="shared" ref="F3:F11" si="2">POWER(A3-$E$12,2)</f>
        <v>1.2750844560735035</v>
      </c>
      <c r="G3" s="2">
        <f t="shared" ref="G3:G11" si="3">+D3*F3</f>
        <v>15019.219808089798</v>
      </c>
    </row>
    <row r="4" spans="1:7" x14ac:dyDescent="0.25">
      <c r="A4">
        <v>8</v>
      </c>
      <c r="B4" t="s">
        <v>554</v>
      </c>
      <c r="C4">
        <v>16.911000000000001</v>
      </c>
      <c r="D4">
        <f t="shared" si="0"/>
        <v>16911</v>
      </c>
      <c r="E4">
        <f t="shared" si="1"/>
        <v>135288</v>
      </c>
      <c r="F4" s="2">
        <f t="shared" si="2"/>
        <v>1.6691703628966013E-2</v>
      </c>
      <c r="G4" s="2">
        <f t="shared" si="3"/>
        <v>282.27340006944428</v>
      </c>
    </row>
    <row r="5" spans="1:7" x14ac:dyDescent="0.25">
      <c r="A5">
        <v>7</v>
      </c>
      <c r="B5" t="s">
        <v>555</v>
      </c>
      <c r="C5">
        <v>8.8179999999999996</v>
      </c>
      <c r="D5">
        <f t="shared" si="0"/>
        <v>8818</v>
      </c>
      <c r="E5">
        <f t="shared" si="1"/>
        <v>61726</v>
      </c>
      <c r="F5" s="2">
        <f t="shared" si="2"/>
        <v>0.75829895118442847</v>
      </c>
      <c r="G5" s="2">
        <f t="shared" si="3"/>
        <v>6686.6801515442903</v>
      </c>
    </row>
    <row r="6" spans="1:7" x14ac:dyDescent="0.25">
      <c r="A6">
        <v>6</v>
      </c>
      <c r="B6" t="s">
        <v>556</v>
      </c>
      <c r="C6">
        <v>2.7930000000000001</v>
      </c>
      <c r="D6">
        <f t="shared" si="0"/>
        <v>2793</v>
      </c>
      <c r="E6">
        <f t="shared" si="1"/>
        <v>16758</v>
      </c>
      <c r="F6" s="2">
        <f t="shared" si="2"/>
        <v>3.499906198739891</v>
      </c>
      <c r="G6" s="2">
        <f t="shared" si="3"/>
        <v>9775.2380130805159</v>
      </c>
    </row>
    <row r="7" spans="1:7" x14ac:dyDescent="0.25">
      <c r="A7">
        <v>5</v>
      </c>
      <c r="B7" t="s">
        <v>557</v>
      </c>
      <c r="C7">
        <v>1.413</v>
      </c>
      <c r="D7">
        <f t="shared" si="0"/>
        <v>1413</v>
      </c>
      <c r="E7">
        <f t="shared" si="1"/>
        <v>7065</v>
      </c>
      <c r="F7" s="2">
        <f t="shared" si="2"/>
        <v>8.2415134462953539</v>
      </c>
      <c r="G7" s="2">
        <f t="shared" si="3"/>
        <v>11645.258499615335</v>
      </c>
    </row>
    <row r="8" spans="1:7" x14ac:dyDescent="0.25">
      <c r="A8">
        <v>4</v>
      </c>
      <c r="B8" t="s">
        <v>550</v>
      </c>
      <c r="C8">
        <v>595</v>
      </c>
      <c r="D8">
        <f>+C8</f>
        <v>595</v>
      </c>
      <c r="E8">
        <f t="shared" si="1"/>
        <v>2380</v>
      </c>
      <c r="F8" s="2">
        <f t="shared" si="2"/>
        <v>14.983120693850816</v>
      </c>
      <c r="G8" s="2">
        <f t="shared" si="3"/>
        <v>8914.9568128412357</v>
      </c>
    </row>
    <row r="9" spans="1:7" x14ac:dyDescent="0.25">
      <c r="A9">
        <v>3</v>
      </c>
      <c r="B9" t="s">
        <v>536</v>
      </c>
      <c r="C9">
        <v>429</v>
      </c>
      <c r="D9">
        <f>+C9</f>
        <v>429</v>
      </c>
      <c r="E9">
        <f t="shared" si="1"/>
        <v>1287</v>
      </c>
      <c r="F9" s="2">
        <f t="shared" si="2"/>
        <v>23.724727941406279</v>
      </c>
      <c r="G9" s="2">
        <f t="shared" si="3"/>
        <v>10177.908286863294</v>
      </c>
    </row>
    <row r="10" spans="1:7" x14ac:dyDescent="0.25">
      <c r="A10">
        <v>2</v>
      </c>
      <c r="B10" t="s">
        <v>558</v>
      </c>
      <c r="C10">
        <v>353</v>
      </c>
      <c r="D10">
        <f>+C10</f>
        <v>353</v>
      </c>
      <c r="E10">
        <f t="shared" si="1"/>
        <v>706</v>
      </c>
      <c r="F10" s="2">
        <f t="shared" si="2"/>
        <v>34.466335188961743</v>
      </c>
      <c r="G10" s="2">
        <f t="shared" si="3"/>
        <v>12166.616321703495</v>
      </c>
    </row>
    <row r="11" spans="1:7" x14ac:dyDescent="0.25">
      <c r="A11">
        <v>1</v>
      </c>
      <c r="B11" t="s">
        <v>557</v>
      </c>
      <c r="C11">
        <v>1.4319999999999999</v>
      </c>
      <c r="D11">
        <f t="shared" si="0"/>
        <v>1432</v>
      </c>
      <c r="E11">
        <f t="shared" si="1"/>
        <v>1432</v>
      </c>
      <c r="F11" s="2">
        <f t="shared" si="2"/>
        <v>47.2079424365172</v>
      </c>
      <c r="G11" s="2">
        <f t="shared" si="3"/>
        <v>67601.773569092635</v>
      </c>
    </row>
    <row r="12" spans="1:7" x14ac:dyDescent="0.25">
      <c r="E12">
        <f>SUM(E2:E11)/SUM(D2:D11)</f>
        <v>7.8708036237777312</v>
      </c>
      <c r="G12" s="2">
        <f>SQRT(SUM(G2:G11)/SUM(D2:D11))</f>
        <v>1.8457350904746432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98C0-6804-4B0A-A811-3CA4C8AF3952}">
  <dimension ref="A1:G12"/>
  <sheetViews>
    <sheetView workbookViewId="0">
      <selection activeCell="D7" sqref="D7"/>
    </sheetView>
  </sheetViews>
  <sheetFormatPr baseColWidth="10" defaultRowHeight="15" x14ac:dyDescent="0.25"/>
  <sheetData>
    <row r="1" spans="1:7" x14ac:dyDescent="0.25">
      <c r="A1" t="s">
        <v>518</v>
      </c>
      <c r="C1" t="s">
        <v>519</v>
      </c>
    </row>
    <row r="2" spans="1:7" x14ac:dyDescent="0.25">
      <c r="A2">
        <v>10</v>
      </c>
      <c r="B2" t="s">
        <v>559</v>
      </c>
      <c r="C2">
        <v>702.53499999999997</v>
      </c>
      <c r="D2">
        <f>+C2*1000</f>
        <v>702535</v>
      </c>
      <c r="E2">
        <f>+A2*D2</f>
        <v>7025350</v>
      </c>
      <c r="F2" s="2">
        <f>POWER(A2-$E$12,2)</f>
        <v>1.1351823174536377</v>
      </c>
      <c r="G2" s="2">
        <f>+D2*F2</f>
        <v>797505.30939229135</v>
      </c>
    </row>
    <row r="3" spans="1:7" x14ac:dyDescent="0.25">
      <c r="A3">
        <v>9</v>
      </c>
      <c r="B3" t="s">
        <v>560</v>
      </c>
      <c r="C3">
        <v>326.65699999999998</v>
      </c>
      <c r="D3">
        <f t="shared" ref="D3:D11" si="0">+C3*1000</f>
        <v>326657</v>
      </c>
      <c r="E3">
        <f t="shared" ref="E3:E11" si="1">+A3*D3</f>
        <v>2939913</v>
      </c>
      <c r="F3" s="2">
        <f t="shared" ref="F3:F11" si="2">POWER(A3-$E$12,2)</f>
        <v>4.2836174177700165E-3</v>
      </c>
      <c r="G3" s="2">
        <f t="shared" ref="G3:G11" si="3">+D3*F3</f>
        <v>1399.2736148365002</v>
      </c>
    </row>
    <row r="4" spans="1:7" x14ac:dyDescent="0.25">
      <c r="A4">
        <v>8</v>
      </c>
      <c r="B4" t="s">
        <v>561</v>
      </c>
      <c r="C4">
        <v>159.483</v>
      </c>
      <c r="D4">
        <f t="shared" si="0"/>
        <v>159483</v>
      </c>
      <c r="E4">
        <f t="shared" si="1"/>
        <v>1275864</v>
      </c>
      <c r="F4" s="2">
        <f t="shared" si="2"/>
        <v>0.87338491738190238</v>
      </c>
      <c r="G4" s="2">
        <f t="shared" si="3"/>
        <v>139290.04677881792</v>
      </c>
    </row>
    <row r="5" spans="1:7" x14ac:dyDescent="0.25">
      <c r="A5">
        <v>7</v>
      </c>
      <c r="B5" t="s">
        <v>562</v>
      </c>
      <c r="C5">
        <v>63.189</v>
      </c>
      <c r="D5">
        <f t="shared" si="0"/>
        <v>63189</v>
      </c>
      <c r="E5">
        <f t="shared" si="1"/>
        <v>442323</v>
      </c>
      <c r="F5" s="2">
        <f t="shared" si="2"/>
        <v>3.7424862173460345</v>
      </c>
      <c r="G5" s="2">
        <f t="shared" si="3"/>
        <v>236483.96158787858</v>
      </c>
    </row>
    <row r="6" spans="1:7" x14ac:dyDescent="0.25">
      <c r="A6">
        <v>6</v>
      </c>
      <c r="B6" t="s">
        <v>563</v>
      </c>
      <c r="C6">
        <v>23.606999999999999</v>
      </c>
      <c r="D6">
        <f t="shared" si="0"/>
        <v>23607</v>
      </c>
      <c r="E6">
        <f t="shared" si="1"/>
        <v>141642</v>
      </c>
      <c r="F6" s="2">
        <f t="shared" si="2"/>
        <v>8.6115875173101664</v>
      </c>
      <c r="G6" s="2">
        <f t="shared" si="3"/>
        <v>203293.74652114109</v>
      </c>
    </row>
    <row r="7" spans="1:7" x14ac:dyDescent="0.25">
      <c r="A7">
        <v>5</v>
      </c>
      <c r="B7" t="s">
        <v>543</v>
      </c>
      <c r="C7">
        <v>13.635</v>
      </c>
      <c r="D7">
        <f t="shared" si="0"/>
        <v>13635</v>
      </c>
      <c r="E7">
        <f t="shared" si="1"/>
        <v>68175</v>
      </c>
      <c r="F7" s="2">
        <f t="shared" si="2"/>
        <v>15.480688817274299</v>
      </c>
      <c r="G7" s="2">
        <f t="shared" si="3"/>
        <v>211079.19202353506</v>
      </c>
    </row>
    <row r="8" spans="1:7" x14ac:dyDescent="0.25">
      <c r="A8">
        <v>4</v>
      </c>
      <c r="B8" t="s">
        <v>528</v>
      </c>
      <c r="C8">
        <v>6.7919999999999998</v>
      </c>
      <c r="D8">
        <f t="shared" si="0"/>
        <v>6792</v>
      </c>
      <c r="E8">
        <f t="shared" si="1"/>
        <v>27168</v>
      </c>
      <c r="F8" s="2">
        <f t="shared" si="2"/>
        <v>24.349790117238431</v>
      </c>
      <c r="G8" s="2">
        <f t="shared" si="3"/>
        <v>165383.77447628343</v>
      </c>
    </row>
    <row r="9" spans="1:7" x14ac:dyDescent="0.25">
      <c r="A9">
        <v>3</v>
      </c>
      <c r="B9" t="s">
        <v>564</v>
      </c>
      <c r="C9">
        <v>5.3840000000000003</v>
      </c>
      <c r="D9">
        <f t="shared" si="0"/>
        <v>5384</v>
      </c>
      <c r="E9">
        <f t="shared" si="1"/>
        <v>16152</v>
      </c>
      <c r="F9" s="2">
        <f t="shared" si="2"/>
        <v>35.218891417202563</v>
      </c>
      <c r="G9" s="2">
        <f t="shared" si="3"/>
        <v>189618.5113902186</v>
      </c>
    </row>
    <row r="10" spans="1:7" x14ac:dyDescent="0.25">
      <c r="A10">
        <v>2</v>
      </c>
      <c r="B10" t="s">
        <v>564</v>
      </c>
      <c r="C10">
        <v>5.2210000000000001</v>
      </c>
      <c r="D10">
        <f t="shared" si="0"/>
        <v>5221</v>
      </c>
      <c r="E10">
        <f t="shared" si="1"/>
        <v>10442</v>
      </c>
      <c r="F10" s="2">
        <f t="shared" si="2"/>
        <v>48.087992717166699</v>
      </c>
      <c r="G10" s="2">
        <f t="shared" si="3"/>
        <v>251067.40997632733</v>
      </c>
    </row>
    <row r="11" spans="1:7" x14ac:dyDescent="0.25">
      <c r="A11">
        <v>1</v>
      </c>
      <c r="B11" t="s">
        <v>565</v>
      </c>
      <c r="C11">
        <v>34.533999999999999</v>
      </c>
      <c r="D11">
        <f t="shared" si="0"/>
        <v>34534</v>
      </c>
      <c r="E11">
        <f t="shared" si="1"/>
        <v>34534</v>
      </c>
      <c r="F11" s="2">
        <f t="shared" si="2"/>
        <v>62.957094017130828</v>
      </c>
      <c r="G11" s="2">
        <f t="shared" si="3"/>
        <v>2174160.2847875962</v>
      </c>
    </row>
    <row r="12" spans="1:7" x14ac:dyDescent="0.25">
      <c r="E12">
        <f>SUM(E2:E11)/SUM(D2:D11)</f>
        <v>8.9345506499820662</v>
      </c>
      <c r="G12" s="2">
        <f>SQRT(SUM(G2:G11)/SUM(D2:D11))</f>
        <v>1.8050308681913612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Sheet1</vt:lpstr>
      <vt:lpstr>SD_PorStrata</vt:lpstr>
      <vt:lpstr>Hoja1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Justo Andrés</cp:lastModifiedBy>
  <dcterms:created xsi:type="dcterms:W3CDTF">2018-06-06T04:25:47Z</dcterms:created>
  <dcterms:modified xsi:type="dcterms:W3CDTF">2018-06-07T00:43:59Z</dcterms:modified>
</cp:coreProperties>
</file>