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<sst xmlns="http://schemas.openxmlformats.org/spreadsheetml/2006/main" count="67" uniqueCount="29">
  <si>
    <t xml:space="preserve">Problem</t>
  </si>
  <si>
    <t xml:space="preserve">an example apportioning population data where 4 tracts were divided into 7 tracts</t>
  </si>
  <si>
    <t xml:space="preserve">Concordance Table</t>
  </si>
  <si>
    <t xml:space="preserve">change type</t>
  </si>
  <si>
    <t xml:space="preserve">source_ctuid</t>
  </si>
  <si>
    <t xml:space="preserve">target_ctuid</t>
  </si>
  <si>
    <t xml:space="preserve">weight</t>
  </si>
  <si>
    <t xml:space="preserve">Many-to-many</t>
  </si>
  <si>
    <t xml:space="preserve">A</t>
  </si>
  <si>
    <t xml:space="preserve">E</t>
  </si>
  <si>
    <t xml:space="preserve">F</t>
  </si>
  <si>
    <t xml:space="preserve">B</t>
  </si>
  <si>
    <t xml:space="preserve">G</t>
  </si>
  <si>
    <t xml:space="preserve">Split</t>
  </si>
  <si>
    <t xml:space="preserve">C</t>
  </si>
  <si>
    <t xml:space="preserve">H</t>
  </si>
  <si>
    <t xml:space="preserve">I</t>
  </si>
  <si>
    <t xml:space="preserve">No change</t>
  </si>
  <si>
    <t xml:space="preserve">D</t>
  </si>
  <si>
    <t xml:space="preserve">J</t>
  </si>
  <si>
    <t xml:space="preserve">Source Population Data</t>
  </si>
  <si>
    <t xml:space="preserve">population</t>
  </si>
  <si>
    <t xml:space="preserve">Total</t>
  </si>
  <si>
    <t xml:space="preserve">Solution</t>
  </si>
  <si>
    <t xml:space="preserve">Joining data to the concordance table</t>
  </si>
  <si>
    <t xml:space="preserve">weight X population</t>
  </si>
  <si>
    <t xml:space="preserve">total</t>
  </si>
  <si>
    <t xml:space="preserve">Grouping by target_ctuid</t>
  </si>
  <si>
    <t xml:space="preserve">source_population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</si>
</sst>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D1D5"/>
        <bgColor rgb="FFFFDBB6"/>
      </patternFill>
    </fill>
    <fill>
      <patternFill patternType="solid">
        <fgColor rgb="FFFFDBB6"/>
        <bgColor rgb="FFF7D1D5"/>
      </patternFill>
    </fill>
    <fill>
      <patternFill patternType="solid">
        <fgColor rgb="FFDEE7E5"/>
        <bgColor rgb="FFF7D1D5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31" activeCellId="0" sqref="A31"/>
    </sheetView>
  </sheetViews>
  <sheetFormatPr defaultColWidth="11.5703125" defaultRowHeight="12.8" zeroHeight="false" outlineLevelRow="0" outlineLevelCol="0"/>
  <cols>
    <col collapsed="false" customWidth="true" hidden="false" outlineLevel="0" max="5" min="5" style="0" width="9.8"/>
    <col collapsed="false" customWidth="true" hidden="false" outlineLevel="0" max="7" min="7" style="0" width="7.17"/>
    <col collapsed="false" customWidth="true" hidden="false" outlineLevel="0" max="10" min="10" style="0" width="12.58"/>
    <col collapsed="false" customWidth="true" hidden="false" outlineLevel="0" max="11" min="11" style="0" width="17.06"/>
  </cols>
  <sheetData>
    <row r="1" customFormat="false" ht="12.8" hidden="false" customHeight="false" outlineLevel="0" collapsed="false">
      <c r="B1" s="1"/>
      <c r="C1" s="2"/>
      <c r="D1" s="2"/>
      <c r="E1" s="2"/>
    </row>
    <row r="2" s="4" customFormat="true" ht="12.8" hidden="false" customHeight="false" outlineLevel="0" collapsed="false">
      <c r="A2" s="3" t="s">
        <v>0</v>
      </c>
      <c r="AMJ2" s="0"/>
    </row>
    <row r="3" customFormat="false" ht="12.8" hidden="false" customHeight="false" outlineLevel="0" collapsed="false">
      <c r="B3" s="1"/>
      <c r="C3" s="2"/>
      <c r="D3" s="2"/>
      <c r="E3" s="2"/>
    </row>
    <row r="4" customFormat="false" ht="12.8" hidden="false" customHeight="true" outlineLevel="0" collapsed="false">
      <c r="B4" s="5" t="s">
        <v>1</v>
      </c>
      <c r="C4" s="5"/>
      <c r="D4" s="5"/>
      <c r="E4" s="5"/>
    </row>
    <row r="5" customFormat="false" ht="12.8" hidden="false" customHeight="false" outlineLevel="0" collapsed="false">
      <c r="B5" s="5"/>
      <c r="C5" s="5"/>
      <c r="D5" s="5"/>
      <c r="E5" s="5"/>
    </row>
    <row r="6" customFormat="false" ht="12.8" hidden="false" customHeight="false" outlineLevel="0" collapsed="false">
      <c r="B6" s="5"/>
      <c r="C6" s="5"/>
      <c r="D6" s="5"/>
      <c r="E6" s="5"/>
    </row>
    <row r="8" customFormat="false" ht="12.8" hidden="false" customHeight="false" outlineLevel="0" collapsed="false">
      <c r="C8" s="6" t="s">
        <v>2</v>
      </c>
      <c r="D8" s="6"/>
      <c r="E8" s="6"/>
    </row>
    <row r="9" customFormat="false" ht="12.8" hidden="false" customHeight="false" outlineLevel="0" collapsed="false">
      <c r="B9" s="7" t="s">
        <v>3</v>
      </c>
      <c r="C9" s="8" t="s">
        <v>4</v>
      </c>
      <c r="D9" s="8" t="s">
        <v>5</v>
      </c>
      <c r="E9" s="8" t="s">
        <v>6</v>
      </c>
    </row>
    <row r="10" customFormat="false" ht="12.8" hidden="false" customHeight="true" outlineLevel="0" collapsed="false">
      <c r="B10" s="9" t="s">
        <v>7</v>
      </c>
      <c r="C10" s="10" t="s">
        <v>8</v>
      </c>
      <c r="D10" s="11" t="s">
        <v>9</v>
      </c>
      <c r="E10" s="12" t="n">
        <v>0.5</v>
      </c>
    </row>
    <row r="11" customFormat="false" ht="12.8" hidden="false" customHeight="false" outlineLevel="0" collapsed="false">
      <c r="B11" s="9"/>
      <c r="C11" s="13" t="s">
        <v>8</v>
      </c>
      <c r="D11" s="14" t="s">
        <v>10</v>
      </c>
      <c r="E11" s="12" t="n">
        <v>0.5</v>
      </c>
    </row>
    <row r="12" customFormat="false" ht="12.8" hidden="false" customHeight="false" outlineLevel="0" collapsed="false">
      <c r="B12" s="9"/>
      <c r="C12" s="10" t="s">
        <v>11</v>
      </c>
      <c r="D12" s="15" t="s">
        <v>10</v>
      </c>
      <c r="E12" s="12" t="n">
        <v>0.25</v>
      </c>
    </row>
    <row r="13" customFormat="false" ht="12.8" hidden="false" customHeight="false" outlineLevel="0" collapsed="false">
      <c r="B13" s="9"/>
      <c r="C13" s="13" t="s">
        <v>11</v>
      </c>
      <c r="D13" s="11" t="s">
        <v>12</v>
      </c>
      <c r="E13" s="12" t="n">
        <v>0.75</v>
      </c>
    </row>
    <row r="14" customFormat="false" ht="12.8" hidden="false" customHeight="true" outlineLevel="0" collapsed="false">
      <c r="B14" s="9" t="s">
        <v>13</v>
      </c>
      <c r="C14" s="16" t="s">
        <v>14</v>
      </c>
      <c r="D14" s="11" t="s">
        <v>15</v>
      </c>
      <c r="E14" s="17" t="n">
        <v>0.99</v>
      </c>
    </row>
    <row r="15" customFormat="false" ht="12.8" hidden="false" customHeight="false" outlineLevel="0" collapsed="false">
      <c r="B15" s="9"/>
      <c r="C15" s="13" t="s">
        <v>14</v>
      </c>
      <c r="D15" s="11" t="s">
        <v>16</v>
      </c>
      <c r="E15" s="17" t="n">
        <v>0.01</v>
      </c>
    </row>
    <row r="16" customFormat="false" ht="12.8" hidden="false" customHeight="false" outlineLevel="0" collapsed="false">
      <c r="B16" s="18" t="s">
        <v>17</v>
      </c>
      <c r="C16" s="19" t="s">
        <v>18</v>
      </c>
      <c r="D16" s="11" t="s">
        <v>19</v>
      </c>
      <c r="E16" s="17" t="n">
        <v>1</v>
      </c>
    </row>
    <row r="18" customFormat="false" ht="12.8" hidden="false" customHeight="false" outlineLevel="0" collapsed="false">
      <c r="B18" s="6" t="s">
        <v>20</v>
      </c>
      <c r="C18" s="6"/>
    </row>
    <row r="19" customFormat="false" ht="12.8" hidden="false" customHeight="false" outlineLevel="0" collapsed="false">
      <c r="B19" s="8" t="s">
        <v>4</v>
      </c>
      <c r="C19" s="8" t="s">
        <v>21</v>
      </c>
    </row>
    <row r="20" customFormat="false" ht="12.8" hidden="false" customHeight="false" outlineLevel="0" collapsed="false">
      <c r="B20" s="8" t="s">
        <v>8</v>
      </c>
      <c r="C20" s="20" t="n">
        <v>10000</v>
      </c>
    </row>
    <row r="21" customFormat="false" ht="12.8" hidden="false" customHeight="false" outlineLevel="0" collapsed="false">
      <c r="B21" s="8" t="s">
        <v>11</v>
      </c>
      <c r="C21" s="20" t="n">
        <v>3000</v>
      </c>
    </row>
    <row r="22" customFormat="false" ht="12.8" hidden="false" customHeight="false" outlineLevel="0" collapsed="false">
      <c r="B22" s="8" t="s">
        <v>14</v>
      </c>
      <c r="C22" s="21" t="n">
        <v>5000</v>
      </c>
    </row>
    <row r="23" customFormat="false" ht="12.8" hidden="false" customHeight="false" outlineLevel="0" collapsed="false">
      <c r="B23" s="8" t="s">
        <v>18</v>
      </c>
      <c r="C23" s="21" t="n">
        <v>4000</v>
      </c>
    </row>
    <row r="24" customFormat="false" ht="12.8" hidden="false" customHeight="false" outlineLevel="0" collapsed="false">
      <c r="B24" s="22" t="s">
        <v>22</v>
      </c>
      <c r="C24" s="23" t="n">
        <f aca="false">SUM(C20:C23)</f>
        <v>22000</v>
      </c>
    </row>
    <row r="26" s="4" customFormat="true" ht="12.8" hidden="false" customHeight="false" outlineLevel="0" collapsed="false">
      <c r="A26" s="3" t="s">
        <v>23</v>
      </c>
      <c r="AMJ26" s="0"/>
    </row>
    <row r="28" customFormat="false" ht="12.8" hidden="false" customHeight="false" outlineLevel="0" collapsed="false">
      <c r="B28" s="6" t="s">
        <v>24</v>
      </c>
      <c r="C28" s="6"/>
      <c r="D28" s="6"/>
      <c r="E28" s="6"/>
      <c r="F28" s="6"/>
      <c r="H28" s="24" t="s">
        <v>25</v>
      </c>
      <c r="I28" s="8"/>
    </row>
    <row r="29" customFormat="false" ht="12.8" hidden="false" customHeight="false" outlineLevel="0" collapsed="false">
      <c r="B29" s="7" t="s">
        <v>3</v>
      </c>
      <c r="C29" s="8" t="s">
        <v>4</v>
      </c>
      <c r="D29" s="8" t="s">
        <v>5</v>
      </c>
      <c r="E29" s="8" t="s">
        <v>6</v>
      </c>
      <c r="F29" s="8" t="s">
        <v>21</v>
      </c>
      <c r="I29" s="8"/>
    </row>
    <row r="30" customFormat="false" ht="12.8" hidden="false" customHeight="true" outlineLevel="0" collapsed="false">
      <c r="B30" s="9" t="s">
        <v>7</v>
      </c>
      <c r="C30" s="10" t="s">
        <v>8</v>
      </c>
      <c r="D30" s="11" t="s">
        <v>9</v>
      </c>
      <c r="E30" s="12" t="n">
        <f aca="false">E10</f>
        <v>0.5</v>
      </c>
      <c r="F30" s="20" t="n">
        <f aca="false">C20</f>
        <v>10000</v>
      </c>
      <c r="G30" s="25"/>
      <c r="H30" s="20" t="n">
        <f aca="false">E30*F30</f>
        <v>5000</v>
      </c>
      <c r="I30" s="8"/>
    </row>
    <row r="31" customFormat="false" ht="12.8" hidden="false" customHeight="false" outlineLevel="0" collapsed="false">
      <c r="B31" s="9"/>
      <c r="C31" s="13" t="s">
        <v>8</v>
      </c>
      <c r="D31" s="14" t="s">
        <v>10</v>
      </c>
      <c r="E31" s="12" t="n">
        <f aca="false">E11</f>
        <v>0.5</v>
      </c>
      <c r="F31" s="20" t="n">
        <f aca="false">C20</f>
        <v>10000</v>
      </c>
      <c r="G31" s="25"/>
      <c r="H31" s="20" t="n">
        <f aca="false">E31*F31</f>
        <v>5000</v>
      </c>
      <c r="I31" s="8"/>
    </row>
    <row r="32" customFormat="false" ht="12.8" hidden="false" customHeight="false" outlineLevel="0" collapsed="false">
      <c r="B32" s="9"/>
      <c r="C32" s="10" t="s">
        <v>11</v>
      </c>
      <c r="D32" s="15" t="s">
        <v>10</v>
      </c>
      <c r="E32" s="12" t="n">
        <f aca="false">E12</f>
        <v>0.25</v>
      </c>
      <c r="F32" s="20" t="n">
        <f aca="false">C21</f>
        <v>3000</v>
      </c>
      <c r="G32" s="25"/>
      <c r="H32" s="20" t="n">
        <f aca="false">E32*F32</f>
        <v>750</v>
      </c>
      <c r="I32" s="8"/>
    </row>
    <row r="33" customFormat="false" ht="12.8" hidden="false" customHeight="false" outlineLevel="0" collapsed="false">
      <c r="B33" s="9"/>
      <c r="C33" s="13" t="s">
        <v>11</v>
      </c>
      <c r="D33" s="11" t="s">
        <v>12</v>
      </c>
      <c r="E33" s="12" t="n">
        <f aca="false">E13</f>
        <v>0.75</v>
      </c>
      <c r="F33" s="20" t="n">
        <f aca="false">C21</f>
        <v>3000</v>
      </c>
      <c r="G33" s="25"/>
      <c r="H33" s="20" t="n">
        <f aca="false">E33*F33</f>
        <v>2250</v>
      </c>
      <c r="I33" s="8"/>
    </row>
    <row r="34" customFormat="false" ht="12.8" hidden="false" customHeight="true" outlineLevel="0" collapsed="false">
      <c r="B34" s="9" t="s">
        <v>13</v>
      </c>
      <c r="C34" s="16" t="s">
        <v>14</v>
      </c>
      <c r="D34" s="11" t="s">
        <v>15</v>
      </c>
      <c r="E34" s="12" t="n">
        <f aca="false">E14</f>
        <v>0.99</v>
      </c>
      <c r="F34" s="21" t="n">
        <f aca="false">C22</f>
        <v>5000</v>
      </c>
      <c r="G34" s="25"/>
      <c r="H34" s="20" t="n">
        <f aca="false">E34*F34</f>
        <v>4950</v>
      </c>
      <c r="I34" s="8"/>
    </row>
    <row r="35" customFormat="false" ht="12.8" hidden="false" customHeight="false" outlineLevel="0" collapsed="false">
      <c r="B35" s="9"/>
      <c r="C35" s="13" t="s">
        <v>14</v>
      </c>
      <c r="D35" s="11" t="s">
        <v>16</v>
      </c>
      <c r="E35" s="12" t="n">
        <f aca="false">E15</f>
        <v>0.01</v>
      </c>
      <c r="F35" s="21" t="n">
        <f aca="false">C22</f>
        <v>5000</v>
      </c>
      <c r="G35" s="25"/>
      <c r="H35" s="20" t="n">
        <f aca="false">E35*F35</f>
        <v>50</v>
      </c>
      <c r="I35" s="8"/>
    </row>
    <row r="36" customFormat="false" ht="12.8" hidden="false" customHeight="false" outlineLevel="0" collapsed="false">
      <c r="B36" s="18" t="s">
        <v>17</v>
      </c>
      <c r="C36" s="19" t="s">
        <v>18</v>
      </c>
      <c r="D36" s="11" t="s">
        <v>19</v>
      </c>
      <c r="E36" s="12" t="n">
        <f aca="false">E16</f>
        <v>1</v>
      </c>
      <c r="F36" s="21" t="n">
        <f aca="false">C23</f>
        <v>4000</v>
      </c>
      <c r="G36" s="25"/>
      <c r="H36" s="20" t="n">
        <f aca="false">E36*F36</f>
        <v>4000</v>
      </c>
      <c r="I36" s="8"/>
    </row>
    <row r="37" customFormat="false" ht="12.8" hidden="false" customHeight="false" outlineLevel="0" collapsed="false">
      <c r="F37" s="25"/>
      <c r="G37" s="25"/>
      <c r="H37" s="23" t="n">
        <f aca="false">SUM(H30:H36)</f>
        <v>22000</v>
      </c>
      <c r="I37" s="22" t="s">
        <v>26</v>
      </c>
    </row>
    <row r="39" customFormat="false" ht="12.8" hidden="false" customHeight="false" outlineLevel="0" collapsed="false">
      <c r="B39" s="6" t="s">
        <v>27</v>
      </c>
      <c r="C39" s="6"/>
      <c r="D39" s="6"/>
    </row>
    <row r="40" customFormat="false" ht="12.8" hidden="false" customHeight="false" outlineLevel="0" collapsed="false">
      <c r="B40" s="8" t="s">
        <v>5</v>
      </c>
      <c r="C40" s="26" t="s">
        <v>28</v>
      </c>
      <c r="D40" s="26"/>
    </row>
    <row r="41" customFormat="false" ht="12.8" hidden="false" customHeight="false" outlineLevel="0" collapsed="false">
      <c r="B41" s="8" t="s">
        <v>9</v>
      </c>
      <c r="C41" s="21" t="n">
        <f aca="false">H30</f>
        <v>5000</v>
      </c>
      <c r="L41" s="27"/>
    </row>
    <row r="42" customFormat="false" ht="12.8" hidden="false" customHeight="false" outlineLevel="0" collapsed="false">
      <c r="B42" s="8" t="s">
        <v>10</v>
      </c>
      <c r="C42" s="21" t="n">
        <f aca="false">H31+H32</f>
        <v>5750</v>
      </c>
      <c r="K42" s="28"/>
      <c r="L42" s="29"/>
      <c r="M42" s="29"/>
      <c r="N42" s="29"/>
    </row>
    <row r="43" customFormat="false" ht="12.8" hidden="false" customHeight="false" outlineLevel="0" collapsed="false">
      <c r="B43" s="8" t="s">
        <v>12</v>
      </c>
      <c r="C43" s="21" t="n">
        <f aca="false">H33</f>
        <v>2250</v>
      </c>
      <c r="K43" s="28"/>
      <c r="L43" s="29"/>
      <c r="M43" s="29"/>
      <c r="N43" s="29"/>
    </row>
    <row r="44" customFormat="false" ht="12.8" hidden="false" customHeight="false" outlineLevel="0" collapsed="false">
      <c r="B44" s="8" t="s">
        <v>15</v>
      </c>
      <c r="C44" s="21" t="n">
        <f aca="false">H34</f>
        <v>4950</v>
      </c>
      <c r="K44" s="28"/>
      <c r="L44" s="29"/>
      <c r="M44" s="29"/>
      <c r="N44" s="29"/>
    </row>
    <row r="45" customFormat="false" ht="12.8" hidden="false" customHeight="false" outlineLevel="0" collapsed="false">
      <c r="B45" s="8" t="s">
        <v>16</v>
      </c>
      <c r="C45" s="21" t="n">
        <f aca="false">H35</f>
        <v>50</v>
      </c>
    </row>
    <row r="46" customFormat="false" ht="12.8" hidden="false" customHeight="false" outlineLevel="0" collapsed="false">
      <c r="B46" s="8" t="s">
        <v>19</v>
      </c>
      <c r="C46" s="21" t="n">
        <f aca="false">H36</f>
        <v>4000</v>
      </c>
    </row>
    <row r="47" customFormat="false" ht="12.8" hidden="false" customHeight="false" outlineLevel="0" collapsed="false">
      <c r="C47" s="30" t="n">
        <f aca="false">SUM(C41:C46)</f>
        <v>22000</v>
      </c>
    </row>
  </sheetData>
  <mergeCells count="9">
    <mergeCell ref="B4:E6"/>
    <mergeCell ref="C8:E8"/>
    <mergeCell ref="B10:B13"/>
    <mergeCell ref="B14:B15"/>
    <mergeCell ref="B18:C18"/>
    <mergeCell ref="B28:F28"/>
    <mergeCell ref="B30:B33"/>
    <mergeCell ref="B34:B35"/>
    <mergeCell ref="B39:D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2022-09-06T09:48:17Z</dcterms:created>
  <dc:creator/>
  <dc:description/>
  <dc:language>en-US</dc:language>
  <cp:lastModifiedBy/>
  <dcterms:modified xsi:type="dcterms:W3CDTF">2023-01-26T16:38:11Z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