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425" windowHeight="7755" tabRatio="427" activeTab="3"/>
  </bookViews>
  <sheets>
    <sheet name="CONTROL DE CAMBIOS" sheetId="3" r:id="rId1"/>
    <sheet name="CRITERIOS" sheetId="1" r:id="rId2"/>
    <sheet name="RESUMEN" sheetId="2" r:id="rId3"/>
    <sheet name="INSTRUCTIVO" sheetId="4" r:id="rId4"/>
  </sheets>
  <externalReferences>
    <externalReference r:id="rId5"/>
  </externalReferences>
  <definedNames>
    <definedName name="alternativa1" localSheetId="3">[1]CRITERIOS!$B$20</definedName>
    <definedName name="alternativa1">CRITERIOS!$B$20</definedName>
    <definedName name="alternativa2" localSheetId="3">[1]CRITERIOS!$B$22</definedName>
    <definedName name="alternativa2">CRITERIOS!$B$22</definedName>
    <definedName name="alternativa3" localSheetId="3">[1]CRITERIOS!$F$20</definedName>
    <definedName name="alternativa3">CRITERIOS!$F$20</definedName>
    <definedName name="alternativa4" localSheetId="3">[1]CRITERIOS!$F$22</definedName>
    <definedName name="alternativa4">CRITERIOS!$F$22</definedName>
  </definedNames>
  <calcPr calcId="145621"/>
</workbook>
</file>

<file path=xl/calcChain.xml><?xml version="1.0" encoding="utf-8"?>
<calcChain xmlns="http://schemas.openxmlformats.org/spreadsheetml/2006/main">
  <c r="S35" i="1" l="1"/>
  <c r="N2" i="2" l="1"/>
  <c r="Z2" i="2" s="1"/>
  <c r="M2" i="2"/>
  <c r="Y2" i="2" s="1"/>
  <c r="L2" i="2"/>
  <c r="X2" i="2" s="1"/>
  <c r="K2" i="2"/>
  <c r="W2" i="2" s="1"/>
  <c r="J2" i="2"/>
  <c r="V2" i="2" s="1"/>
  <c r="I2" i="2"/>
  <c r="U2" i="2" s="1"/>
  <c r="H2" i="2"/>
  <c r="T2" i="2" s="1"/>
  <c r="G2" i="2"/>
  <c r="S2" i="2" s="1"/>
  <c r="F2" i="2"/>
  <c r="R2" i="2" s="1"/>
  <c r="E2" i="2"/>
  <c r="Q2" i="2" s="1"/>
  <c r="D2" i="2"/>
  <c r="P2" i="2" s="1"/>
  <c r="C2" i="2"/>
  <c r="O2" i="2" s="1"/>
  <c r="P45" i="1"/>
  <c r="AB45" i="1" s="1"/>
  <c r="O45" i="1"/>
  <c r="AA45" i="1" s="1"/>
  <c r="N45" i="1"/>
  <c r="Z45" i="1" s="1"/>
  <c r="M45" i="1"/>
  <c r="Y45" i="1" s="1"/>
  <c r="L45" i="1"/>
  <c r="X45" i="1" s="1"/>
  <c r="K45" i="1"/>
  <c r="W45" i="1" s="1"/>
  <c r="J45" i="1"/>
  <c r="V45" i="1" s="1"/>
  <c r="I45" i="1"/>
  <c r="U45" i="1" s="1"/>
  <c r="H45" i="1"/>
  <c r="T45" i="1" s="1"/>
  <c r="G45" i="1"/>
  <c r="S45" i="1" s="1"/>
  <c r="F45" i="1"/>
  <c r="R45" i="1" s="1"/>
  <c r="E45" i="1"/>
  <c r="Q45" i="1" s="1"/>
  <c r="P34" i="1"/>
  <c r="AC34" i="1" s="1"/>
  <c r="AO34" i="1" s="1"/>
  <c r="O34" i="1"/>
  <c r="AB34" i="1" s="1"/>
  <c r="AN34" i="1" s="1"/>
  <c r="N34" i="1"/>
  <c r="AA34" i="1" s="1"/>
  <c r="AM34" i="1" s="1"/>
  <c r="M34" i="1"/>
  <c r="Z34" i="1" s="1"/>
  <c r="AL34" i="1" s="1"/>
  <c r="L34" i="1"/>
  <c r="Y34" i="1" s="1"/>
  <c r="AK34" i="1" s="1"/>
  <c r="K34" i="1"/>
  <c r="X34" i="1" s="1"/>
  <c r="AJ34" i="1" s="1"/>
  <c r="J34" i="1"/>
  <c r="W34" i="1" s="1"/>
  <c r="AI34" i="1" s="1"/>
  <c r="I34" i="1"/>
  <c r="V34" i="1" s="1"/>
  <c r="AH34" i="1" s="1"/>
  <c r="H34" i="1"/>
  <c r="U34" i="1" s="1"/>
  <c r="AG34" i="1" s="1"/>
  <c r="G34" i="1"/>
  <c r="T34" i="1" s="1"/>
  <c r="AF34" i="1" s="1"/>
  <c r="F34" i="1"/>
  <c r="S34" i="1" s="1"/>
  <c r="AE34" i="1" s="1"/>
  <c r="E34" i="1"/>
  <c r="R34" i="1" s="1"/>
  <c r="AD34" i="1" s="1"/>
  <c r="D50" i="1" l="1"/>
  <c r="S48" i="1"/>
  <c r="R48" i="1"/>
  <c r="Q48" i="1"/>
  <c r="N50" i="1"/>
  <c r="L4" i="2" s="1"/>
  <c r="X4" i="2" s="1"/>
  <c r="S47" i="1"/>
  <c r="R47" i="1"/>
  <c r="Q47" i="1"/>
  <c r="P50" i="1"/>
  <c r="N4" i="2" s="1"/>
  <c r="Z4" i="2" s="1"/>
  <c r="O50" i="1"/>
  <c r="M4" i="2" s="1"/>
  <c r="Y4" i="2" s="1"/>
  <c r="S46" i="1"/>
  <c r="R46" i="1"/>
  <c r="Q46" i="1"/>
  <c r="D39" i="1"/>
  <c r="T36" i="1"/>
  <c r="AF36" i="1" s="1"/>
  <c r="S36" i="1"/>
  <c r="AE36" i="1" s="1"/>
  <c r="R36" i="1"/>
  <c r="AD36" i="1" s="1"/>
  <c r="P39" i="1"/>
  <c r="N3" i="2" s="1"/>
  <c r="Z3" i="2" s="1"/>
  <c r="O39" i="1"/>
  <c r="M3" i="2" s="1"/>
  <c r="Y3" i="2" s="1"/>
  <c r="M6" i="2" s="1"/>
  <c r="N39" i="1"/>
  <c r="L3" i="2" s="1"/>
  <c r="X3" i="2" s="1"/>
  <c r="L6" i="2" s="1"/>
  <c r="L39" i="1"/>
  <c r="J3" i="2" s="1"/>
  <c r="V3" i="2" s="1"/>
  <c r="K39" i="1"/>
  <c r="I3" i="2" s="1"/>
  <c r="U3" i="2" s="1"/>
  <c r="J39" i="1"/>
  <c r="H3" i="2" s="1"/>
  <c r="T3" i="2" s="1"/>
  <c r="I39" i="1"/>
  <c r="G3" i="2" s="1"/>
  <c r="S3" i="2" s="1"/>
  <c r="H39" i="1"/>
  <c r="F3" i="2" s="1"/>
  <c r="R3" i="2" s="1"/>
  <c r="T35" i="1"/>
  <c r="AF35" i="1" s="1"/>
  <c r="AE35" i="1"/>
  <c r="R35" i="1"/>
  <c r="AD35" i="1" s="1"/>
  <c r="E39" i="1" s="1"/>
  <c r="C3" i="2" l="1"/>
  <c r="O3" i="2" s="1"/>
  <c r="G39" i="1"/>
  <c r="E3" i="2" s="1"/>
  <c r="Q3" i="2" s="1"/>
  <c r="F39" i="1"/>
  <c r="D3" i="2" s="1"/>
  <c r="P3" i="2" s="1"/>
  <c r="F50" i="1"/>
  <c r="D4" i="2" s="1"/>
  <c r="P4" i="2" s="1"/>
  <c r="J50" i="1"/>
  <c r="H4" i="2" s="1"/>
  <c r="T4" i="2" s="1"/>
  <c r="M39" i="1"/>
  <c r="K3" i="2" s="1"/>
  <c r="W3" i="2" s="1"/>
  <c r="E50" i="1"/>
  <c r="C4" i="2" s="1"/>
  <c r="O4" i="2" s="1"/>
  <c r="I50" i="1"/>
  <c r="G4" i="2" s="1"/>
  <c r="S4" i="2" s="1"/>
  <c r="G6" i="2" s="1"/>
  <c r="M50" i="1"/>
  <c r="K4" i="2" s="1"/>
  <c r="W4" i="2" s="1"/>
  <c r="G50" i="1"/>
  <c r="E4" i="2" s="1"/>
  <c r="Q4" i="2" s="1"/>
  <c r="K50" i="1"/>
  <c r="I4" i="2" s="1"/>
  <c r="U4" i="2" s="1"/>
  <c r="I6" i="2" s="1"/>
  <c r="N6" i="2"/>
  <c r="H50" i="1"/>
  <c r="F4" i="2" s="1"/>
  <c r="R4" i="2" s="1"/>
  <c r="F6" i="2" s="1"/>
  <c r="L50" i="1"/>
  <c r="J4" i="2" s="1"/>
  <c r="V4" i="2" s="1"/>
  <c r="J6" i="2" s="1"/>
  <c r="H6" i="2"/>
  <c r="E6" i="2" l="1"/>
  <c r="C6" i="2"/>
  <c r="D6" i="2"/>
  <c r="K6" i="2"/>
</calcChain>
</file>

<file path=xl/comments1.xml><?xml version="1.0" encoding="utf-8"?>
<comments xmlns="http://schemas.openxmlformats.org/spreadsheetml/2006/main">
  <authors>
    <author/>
  </authors>
  <commentList>
    <comment ref="E34" authorId="0">
      <text>
        <r>
          <rPr>
            <sz val="9"/>
            <color rgb="FF000000"/>
            <rFont val="宋体"/>
            <charset val="134"/>
          </rPr>
          <t>Identificar el criterio de acuerdo a lo establecido en la hoja METODOS-ALTERN-INVOLU, para las alternativas identificadas</t>
        </r>
      </text>
    </comment>
    <comment ref="R34" authorId="0">
      <text>
        <r>
          <rPr>
            <sz val="9"/>
            <color rgb="FF000000"/>
            <rFont val="宋体"/>
            <charset val="134"/>
          </rPr>
          <t>Identificar el criterio de acuerdo a lo establecido en la hoja METODOS-ALTERN-INVOLU, para las alternativas identificadas</t>
        </r>
      </text>
    </comment>
    <comment ref="AD34" authorId="0">
      <text>
        <r>
          <rPr>
            <sz val="9"/>
            <color rgb="FF000000"/>
            <rFont val="宋体"/>
            <charset val="134"/>
          </rPr>
          <t>Identificar el criterio de acuerdo a lo establecido en la hoja METODOS-ALTERN-INVOLU, para las alternativas identificadas</t>
        </r>
      </text>
    </comment>
    <comment ref="E45" authorId="0">
      <text>
        <r>
          <rPr>
            <sz val="9"/>
            <color rgb="FF000000"/>
            <rFont val="宋体"/>
            <charset val="134"/>
          </rPr>
          <t>Identificar el criterio de acuerdo a lo establecido en la hoja METODOS-ALTERN-INVOLU, para las alternativas identificadas</t>
        </r>
      </text>
    </comment>
    <comment ref="Q45" authorId="0">
      <text>
        <r>
          <rPr>
            <sz val="9"/>
            <color rgb="FF000000"/>
            <rFont val="宋体"/>
            <charset val="134"/>
          </rPr>
          <t>Identificar el criterio de acuerdo a lo establecido en la hoja METODOS-ALTERN-INVOLU, para las alternativas identificadas</t>
        </r>
      </text>
    </comment>
  </commentList>
</comments>
</file>

<file path=xl/comments2.xml><?xml version="1.0" encoding="utf-8"?>
<comments xmlns="http://schemas.openxmlformats.org/spreadsheetml/2006/main">
  <authors>
    <author/>
  </authors>
  <commentList>
    <comment ref="C2" authorId="0">
      <text>
        <r>
          <rPr>
            <sz val="9"/>
            <color rgb="FF000000"/>
            <rFont val="宋体"/>
            <charset val="134"/>
          </rPr>
          <t>Identificar el criterio de acuerdo a lo establecido en la hoja METODOS-ALTERN-INVOLU, para las alternativas identificadas</t>
        </r>
      </text>
    </comment>
    <comment ref="O2" authorId="0">
      <text>
        <r>
          <rPr>
            <sz val="9"/>
            <color rgb="FF000000"/>
            <rFont val="宋体"/>
            <charset val="134"/>
          </rPr>
          <t>Identificar el criterio de acuerdo a lo establecido en la hoja METODOS-ALTERN-INVOLU, para las alternativas identificadas</t>
        </r>
      </text>
    </comment>
  </commentList>
</comments>
</file>

<file path=xl/sharedStrings.xml><?xml version="1.0" encoding="utf-8"?>
<sst xmlns="http://schemas.openxmlformats.org/spreadsheetml/2006/main" count="82" uniqueCount="69">
  <si>
    <t>SELECCIÓN DE ALTERNATIVAS</t>
  </si>
  <si>
    <t>¿Qué se va a Analizar?</t>
  </si>
  <si>
    <t>Encargado de Realizar análisis</t>
  </si>
  <si>
    <t>#</t>
  </si>
  <si>
    <t>Nombres y apellidos</t>
  </si>
  <si>
    <t>Cargo</t>
  </si>
  <si>
    <t>Alternativas Identificadas</t>
  </si>
  <si>
    <t>Valoración</t>
  </si>
  <si>
    <t>Calificación</t>
  </si>
  <si>
    <t>Ponderación</t>
  </si>
  <si>
    <t>Criterios Objetivos</t>
  </si>
  <si>
    <t>Metodo de Evaluación</t>
  </si>
  <si>
    <t>%</t>
  </si>
  <si>
    <t>Criterio</t>
  </si>
  <si>
    <t>Menor</t>
  </si>
  <si>
    <t>Mayor</t>
  </si>
  <si>
    <t>Resultado - Criterios Objetivos</t>
  </si>
  <si>
    <t>Id</t>
  </si>
  <si>
    <t>Criterios Subjetivos</t>
  </si>
  <si>
    <t>Resultado - Criterios Subjetivos</t>
  </si>
  <si>
    <t>Alternativas</t>
  </si>
  <si>
    <t>Criterios</t>
  </si>
  <si>
    <t>Objetivos</t>
  </si>
  <si>
    <t>Subjetivos</t>
  </si>
  <si>
    <t>Calificación Consolidada</t>
  </si>
  <si>
    <t/>
  </si>
  <si>
    <t>Correo electrónico</t>
  </si>
  <si>
    <t>Consulta repositorio de compoentes Vs requerimientes</t>
  </si>
  <si>
    <t>Conocimientos del personal Vs Conocimientos requeridos para el proyecto</t>
  </si>
  <si>
    <t>Criterio de experto</t>
  </si>
  <si>
    <t>Evaluar si los componentes de producto se deberían desarrollar, comprar o reutilizar para el proyecto Mercado de Capitales</t>
  </si>
  <si>
    <t>&lt;Ejemplo 1&gt; ¿Existe algún componente de los que se requieren para el proyecto dentro del repositorio de componente?</t>
  </si>
  <si>
    <t xml:space="preserve">&lt;Ejemplo 2&gt; ¿Es mas costoso comprar o realizar el desarrollo de forma interna?
</t>
  </si>
  <si>
    <t>&lt;Ejemplo 1&gt;Curva de aprendizaje y entendimiento del componente a reutilizar.</t>
  </si>
  <si>
    <t>&lt;Ejemplo 2&gt;¿Se cuenta con el  conocimiento del negocio del proyecto?</t>
  </si>
  <si>
    <t>&lt;Ejemplo 3&gt;Se contará con disponibilidad de acuerdo al cronograma del proyecto para recibir y obtener el conocimiento necesario para dar soporte sobre el producto Comprado?</t>
  </si>
  <si>
    <t>Elaboró</t>
  </si>
  <si>
    <t>Revisó</t>
  </si>
  <si>
    <t xml:space="preserve">
Gerente de Operaciones</t>
  </si>
  <si>
    <t>Fecha</t>
  </si>
  <si>
    <t>Versión</t>
  </si>
  <si>
    <t>Descripción</t>
  </si>
  <si>
    <t>Creación del documento</t>
  </si>
  <si>
    <t>TOMA ESTRUCTURADA DE DECISIONES</t>
  </si>
  <si>
    <t>Analista de Procesos</t>
  </si>
  <si>
    <t>Directora de ingenieria de Procesos</t>
  </si>
  <si>
    <t>Actualización del formato y modificaciones al
proceso por mejoras identificadas</t>
  </si>
  <si>
    <t>Código: GE0pl46
Versión: 2
Fecha: 21/02/2018</t>
  </si>
  <si>
    <r>
      <t>OBJETIVO:</t>
    </r>
    <r>
      <rPr>
        <sz val="11"/>
        <color rgb="FF000000"/>
        <rFont val="Calibri"/>
        <family val="2"/>
        <charset val="134"/>
      </rPr>
      <t>Analizar las posibles decisiones  utilizando un proceso de evaluación formal, identificando alternativas frente a unos criterios establecidos.</t>
    </r>
  </si>
  <si>
    <t>Cuando realizar analisis Formal para la selección de alternativas:</t>
  </si>
  <si>
    <t>Al momento de identificar cuestiones no planificadas que estén asociadas con riesgos de impacto medio o alto o, afecten la capacidad de conseguir los objetivos del proyecto, se debe  realizar una evaluación formal de decisiones, haciendo uso de este  formato (Fto.GP.1-06.Seleccion_alternativas), con el fin de favorecer una toma de decisiones apropiada para resolver la cuestión definida.</t>
  </si>
  <si>
    <t>DILIGENCIAMIENTO DEL FORMATO</t>
  </si>
  <si>
    <t>Los campos marcados en color gris corresponden a los que se deben diligenciar los no marcados NO DEBEN SER MODIFICADOS</t>
  </si>
  <si>
    <t>Cuestión a analizar</t>
  </si>
  <si>
    <t>Definir brevemente el asunto que se debe evaluar</t>
  </si>
  <si>
    <t>PROCESO DE EVALUACIÓN</t>
  </si>
  <si>
    <r>
      <t>Id:</t>
    </r>
    <r>
      <rPr>
        <sz val="11"/>
        <color rgb="FF000000"/>
        <rFont val="Calibri"/>
        <family val="2"/>
        <charset val="134"/>
      </rPr>
      <t>Identificador para cada criterio definido</t>
    </r>
  </si>
  <si>
    <r>
      <t>CRITERIOS:</t>
    </r>
    <r>
      <rPr>
        <sz val="11"/>
        <color rgb="FF000000"/>
        <rFont val="Calibri"/>
        <family val="2"/>
        <charset val="134"/>
      </rPr>
      <t>Son reglas o normas conforme en las cuales se establecen juicios o se toman determinaciones</t>
    </r>
  </si>
  <si>
    <r>
      <t>Criterio objetivo:</t>
    </r>
    <r>
      <rPr>
        <sz val="11"/>
        <color rgb="FF000000"/>
        <rFont val="Calibri"/>
        <family val="2"/>
        <charset val="134"/>
      </rPr>
      <t>Son los que se pueden medir de forma directa de acuerdo a un análisis previo, tales como: costos, tiempos de respuesta, número de operaciones/segundo, meses de garantía, número de personas requeridas, semanas de retraso , etc</t>
    </r>
  </si>
  <si>
    <r>
      <t>Criterio subjetivo:</t>
    </r>
    <r>
      <rPr>
        <sz val="11"/>
        <color rgb="FF000000"/>
        <rFont val="Calibri"/>
        <family val="2"/>
        <charset val="134"/>
      </rPr>
      <t>Son aquellos que  no se puedan medir directamente y requieren una evaluación realizada por una persona o grupo de personas, como por ejemplo: facilidad de Operación, Apariencia, Prioridad del Riesgo, etc.</t>
    </r>
  </si>
  <si>
    <r>
      <t>Método de evaluación:</t>
    </r>
    <r>
      <rPr>
        <sz val="11"/>
        <color rgb="FF000000"/>
        <rFont val="Calibri"/>
        <family val="2"/>
        <charset val="134"/>
      </rPr>
      <t>Definir la forma como se va a evaluar cada criterio. Tener en cuenta:
• Para los criterios objetivos se deben aplicar métodos directos de medición (ej. toma de tiempos de respuesta de aplicaciones instaladas en igual ambiente, solicitud de propuestas para determinar costos, aplicación de métodos de simulación, pruebas, etc).
• Para los criterios subjetivos la forma en que se determina la calificación de estos puede ser por ejemplo: encuestas o juicio de expertos</t>
    </r>
  </si>
  <si>
    <r>
      <t>%:</t>
    </r>
    <r>
      <rPr>
        <sz val="11"/>
        <color rgb="FF000000"/>
        <rFont val="Calibri"/>
        <family val="2"/>
        <charset val="134"/>
      </rPr>
      <t>Asignar porcentaje a cada criterio teniendo en cuenta:</t>
    </r>
    <r>
      <rPr>
        <b/>
        <sz val="11"/>
        <color rgb="FF000000"/>
        <rFont val="Calibri"/>
        <family val="2"/>
        <charset val="134"/>
      </rPr>
      <t>•</t>
    </r>
    <r>
      <rPr>
        <sz val="11"/>
        <color rgb="FF000000"/>
        <rFont val="Calibri"/>
        <family val="2"/>
        <charset val="134"/>
      </rPr>
      <t>Determinar la importancia relativa de cada uno de los criterios subjetivos, asignando un porcentaje a cada uno de ellos, siendo el total 100%.
• Determinar la importancia relativa de cada uno de los criterios objetivos, asignando un porcentaje a cada uno de ellos, siendo el total 100%.</t>
    </r>
  </si>
  <si>
    <r>
      <t>ALTERNATIVAS:</t>
    </r>
    <r>
      <rPr>
        <sz val="11"/>
        <color rgb="FF000000"/>
        <rFont val="Calibri"/>
        <family val="2"/>
        <charset val="134"/>
      </rPr>
      <t>Identificar alternativas de solución que apliquen a la decisión, en los casos en que el equipo lo considere necesario se puede realizar una lluvia de ideas para identificar las alternativas de solución.
Al menos deben identificarse tres alternativas de solución</t>
    </r>
  </si>
  <si>
    <r>
      <t>Valoración:</t>
    </r>
    <r>
      <rPr>
        <sz val="11"/>
        <color rgb="FF000000"/>
        <rFont val="Calibri"/>
        <family val="2"/>
        <charset val="134"/>
      </rPr>
      <t>Colocar a cada critero objetivo los valores reales de los datos obtenidos de acuerdo al método establecido.</t>
    </r>
    <r>
      <rPr>
        <b/>
        <sz val="11"/>
        <color rgb="FF000000"/>
        <rFont val="Calibri"/>
        <family val="2"/>
        <charset val="134"/>
      </rPr>
      <t>Solo aplica para criterios objetivos.</t>
    </r>
    <r>
      <rPr>
        <sz val="11"/>
        <color rgb="FF000000"/>
        <rFont val="Calibri"/>
        <family val="2"/>
        <charset val="134"/>
      </rPr>
      <t/>
    </r>
  </si>
  <si>
    <r>
      <t>Calificación:</t>
    </r>
    <r>
      <rPr>
        <sz val="11"/>
        <color rgb="FF000000"/>
        <rFont val="Calibri"/>
        <family val="2"/>
        <charset val="134"/>
      </rPr>
      <t>(Criterios objetivos)
•  Criterio: Definir un valor entre MAYOR  o MENOR, estos van de acuerdo al peso dado en el campo % para los criterios objetivos.
• Los valores de estas columnas se obtienen de manera automática teniendo en cuenta el valor del criterio (MAYOR o MENOR).
• Fórmula:  Si el criterio es menor, se escoge el valor mínimo dado en la valoración a cada alternativa, se multiplica por 10 (Rango)  y se divide por el valor individual de cada criterio
Si el criterio es definido como mayor, se escoge el valor máximo dado en la valoración a cada alternativa, se multiplica por 10 y se divide por el valor individual de cada criterio.
Criterios Subjetivos
•  Asignar valor a cada criterio en una escala de referencia de 1 a 10.</t>
    </r>
  </si>
  <si>
    <r>
      <t>Ponderación:</t>
    </r>
    <r>
      <rPr>
        <sz val="11"/>
        <color rgb="FF000000"/>
        <rFont val="Calibri"/>
        <family val="2"/>
        <charset val="134"/>
      </rPr>
      <t>Es el resultante de la calificación respecto al peso definido en el porcentaje</t>
    </r>
  </si>
  <si>
    <r>
      <t>Resultado:</t>
    </r>
    <r>
      <rPr>
        <sz val="11"/>
        <color rgb="FF000000"/>
        <rFont val="Calibri"/>
        <family val="2"/>
        <charset val="134"/>
      </rPr>
      <t>Esta información es actualizada a medida que se realiza el proceso de calificación y ponderación.</t>
    </r>
  </si>
  <si>
    <t>HOJA RESUMEN</t>
  </si>
  <si>
    <t>En esta hoja se identifican las diferentes alternativas con los resultados de la evaluación, lo cuál permite identificar la mejor decisión teniendo en cuenta la calificación más alta (resaltada en verde)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</si>
</sst>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4">
    <font>
      <sz val="11"/>
      <color rgb="FF000000"/>
      <name val="Calibri"/>
      <family val="2"/>
      <charset val="134"/>
    </font>
    <font>
      <u/>
      <sz val="11"/>
      <color rgb="FF0000FF"/>
      <name val="Calibri"/>
      <family val="2"/>
      <charset val="134"/>
    </font>
    <font>
      <sz val="11"/>
      <color rgb="FF000000"/>
      <name val="Arial"/>
      <family val="2"/>
      <charset val="134"/>
    </font>
    <font>
      <b/>
      <sz val="36"/>
      <color rgb="FFFFFFFF"/>
      <name val="Arial"/>
      <family val="2"/>
      <charset val="134"/>
    </font>
    <font>
      <b/>
      <sz val="14"/>
      <color rgb="FFFFFFFF"/>
      <name val="Arial"/>
      <family val="2"/>
      <charset val="134"/>
    </font>
    <font>
      <sz val="11"/>
      <name val="Arial"/>
      <family val="2"/>
      <charset val="134"/>
    </font>
    <font>
      <sz val="11"/>
      <color rgb="FFC0C0C0"/>
      <name val="Arial"/>
      <family val="2"/>
      <charset val="134"/>
    </font>
    <font>
      <b/>
      <sz val="11"/>
      <color rgb="FF000000"/>
      <name val="Arial"/>
      <family val="2"/>
      <charset val="134"/>
    </font>
    <font>
      <b/>
      <sz val="11"/>
      <color rgb="FFFFFFFF"/>
      <name val="Arial"/>
      <family val="2"/>
      <charset val="134"/>
    </font>
    <font>
      <sz val="11"/>
      <color rgb="FFFFFFFF"/>
      <name val="Arial"/>
      <family val="2"/>
      <charset val="134"/>
    </font>
    <font>
      <sz val="9"/>
      <color rgb="FF000000"/>
      <name val="宋体"/>
      <charset val="134"/>
    </font>
    <font>
      <b/>
      <sz val="11"/>
      <color rgb="FFFFFFFF"/>
      <name val="Calibri"/>
      <family val="2"/>
      <charset val="134"/>
    </font>
    <font>
      <sz val="11"/>
      <color theme="1"/>
      <name val="Arial"/>
      <family val="2"/>
    </font>
    <font>
      <u/>
      <sz val="11"/>
      <color theme="10"/>
      <name val="Calibri"/>
      <family val="2"/>
      <charset val="134"/>
    </font>
    <font>
      <sz val="10"/>
      <name val="Arial"/>
      <family val="2"/>
    </font>
    <font>
      <sz val="12"/>
      <name val="Calibri"/>
      <family val="2"/>
      <scheme val="minor"/>
    </font>
    <font>
      <b/>
      <sz val="12"/>
      <color rgb="FF0A3782"/>
      <name val="Calibri"/>
      <family val="2"/>
      <scheme val="minor"/>
    </font>
    <font>
      <b/>
      <sz val="12"/>
      <color theme="0"/>
      <name val="Calibri"/>
      <family val="2"/>
      <scheme val="minor"/>
    </font>
    <font>
      <b/>
      <sz val="24"/>
      <color rgb="FFFFFFFF"/>
      <name val="Arial"/>
      <family val="2"/>
      <charset val="134"/>
    </font>
    <font>
      <b/>
      <sz val="18"/>
      <color rgb="FFFFFFFF"/>
      <name val="Calibri"/>
      <family val="2"/>
      <charset val="134"/>
    </font>
    <font>
      <b/>
      <sz val="11"/>
      <color rgb="FF000000"/>
      <name val="Calibri"/>
      <family val="2"/>
      <charset val="134"/>
    </font>
    <font>
      <b/>
      <sz val="11"/>
      <name val="Calibri"/>
      <family val="2"/>
      <charset val="134"/>
    </font>
    <font>
      <sz val="11"/>
      <name val="Calibri"/>
      <family val="2"/>
      <charset val="134"/>
    </font>
    <font>
      <b/>
      <sz val="12"/>
      <color rgb="FFFFFFFF"/>
      <name val="Calibri"/>
      <family val="2"/>
      <charset val="134"/>
    </font>
  </fonts>
  <fills count="5">
    <fill>
      <patternFill patternType="none"/>
    </fill>
    <fill>
      <patternFill patternType="gray125"/>
    </fill>
    <fill>
      <patternFill patternType="solid">
        <fgColor rgb="FF003366"/>
        <bgColor rgb="FF333399"/>
      </patternFill>
    </fill>
    <fill>
      <patternFill patternType="solid">
        <fgColor rgb="FFFFFFFF"/>
        <bgColor rgb="FFFFFFCC"/>
      </patternFill>
    </fill>
    <fill>
      <patternFill patternType="solid">
        <fgColor rgb="FF0A3782"/>
        <bgColor indexed="64"/>
      </patternFill>
    </fill>
  </fills>
  <borders count="47">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top style="medium">
        <color auto="1"/>
      </top>
      <bottom style="medium">
        <color auto="1"/>
      </bottom>
      <diagonal/>
    </border>
    <border>
      <left style="medium">
        <color auto="1"/>
      </left>
      <right/>
      <top style="medium">
        <color auto="1"/>
      </top>
      <bottom style="thin">
        <color auto="1"/>
      </bottom>
      <diagonal/>
    </border>
    <border>
      <left style="medium">
        <color auto="1"/>
      </left>
      <right style="medium">
        <color auto="1"/>
      </right>
      <top style="thin">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style="medium">
        <color indexed="64"/>
      </top>
      <bottom style="thin">
        <color auto="1"/>
      </bottom>
      <diagonal/>
    </border>
    <border>
      <left style="thin">
        <color auto="1"/>
      </left>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medium">
        <color auto="1"/>
      </right>
      <top/>
      <bottom style="medium">
        <color auto="1"/>
      </bottom>
      <diagonal/>
    </border>
  </borders>
  <cellStyleXfs count="4">
    <xf numFmtId="0" fontId="0" fillId="0" borderId="0">
      <alignment vertical="center"/>
    </xf>
    <xf numFmtId="0" fontId="1" fillId="0" borderId="0" applyBorder="0" applyProtection="0">
      <alignment vertical="center"/>
    </xf>
    <xf numFmtId="0" fontId="13" fillId="0" borderId="0" applyNumberFormat="0" applyFill="0" applyBorder="0" applyAlignment="0" applyProtection="0">
      <alignment vertical="center"/>
    </xf>
    <xf numFmtId="0" fontId="14" fillId="0" borderId="0"/>
  </cellStyleXfs>
  <cellXfs count="168">
    <xf numFmtId="0" fontId="0" fillId="0" borderId="0" xfId="0">
      <alignment vertical="center"/>
    </xf>
    <xf numFmtId="0" fontId="2" fillId="0" borderId="0" xfId="0" applyFont="1" applyAlignment="1">
      <alignment vertical="center"/>
    </xf>
    <xf numFmtId="0" fontId="6" fillId="0" borderId="0" xfId="0" applyFont="1" applyBorder="1" applyAlignment="1">
      <alignment horizontal="left" vertical="center" wrapText="1"/>
    </xf>
    <xf numFmtId="0" fontId="2" fillId="0" borderId="0" xfId="0" applyFont="1" applyBorder="1" applyAlignment="1">
      <alignment vertical="center"/>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2" fillId="0" borderId="9" xfId="0" applyFont="1" applyBorder="1" applyAlignment="1">
      <alignment horizontal="right" vertical="center" wrapText="1"/>
    </xf>
    <xf numFmtId="0" fontId="2" fillId="0" borderId="0" xfId="0" applyFont="1" applyBorder="1" applyAlignment="1">
      <alignment horizontal="right" vertical="center" wrapText="1"/>
    </xf>
    <xf numFmtId="0" fontId="2" fillId="0" borderId="11" xfId="0" applyFont="1" applyBorder="1" applyAlignment="1">
      <alignment vertical="center"/>
    </xf>
    <xf numFmtId="0" fontId="2" fillId="0" borderId="0" xfId="0" applyFont="1" applyBorder="1" applyAlignment="1">
      <alignment horizontal="center" vertical="center" wrapText="1"/>
    </xf>
    <xf numFmtId="0" fontId="2" fillId="0" borderId="0" xfId="0" applyFont="1" applyBorder="1" applyAlignment="1">
      <alignment vertical="center" wrapText="1"/>
    </xf>
    <xf numFmtId="0" fontId="6" fillId="0" borderId="12" xfId="0" applyFont="1" applyBorder="1" applyAlignment="1">
      <alignment horizontal="left" vertical="center" wrapText="1"/>
    </xf>
    <xf numFmtId="0" fontId="6" fillId="0" borderId="1" xfId="0" applyFont="1" applyBorder="1" applyAlignment="1">
      <alignment horizontal="left" vertical="center" wrapText="1"/>
    </xf>
    <xf numFmtId="0" fontId="6" fillId="0" borderId="13" xfId="0" applyFont="1" applyBorder="1" applyAlignment="1">
      <alignment horizontal="left" vertical="center" wrapText="1"/>
    </xf>
    <xf numFmtId="0" fontId="8" fillId="2" borderId="1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16" xfId="0" applyFont="1" applyFill="1" applyBorder="1" applyAlignment="1">
      <alignment horizontal="center" vertical="center" wrapText="1"/>
    </xf>
    <xf numFmtId="0" fontId="8" fillId="2" borderId="17"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2" fillId="0" borderId="0" xfId="0" applyFont="1" applyAlignment="1">
      <alignment horizontal="center" vertical="center"/>
    </xf>
    <xf numFmtId="3" fontId="2" fillId="0" borderId="21" xfId="0" applyNumberFormat="1" applyFont="1" applyBorder="1" applyAlignment="1">
      <alignment vertical="center"/>
    </xf>
    <xf numFmtId="9" fontId="2" fillId="3" borderId="23" xfId="0" applyNumberFormat="1" applyFont="1" applyFill="1" applyBorder="1" applyAlignment="1">
      <alignment horizontal="center" vertical="center"/>
    </xf>
    <xf numFmtId="3" fontId="2" fillId="3" borderId="24" xfId="0" applyNumberFormat="1" applyFont="1" applyFill="1" applyBorder="1" applyAlignment="1">
      <alignment horizontal="center" vertical="center"/>
    </xf>
    <xf numFmtId="3" fontId="2" fillId="3" borderId="10" xfId="0" applyNumberFormat="1" applyFont="1" applyFill="1" applyBorder="1" applyAlignment="1">
      <alignment horizontal="center" vertical="center"/>
    </xf>
    <xf numFmtId="3" fontId="2" fillId="3" borderId="25" xfId="0" applyNumberFormat="1" applyFont="1" applyFill="1" applyBorder="1" applyAlignment="1">
      <alignment horizontal="center" vertical="center"/>
    </xf>
    <xf numFmtId="3" fontId="2" fillId="0" borderId="27" xfId="0" applyNumberFormat="1" applyFont="1" applyBorder="1" applyAlignment="1">
      <alignment vertical="center"/>
    </xf>
    <xf numFmtId="0" fontId="2" fillId="3" borderId="27" xfId="0" applyFont="1" applyFill="1" applyBorder="1" applyAlignment="1">
      <alignment vertical="center" wrapText="1"/>
    </xf>
    <xf numFmtId="0" fontId="2" fillId="3" borderId="22" xfId="0" applyFont="1" applyFill="1" applyBorder="1" applyAlignment="1">
      <alignment vertical="center" wrapText="1"/>
    </xf>
    <xf numFmtId="9" fontId="2" fillId="3" borderId="28" xfId="0" applyNumberFormat="1" applyFont="1" applyFill="1" applyBorder="1" applyAlignment="1">
      <alignment horizontal="center" vertical="center"/>
    </xf>
    <xf numFmtId="37" fontId="2" fillId="0" borderId="24" xfId="0" applyNumberFormat="1" applyFont="1" applyBorder="1" applyAlignment="1">
      <alignment horizontal="center" vertical="center"/>
    </xf>
    <xf numFmtId="3" fontId="2" fillId="0" borderId="29" xfId="0" applyNumberFormat="1" applyFont="1" applyBorder="1" applyAlignment="1">
      <alignment vertical="center"/>
    </xf>
    <xf numFmtId="0" fontId="2" fillId="3" borderId="29" xfId="0" applyFont="1" applyFill="1" applyBorder="1" applyAlignment="1">
      <alignment vertical="center" wrapText="1"/>
    </xf>
    <xf numFmtId="0" fontId="2" fillId="3" borderId="30" xfId="0" applyFont="1" applyFill="1" applyBorder="1" applyAlignment="1">
      <alignment vertical="center"/>
    </xf>
    <xf numFmtId="9" fontId="2" fillId="3" borderId="31" xfId="0" applyNumberFormat="1" applyFont="1" applyFill="1" applyBorder="1" applyAlignment="1">
      <alignment horizontal="center" vertical="center"/>
    </xf>
    <xf numFmtId="3" fontId="2" fillId="3" borderId="32" xfId="0" applyNumberFormat="1" applyFont="1" applyFill="1" applyBorder="1" applyAlignment="1">
      <alignment horizontal="center" vertical="center"/>
    </xf>
    <xf numFmtId="3" fontId="2" fillId="3" borderId="33" xfId="0" applyNumberFormat="1" applyFont="1" applyFill="1" applyBorder="1" applyAlignment="1">
      <alignment horizontal="center" vertical="center"/>
    </xf>
    <xf numFmtId="3" fontId="2" fillId="3" borderId="34" xfId="0" applyNumberFormat="1" applyFont="1" applyFill="1" applyBorder="1" applyAlignment="1">
      <alignment horizontal="center" vertical="center"/>
    </xf>
    <xf numFmtId="37" fontId="2" fillId="0" borderId="32" xfId="0" applyNumberFormat="1" applyFont="1" applyBorder="1" applyAlignment="1">
      <alignment horizontal="center" vertical="center"/>
    </xf>
    <xf numFmtId="0" fontId="7" fillId="0" borderId="0" xfId="0" applyFont="1" applyAlignment="1">
      <alignment vertical="center"/>
    </xf>
    <xf numFmtId="9" fontId="2" fillId="0" borderId="0" xfId="0" applyNumberFormat="1" applyFont="1" applyAlignment="1">
      <alignment vertical="center"/>
    </xf>
    <xf numFmtId="2" fontId="2" fillId="0" borderId="0" xfId="0" applyNumberFormat="1" applyFont="1" applyAlignment="1">
      <alignment vertical="center"/>
    </xf>
    <xf numFmtId="3" fontId="2" fillId="0" borderId="0" xfId="0" applyNumberFormat="1" applyFont="1" applyBorder="1" applyAlignment="1">
      <alignment vertical="center"/>
    </xf>
    <xf numFmtId="0" fontId="9" fillId="0" borderId="0" xfId="0" applyFont="1" applyBorder="1" applyAlignment="1">
      <alignment horizontal="center" vertical="center"/>
    </xf>
    <xf numFmtId="0" fontId="2" fillId="0" borderId="0" xfId="0" applyFont="1" applyBorder="1" applyAlignment="1">
      <alignment vertical="center"/>
    </xf>
    <xf numFmtId="0" fontId="8" fillId="2" borderId="35" xfId="0" applyFont="1" applyFill="1" applyBorder="1" applyAlignment="1">
      <alignment horizontal="center" vertical="center"/>
    </xf>
    <xf numFmtId="0" fontId="9" fillId="0" borderId="0" xfId="0" applyFont="1" applyBorder="1" applyAlignment="1">
      <alignment horizontal="center" vertical="center" wrapText="1"/>
    </xf>
    <xf numFmtId="3" fontId="2" fillId="3" borderId="22" xfId="0" applyNumberFormat="1" applyFont="1" applyFill="1" applyBorder="1" applyAlignment="1">
      <alignment vertical="center"/>
    </xf>
    <xf numFmtId="9" fontId="2" fillId="3" borderId="27" xfId="0" applyNumberFormat="1" applyFont="1" applyFill="1" applyBorder="1" applyAlignment="1">
      <alignment horizontal="center" vertical="center"/>
    </xf>
    <xf numFmtId="3" fontId="2" fillId="0" borderId="0" xfId="0" applyNumberFormat="1" applyFont="1" applyBorder="1" applyAlignment="1">
      <alignment vertical="center"/>
    </xf>
    <xf numFmtId="3" fontId="2" fillId="3" borderId="30" xfId="0" applyNumberFormat="1" applyFont="1" applyFill="1" applyBorder="1" applyAlignment="1">
      <alignment vertical="center"/>
    </xf>
    <xf numFmtId="9" fontId="2" fillId="3" borderId="29" xfId="0" applyNumberFormat="1" applyFont="1" applyFill="1" applyBorder="1" applyAlignment="1">
      <alignment horizontal="center" vertical="center"/>
    </xf>
    <xf numFmtId="3" fontId="7" fillId="0" borderId="0" xfId="0" applyNumberFormat="1" applyFont="1" applyBorder="1" applyAlignment="1">
      <alignment vertical="center"/>
    </xf>
    <xf numFmtId="0" fontId="0" fillId="3" borderId="0" xfId="0" applyFill="1" applyAlignment="1">
      <alignment vertical="center"/>
    </xf>
    <xf numFmtId="0" fontId="0" fillId="2" borderId="0" xfId="0" applyFill="1" applyAlignment="1">
      <alignment vertical="center"/>
    </xf>
    <xf numFmtId="0" fontId="11" fillId="2" borderId="26" xfId="0" applyFont="1" applyFill="1" applyBorder="1" applyAlignment="1">
      <alignment horizontal="center" vertical="center" wrapText="1"/>
    </xf>
    <xf numFmtId="0" fontId="11" fillId="2" borderId="37" xfId="0" applyFont="1" applyFill="1" applyBorder="1" applyAlignment="1">
      <alignment horizontal="center" vertical="center" wrapText="1"/>
    </xf>
    <xf numFmtId="0" fontId="0" fillId="3" borderId="0" xfId="0" applyFill="1" applyAlignment="1">
      <alignment vertical="center" wrapText="1"/>
    </xf>
    <xf numFmtId="9" fontId="0" fillId="3" borderId="38" xfId="0" applyNumberFormat="1" applyFill="1" applyBorder="1" applyAlignment="1">
      <alignment vertical="center"/>
    </xf>
    <xf numFmtId="2" fontId="0" fillId="3" borderId="24" xfId="0" applyNumberFormat="1" applyFill="1" applyBorder="1" applyAlignment="1">
      <alignment vertical="center"/>
    </xf>
    <xf numFmtId="2" fontId="0" fillId="3" borderId="10" xfId="0" applyNumberFormat="1" applyFill="1" applyBorder="1" applyAlignment="1">
      <alignment vertical="center"/>
    </xf>
    <xf numFmtId="9" fontId="0" fillId="3" borderId="39" xfId="0" applyNumberFormat="1" applyFill="1" applyBorder="1" applyAlignment="1">
      <alignment vertical="center"/>
    </xf>
    <xf numFmtId="2" fontId="0" fillId="3" borderId="32" xfId="0" applyNumberFormat="1" applyFill="1" applyBorder="1" applyAlignment="1">
      <alignment vertical="center"/>
    </xf>
    <xf numFmtId="2" fontId="0" fillId="3" borderId="33" xfId="0" applyNumberFormat="1" applyFill="1" applyBorder="1" applyAlignment="1">
      <alignment vertical="center"/>
    </xf>
    <xf numFmtId="9" fontId="0" fillId="3" borderId="0" xfId="0" applyNumberFormat="1" applyFill="1" applyAlignment="1">
      <alignment vertical="center"/>
    </xf>
    <xf numFmtId="3" fontId="0" fillId="3" borderId="0" xfId="0" applyNumberFormat="1" applyFill="1" applyAlignment="1">
      <alignment vertical="center"/>
    </xf>
    <xf numFmtId="0" fontId="4" fillId="0" borderId="0" xfId="0" applyFont="1" applyFill="1" applyBorder="1" applyAlignment="1">
      <alignment vertical="center"/>
    </xf>
    <xf numFmtId="0" fontId="0" fillId="0" borderId="0" xfId="0" applyBorder="1">
      <alignment vertical="center"/>
    </xf>
    <xf numFmtId="2" fontId="12" fillId="0" borderId="0" xfId="0" applyNumberFormat="1" applyFont="1" applyAlignment="1">
      <alignment vertical="center"/>
    </xf>
    <xf numFmtId="3" fontId="2" fillId="0" borderId="10" xfId="0" applyNumberFormat="1" applyFont="1" applyBorder="1" applyAlignment="1">
      <alignment horizontal="center" vertical="center"/>
    </xf>
    <xf numFmtId="0" fontId="8" fillId="2" borderId="26" xfId="0" applyFont="1" applyFill="1" applyBorder="1" applyAlignment="1">
      <alignment horizontal="center" vertical="center" wrapText="1"/>
    </xf>
    <xf numFmtId="0" fontId="8" fillId="2" borderId="41" xfId="0" applyFont="1" applyFill="1" applyBorder="1" applyAlignment="1">
      <alignment horizontal="center" vertical="center" wrapText="1"/>
    </xf>
    <xf numFmtId="0" fontId="8" fillId="2" borderId="37" xfId="0" applyFont="1" applyFill="1" applyBorder="1" applyAlignment="1">
      <alignment horizontal="center" vertical="center" wrapText="1"/>
    </xf>
    <xf numFmtId="3" fontId="2" fillId="0" borderId="24" xfId="0" applyNumberFormat="1" applyFont="1" applyBorder="1" applyAlignment="1">
      <alignment horizontal="center" vertical="center"/>
    </xf>
    <xf numFmtId="3" fontId="2" fillId="0" borderId="32" xfId="0" applyNumberFormat="1" applyFont="1" applyBorder="1" applyAlignment="1">
      <alignment horizontal="center" vertical="center"/>
    </xf>
    <xf numFmtId="3" fontId="2" fillId="0" borderId="33" xfId="0" applyNumberFormat="1" applyFont="1" applyBorder="1" applyAlignment="1">
      <alignment horizontal="center" vertical="center"/>
    </xf>
    <xf numFmtId="37" fontId="2" fillId="3" borderId="24" xfId="0" applyNumberFormat="1" applyFont="1" applyFill="1" applyBorder="1" applyAlignment="1">
      <alignment horizontal="center" vertical="center"/>
    </xf>
    <xf numFmtId="37" fontId="2" fillId="3" borderId="32" xfId="0" applyNumberFormat="1" applyFont="1" applyFill="1" applyBorder="1" applyAlignment="1">
      <alignment horizontal="center" vertical="center"/>
    </xf>
    <xf numFmtId="37" fontId="2" fillId="0" borderId="10" xfId="0" applyNumberFormat="1" applyFont="1" applyBorder="1" applyAlignment="1">
      <alignment horizontal="center" vertical="center"/>
    </xf>
    <xf numFmtId="37" fontId="2" fillId="0" borderId="33" xfId="0" applyNumberFormat="1" applyFont="1" applyBorder="1" applyAlignment="1">
      <alignment horizontal="center" vertical="center"/>
    </xf>
    <xf numFmtId="0" fontId="4" fillId="2" borderId="1" xfId="0" applyFont="1" applyFill="1" applyBorder="1" applyAlignment="1">
      <alignment vertical="center"/>
    </xf>
    <xf numFmtId="0" fontId="3" fillId="2" borderId="1" xfId="0" applyFont="1" applyFill="1" applyBorder="1" applyAlignment="1">
      <alignment vertical="center"/>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42" xfId="0" applyFont="1" applyFill="1" applyBorder="1" applyAlignment="1">
      <alignment horizontal="center" vertical="center" wrapText="1"/>
    </xf>
    <xf numFmtId="0" fontId="8" fillId="2" borderId="5" xfId="0" applyFont="1" applyFill="1" applyBorder="1" applyAlignment="1">
      <alignment horizontal="center" vertical="center" wrapText="1"/>
    </xf>
    <xf numFmtId="2" fontId="12" fillId="0" borderId="43" xfId="0" applyNumberFormat="1" applyFont="1" applyBorder="1" applyAlignment="1">
      <alignment vertical="center"/>
    </xf>
    <xf numFmtId="2" fontId="12" fillId="0" borderId="44" xfId="0" applyNumberFormat="1" applyFont="1" applyBorder="1" applyAlignment="1">
      <alignment vertical="center"/>
    </xf>
    <xf numFmtId="2" fontId="12" fillId="0" borderId="45" xfId="0" applyNumberFormat="1" applyFont="1" applyBorder="1" applyAlignment="1">
      <alignment vertical="center"/>
    </xf>
    <xf numFmtId="0" fontId="2" fillId="0" borderId="24" xfId="0" applyFont="1" applyBorder="1" applyAlignment="1">
      <alignment vertical="center" wrapText="1"/>
    </xf>
    <xf numFmtId="0" fontId="2" fillId="0" borderId="32" xfId="0" applyFont="1" applyBorder="1" applyAlignment="1">
      <alignment vertical="center" wrapText="1"/>
    </xf>
    <xf numFmtId="0" fontId="7" fillId="0" borderId="26" xfId="0" applyFont="1" applyBorder="1" applyAlignment="1">
      <alignment horizontal="center" vertical="center" wrapText="1"/>
    </xf>
    <xf numFmtId="0" fontId="2" fillId="3" borderId="21" xfId="0" applyFont="1" applyFill="1" applyBorder="1" applyAlignment="1">
      <alignment vertical="center" wrapText="1"/>
    </xf>
    <xf numFmtId="3" fontId="2" fillId="3" borderId="22" xfId="0" applyNumberFormat="1" applyFont="1" applyFill="1" applyBorder="1" applyAlignment="1">
      <alignment vertical="center" wrapText="1"/>
    </xf>
    <xf numFmtId="3" fontId="2" fillId="0" borderId="22" xfId="0" applyNumberFormat="1" applyFont="1" applyBorder="1" applyAlignment="1">
      <alignment horizontal="center" vertical="center"/>
    </xf>
    <xf numFmtId="3" fontId="2" fillId="0" borderId="30" xfId="0" applyNumberFormat="1" applyFont="1" applyBorder="1" applyAlignment="1">
      <alignment horizontal="center" vertical="center"/>
    </xf>
    <xf numFmtId="3" fontId="2" fillId="3" borderId="30" xfId="0" applyNumberFormat="1" applyFont="1" applyFill="1" applyBorder="1" applyAlignment="1">
      <alignment vertical="center" wrapText="1"/>
    </xf>
    <xf numFmtId="0" fontId="15" fillId="0" borderId="0" xfId="3" applyFont="1"/>
    <xf numFmtId="0" fontId="14" fillId="0" borderId="0" xfId="3"/>
    <xf numFmtId="0" fontId="15" fillId="0" borderId="10" xfId="3" applyFont="1" applyBorder="1" applyAlignment="1">
      <alignment horizontal="center"/>
    </xf>
    <xf numFmtId="0" fontId="17" fillId="4" borderId="10" xfId="3" applyFont="1" applyFill="1" applyBorder="1" applyAlignment="1">
      <alignment horizontal="center" vertical="center"/>
    </xf>
    <xf numFmtId="164" fontId="15" fillId="0" borderId="10" xfId="3" applyNumberFormat="1" applyFont="1" applyBorder="1" applyAlignment="1">
      <alignment horizontal="center" vertical="center"/>
    </xf>
    <xf numFmtId="0" fontId="15" fillId="0" borderId="10" xfId="3" applyFont="1" applyBorder="1" applyAlignment="1">
      <alignment horizontal="center" vertical="center"/>
    </xf>
    <xf numFmtId="0" fontId="17" fillId="4" borderId="10" xfId="3" applyFont="1" applyFill="1" applyBorder="1" applyAlignment="1">
      <alignment horizontal="center" vertical="center"/>
    </xf>
    <xf numFmtId="0" fontId="15" fillId="0" borderId="25" xfId="3" applyFont="1" applyBorder="1" applyAlignment="1">
      <alignment horizontal="left" vertical="center"/>
    </xf>
    <xf numFmtId="0" fontId="15" fillId="0" borderId="28" xfId="3" applyFont="1" applyBorder="1" applyAlignment="1">
      <alignment horizontal="left" vertical="center"/>
    </xf>
    <xf numFmtId="0" fontId="15" fillId="0" borderId="36" xfId="3" applyFont="1" applyBorder="1" applyAlignment="1">
      <alignment horizontal="left" vertical="center"/>
    </xf>
    <xf numFmtId="0" fontId="15" fillId="0" borderId="25" xfId="3" applyFont="1" applyBorder="1" applyAlignment="1">
      <alignment horizontal="left" wrapText="1"/>
    </xf>
    <xf numFmtId="0" fontId="15" fillId="0" borderId="28" xfId="3" applyFont="1" applyBorder="1" applyAlignment="1">
      <alignment horizontal="left"/>
    </xf>
    <xf numFmtId="0" fontId="15" fillId="0" borderId="36" xfId="3" applyFont="1" applyBorder="1" applyAlignment="1">
      <alignment horizontal="left"/>
    </xf>
    <xf numFmtId="0" fontId="15" fillId="0" borderId="10" xfId="3" applyFont="1" applyBorder="1" applyAlignment="1">
      <alignment horizontal="center"/>
    </xf>
    <xf numFmtId="0" fontId="16" fillId="0" borderId="10" xfId="3" applyFont="1" applyBorder="1" applyAlignment="1">
      <alignment horizontal="center" vertical="center"/>
    </xf>
    <xf numFmtId="0" fontId="16" fillId="0" borderId="10" xfId="3" applyFont="1" applyBorder="1" applyAlignment="1">
      <alignment horizontal="center" vertical="center" wrapText="1"/>
    </xf>
    <xf numFmtId="0" fontId="15" fillId="0" borderId="10" xfId="3" applyFont="1" applyBorder="1" applyAlignment="1">
      <alignment horizontal="center" vertical="center" wrapText="1"/>
    </xf>
    <xf numFmtId="0" fontId="15" fillId="0" borderId="10" xfId="3" applyFont="1" applyBorder="1" applyAlignment="1">
      <alignment horizontal="center" vertical="center"/>
    </xf>
    <xf numFmtId="164" fontId="15" fillId="0" borderId="10" xfId="3" applyNumberFormat="1" applyFont="1" applyBorder="1" applyAlignment="1">
      <alignment horizontal="center"/>
    </xf>
    <xf numFmtId="0" fontId="8" fillId="2" borderId="2" xfId="0" applyFont="1" applyFill="1" applyBorder="1" applyAlignment="1">
      <alignment horizontal="center" vertical="center"/>
    </xf>
    <xf numFmtId="0" fontId="8" fillId="2" borderId="15" xfId="0" applyFont="1" applyFill="1" applyBorder="1" applyAlignment="1">
      <alignment horizontal="center" vertical="center"/>
    </xf>
    <xf numFmtId="0" fontId="4" fillId="2" borderId="40"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14" xfId="0" applyFont="1" applyFill="1" applyBorder="1" applyAlignment="1">
      <alignment horizontal="center" vertical="center"/>
    </xf>
    <xf numFmtId="0" fontId="5" fillId="3" borderId="25"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5" fillId="3" borderId="10" xfId="0" applyFont="1" applyFill="1" applyBorder="1" applyAlignment="1">
      <alignment horizontal="left" vertical="center" wrapText="1"/>
    </xf>
    <xf numFmtId="0" fontId="8" fillId="2" borderId="43" xfId="0" applyFont="1" applyFill="1" applyBorder="1" applyAlignment="1">
      <alignment horizontal="center" vertical="center"/>
    </xf>
    <xf numFmtId="0" fontId="8" fillId="2" borderId="44" xfId="0" applyFont="1" applyFill="1" applyBorder="1" applyAlignment="1">
      <alignment horizontal="center" vertical="center"/>
    </xf>
    <xf numFmtId="0" fontId="8" fillId="2" borderId="45" xfId="0" applyFont="1" applyFill="1" applyBorder="1" applyAlignment="1">
      <alignment horizontal="center" vertical="center"/>
    </xf>
    <xf numFmtId="0" fontId="5" fillId="0" borderId="33" xfId="0" applyFont="1" applyFill="1" applyBorder="1" applyAlignment="1">
      <alignment horizontal="center" vertical="center" wrapText="1"/>
    </xf>
    <xf numFmtId="0" fontId="7" fillId="0" borderId="33" xfId="0" applyFont="1" applyBorder="1" applyAlignment="1">
      <alignment horizontal="center" vertical="center" wrapText="1"/>
    </xf>
    <xf numFmtId="0" fontId="18" fillId="2" borderId="0" xfId="0" applyFont="1" applyFill="1" applyBorder="1" applyAlignment="1">
      <alignment horizontal="center" vertical="center"/>
    </xf>
    <xf numFmtId="0" fontId="7" fillId="0" borderId="41" xfId="0" applyFont="1" applyBorder="1" applyAlignment="1">
      <alignment horizontal="center" vertical="center" wrapText="1"/>
    </xf>
    <xf numFmtId="0" fontId="7" fillId="0" borderId="37" xfId="0" applyFont="1" applyBorder="1" applyAlignment="1">
      <alignment horizontal="center" vertical="center" wrapText="1"/>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13" fillId="0" borderId="10" xfId="2" applyBorder="1" applyAlignment="1">
      <alignment horizontal="center" vertical="center" wrapText="1"/>
    </xf>
    <xf numFmtId="0" fontId="7" fillId="0" borderId="10" xfId="0" applyFont="1" applyBorder="1" applyAlignment="1">
      <alignment horizontal="center" vertical="center" wrapText="1"/>
    </xf>
    <xf numFmtId="0" fontId="7" fillId="0" borderId="38" xfId="0" applyFont="1" applyBorder="1" applyAlignment="1">
      <alignment horizontal="center" vertical="center" wrapText="1"/>
    </xf>
    <xf numFmtId="0" fontId="7" fillId="0" borderId="39"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0" xfId="0" applyFont="1" applyFill="1" applyBorder="1" applyAlignment="1">
      <alignment horizontal="center" vertical="center" wrapText="1"/>
    </xf>
    <xf numFmtId="0" fontId="11" fillId="2" borderId="35" xfId="0" applyFont="1" applyFill="1" applyBorder="1" applyAlignment="1">
      <alignment horizontal="center" vertical="center"/>
    </xf>
    <xf numFmtId="0" fontId="19" fillId="2" borderId="2" xfId="0" applyFont="1" applyFill="1" applyBorder="1" applyAlignment="1">
      <alignment horizontal="center" vertical="center"/>
    </xf>
    <xf numFmtId="0" fontId="20" fillId="0" borderId="15" xfId="0" applyFont="1" applyBorder="1" applyAlignment="1">
      <alignment horizontal="left" vertical="center" wrapText="1"/>
    </xf>
    <xf numFmtId="0" fontId="21" fillId="0" borderId="10" xfId="0" applyFont="1" applyBorder="1" applyAlignment="1">
      <alignment vertical="center" wrapText="1"/>
    </xf>
    <xf numFmtId="0" fontId="22" fillId="0" borderId="10" xfId="0" applyFont="1" applyBorder="1" applyAlignment="1">
      <alignment vertical="center" wrapText="1"/>
    </xf>
    <xf numFmtId="0" fontId="23" fillId="2" borderId="46" xfId="0" applyFont="1" applyFill="1" applyBorder="1" applyAlignment="1">
      <alignment horizontal="center"/>
    </xf>
    <xf numFmtId="0" fontId="0" fillId="0" borderId="0" xfId="0" applyAlignment="1">
      <alignment horizontal="left"/>
    </xf>
    <xf numFmtId="0" fontId="22" fillId="3" borderId="2" xfId="0" applyFont="1" applyFill="1" applyBorder="1" applyAlignment="1">
      <alignment horizontal="left" wrapText="1"/>
    </xf>
    <xf numFmtId="9" fontId="0" fillId="0" borderId="0" xfId="0" applyNumberFormat="1" applyAlignment="1">
      <alignment horizontal="left"/>
    </xf>
    <xf numFmtId="0" fontId="20" fillId="0" borderId="2" xfId="0" applyFont="1" applyBorder="1" applyAlignment="1">
      <alignment horizontal="center" wrapText="1"/>
    </xf>
    <xf numFmtId="0" fontId="0" fillId="0" borderId="2" xfId="0" applyFont="1" applyBorder="1" applyAlignment="1">
      <alignment horizontal="left" vertical="center"/>
    </xf>
    <xf numFmtId="0" fontId="20" fillId="0" borderId="2" xfId="0" applyFont="1" applyBorder="1" applyAlignment="1">
      <alignment horizontal="center" vertical="center" wrapText="1"/>
    </xf>
    <xf numFmtId="0" fontId="20" fillId="0" borderId="2" xfId="0" applyFont="1" applyBorder="1" applyAlignment="1">
      <alignment horizontal="left"/>
    </xf>
    <xf numFmtId="0" fontId="20" fillId="0" borderId="2" xfId="0" applyFont="1" applyBorder="1" applyAlignment="1">
      <alignment horizontal="left" vertical="center" wrapText="1"/>
    </xf>
    <xf numFmtId="0" fontId="20" fillId="0" borderId="2" xfId="0" applyFont="1" applyBorder="1" applyAlignment="1">
      <alignment horizontal="left" wrapText="1"/>
    </xf>
    <xf numFmtId="0" fontId="0" fillId="0" borderId="0" xfId="0" applyBorder="1" applyAlignment="1">
      <alignment horizontal="left" wrapText="1"/>
    </xf>
    <xf numFmtId="0" fontId="20" fillId="0" borderId="0" xfId="0" applyFont="1" applyBorder="1" applyAlignment="1">
      <alignment horizontal="left" wrapText="1"/>
    </xf>
    <xf numFmtId="0" fontId="20" fillId="0" borderId="2" xfId="0" applyFont="1" applyBorder="1" applyAlignment="1">
      <alignment vertical="center"/>
    </xf>
    <xf numFmtId="0" fontId="0" fillId="0" borderId="2" xfId="0" applyFont="1" applyBorder="1" applyAlignment="1">
      <alignment horizontal="left" wrapText="1"/>
    </xf>
  </cellXfs>
  <cellStyles count="4">
    <cellStyle name="Hipervínculo" xfId="2" builtinId="8"/>
    <cellStyle name="Normal" xfId="0" builtinId="0"/>
    <cellStyle name="Normal 13" xfId="3"/>
    <cellStyle name="TableStyleLigh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1</xdr:row>
      <xdr:rowOff>31750</xdr:rowOff>
    </xdr:from>
    <xdr:to>
      <xdr:col>0</xdr:col>
      <xdr:colOff>47625</xdr:colOff>
      <xdr:row>6</xdr:row>
      <xdr:rowOff>107950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6875" y="228600"/>
          <a:ext cx="609600" cy="793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120650</xdr:colOff>
      <xdr:row>1</xdr:row>
      <xdr:rowOff>76200</xdr:rowOff>
    </xdr:from>
    <xdr:to>
      <xdr:col>0</xdr:col>
      <xdr:colOff>730250</xdr:colOff>
      <xdr:row>6</xdr:row>
      <xdr:rowOff>76200</xdr:rowOff>
    </xdr:to>
    <xdr:pic>
      <xdr:nvPicPr>
        <xdr:cNvPr id="3"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 y="273050"/>
          <a:ext cx="609600" cy="793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457200</xdr:colOff>
      <xdr:row>49</xdr:row>
      <xdr:rowOff>57150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457200</xdr:colOff>
      <xdr:row>49</xdr:row>
      <xdr:rowOff>57150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457200</xdr:colOff>
      <xdr:row>49</xdr:row>
      <xdr:rowOff>57150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457200</xdr:colOff>
      <xdr:row>49</xdr:row>
      <xdr:rowOff>57150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457200</xdr:colOff>
      <xdr:row>49</xdr:row>
      <xdr:rowOff>57150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381000</xdr:colOff>
      <xdr:row>49</xdr:row>
      <xdr:rowOff>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381000</xdr:colOff>
      <xdr:row>49</xdr:row>
      <xdr:rowOff>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soft/Procesos/11_CMMI_2017/Versi&#243;n%20ajustes%20CMMI/DAR%20Toma%20Estructurada%20de%20Decisiones/Evidencia/P_TomaEstructuradaDecisiones_Est_Dir_Arq.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ITERIOS"/>
      <sheetName val="RESUMEN"/>
      <sheetName val="INSTRUCTIVO"/>
    </sheetNames>
    <sheetDataSet>
      <sheetData sheetId="0">
        <row r="20">
          <cell r="B20" t="str">
            <v>Alternativa A. Líderes en la arquitecturas emergentes y coordinación en la arquitectura operativa</v>
          </cell>
        </row>
        <row r="22">
          <cell r="B22" t="str">
            <v>Alternativa B. Coordinación para la arquitectura emergente y arquitectura operativa</v>
          </cell>
        </row>
      </sheetData>
      <sheetData sheetId="1" refreshError="1"/>
      <sheetData sheetId="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P20"/>
  <sheetViews>
    <sheetView workbookViewId="0">
      <selection activeCell="IW6" sqref="IW6"/>
    </sheetView>
  </sheetViews>
  <sheetFormatPr baseColWidth="10" defaultColWidth="0" defaultRowHeight="0" customHeight="1" zeroHeight="1"/>
  <cols>
    <col min="1" max="1" width="11.85546875" style="100" bestFit="1" customWidth="1"/>
    <col min="2" max="2" width="15.42578125" style="100" customWidth="1"/>
    <col min="3" max="4" width="13.28515625" style="100" customWidth="1"/>
    <col min="5" max="5" width="12.42578125" style="100" customWidth="1"/>
    <col min="6" max="6" width="17.5703125" style="100" customWidth="1"/>
    <col min="7" max="7" width="3.85546875" style="100" customWidth="1"/>
    <col min="8" max="8" width="0" style="100" hidden="1" customWidth="1"/>
    <col min="9" max="10" width="0" style="100" hidden="1"/>
    <col min="11" max="255" width="11.42578125" style="100" hidden="1"/>
    <col min="256" max="256" width="5" style="100" customWidth="1"/>
    <col min="257" max="257" width="11.85546875" style="100" bestFit="1" customWidth="1"/>
    <col min="258" max="258" width="15.42578125" style="100" customWidth="1"/>
    <col min="259" max="260" width="13.28515625" style="100" customWidth="1"/>
    <col min="261" max="261" width="12.42578125" style="100" customWidth="1"/>
    <col min="262" max="262" width="18.28515625" style="100" customWidth="1"/>
    <col min="263" max="263" width="3.85546875" style="100" customWidth="1"/>
    <col min="264" max="264" width="11.42578125" style="100" hidden="1" customWidth="1"/>
    <col min="265" max="511" width="11.42578125" style="100" hidden="1"/>
    <col min="512" max="512" width="5" style="100" customWidth="1"/>
    <col min="513" max="513" width="11.85546875" style="100" bestFit="1" customWidth="1"/>
    <col min="514" max="514" width="15.42578125" style="100" customWidth="1"/>
    <col min="515" max="516" width="13.28515625" style="100" customWidth="1"/>
    <col min="517" max="517" width="12.42578125" style="100" customWidth="1"/>
    <col min="518" max="518" width="18.28515625" style="100" customWidth="1"/>
    <col min="519" max="519" width="3.85546875" style="100" customWidth="1"/>
    <col min="520" max="520" width="11.42578125" style="100" hidden="1" customWidth="1"/>
    <col min="521" max="767" width="11.42578125" style="100" hidden="1"/>
    <col min="768" max="768" width="5" style="100" customWidth="1"/>
    <col min="769" max="769" width="11.85546875" style="100" bestFit="1" customWidth="1"/>
    <col min="770" max="770" width="15.42578125" style="100" customWidth="1"/>
    <col min="771" max="772" width="13.28515625" style="100" customWidth="1"/>
    <col min="773" max="773" width="12.42578125" style="100" customWidth="1"/>
    <col min="774" max="774" width="18.28515625" style="100" customWidth="1"/>
    <col min="775" max="775" width="3.85546875" style="100" customWidth="1"/>
    <col min="776" max="776" width="11.42578125" style="100" hidden="1" customWidth="1"/>
    <col min="777" max="1023" width="11.42578125" style="100" hidden="1"/>
    <col min="1024" max="1024" width="5" style="100" customWidth="1"/>
    <col min="1025" max="1025" width="11.85546875" style="100" bestFit="1" customWidth="1"/>
    <col min="1026" max="1026" width="15.42578125" style="100" customWidth="1"/>
    <col min="1027" max="1028" width="13.28515625" style="100" customWidth="1"/>
    <col min="1029" max="1029" width="12.42578125" style="100" customWidth="1"/>
    <col min="1030" max="1030" width="18.28515625" style="100" customWidth="1"/>
    <col min="1031" max="1031" width="3.85546875" style="100" customWidth="1"/>
    <col min="1032" max="1032" width="11.42578125" style="100" hidden="1" customWidth="1"/>
    <col min="1033" max="1279" width="11.42578125" style="100" hidden="1"/>
    <col min="1280" max="1280" width="5" style="100" customWidth="1"/>
    <col min="1281" max="1281" width="11.85546875" style="100" bestFit="1" customWidth="1"/>
    <col min="1282" max="1282" width="15.42578125" style="100" customWidth="1"/>
    <col min="1283" max="1284" width="13.28515625" style="100" customWidth="1"/>
    <col min="1285" max="1285" width="12.42578125" style="100" customWidth="1"/>
    <col min="1286" max="1286" width="18.28515625" style="100" customWidth="1"/>
    <col min="1287" max="1287" width="3.85546875" style="100" customWidth="1"/>
    <col min="1288" max="1288" width="11.42578125" style="100" hidden="1" customWidth="1"/>
    <col min="1289" max="1535" width="11.42578125" style="100" hidden="1"/>
    <col min="1536" max="1536" width="5" style="100" customWidth="1"/>
    <col min="1537" max="1537" width="11.85546875" style="100" bestFit="1" customWidth="1"/>
    <col min="1538" max="1538" width="15.42578125" style="100" customWidth="1"/>
    <col min="1539" max="1540" width="13.28515625" style="100" customWidth="1"/>
    <col min="1541" max="1541" width="12.42578125" style="100" customWidth="1"/>
    <col min="1542" max="1542" width="18.28515625" style="100" customWidth="1"/>
    <col min="1543" max="1543" width="3.85546875" style="100" customWidth="1"/>
    <col min="1544" max="1544" width="11.42578125" style="100" hidden="1" customWidth="1"/>
    <col min="1545" max="1791" width="11.42578125" style="100" hidden="1"/>
    <col min="1792" max="1792" width="5" style="100" customWidth="1"/>
    <col min="1793" max="1793" width="11.85546875" style="100" bestFit="1" customWidth="1"/>
    <col min="1794" max="1794" width="15.42578125" style="100" customWidth="1"/>
    <col min="1795" max="1796" width="13.28515625" style="100" customWidth="1"/>
    <col min="1797" max="1797" width="12.42578125" style="100" customWidth="1"/>
    <col min="1798" max="1798" width="18.28515625" style="100" customWidth="1"/>
    <col min="1799" max="1799" width="3.85546875" style="100" customWidth="1"/>
    <col min="1800" max="1800" width="11.42578125" style="100" hidden="1" customWidth="1"/>
    <col min="1801" max="2047" width="11.42578125" style="100" hidden="1"/>
    <col min="2048" max="2048" width="5" style="100" customWidth="1"/>
    <col min="2049" max="2049" width="11.85546875" style="100" bestFit="1" customWidth="1"/>
    <col min="2050" max="2050" width="15.42578125" style="100" customWidth="1"/>
    <col min="2051" max="2052" width="13.28515625" style="100" customWidth="1"/>
    <col min="2053" max="2053" width="12.42578125" style="100" customWidth="1"/>
    <col min="2054" max="2054" width="18.28515625" style="100" customWidth="1"/>
    <col min="2055" max="2055" width="3.85546875" style="100" customWidth="1"/>
    <col min="2056" max="2056" width="11.42578125" style="100" hidden="1" customWidth="1"/>
    <col min="2057" max="2303" width="11.42578125" style="100" hidden="1"/>
    <col min="2304" max="2304" width="5" style="100" customWidth="1"/>
    <col min="2305" max="2305" width="11.85546875" style="100" bestFit="1" customWidth="1"/>
    <col min="2306" max="2306" width="15.42578125" style="100" customWidth="1"/>
    <col min="2307" max="2308" width="13.28515625" style="100" customWidth="1"/>
    <col min="2309" max="2309" width="12.42578125" style="100" customWidth="1"/>
    <col min="2310" max="2310" width="18.28515625" style="100" customWidth="1"/>
    <col min="2311" max="2311" width="3.85546875" style="100" customWidth="1"/>
    <col min="2312" max="2312" width="11.42578125" style="100" hidden="1" customWidth="1"/>
    <col min="2313" max="2559" width="11.42578125" style="100" hidden="1"/>
    <col min="2560" max="2560" width="5" style="100" customWidth="1"/>
    <col min="2561" max="2561" width="11.85546875" style="100" bestFit="1" customWidth="1"/>
    <col min="2562" max="2562" width="15.42578125" style="100" customWidth="1"/>
    <col min="2563" max="2564" width="13.28515625" style="100" customWidth="1"/>
    <col min="2565" max="2565" width="12.42578125" style="100" customWidth="1"/>
    <col min="2566" max="2566" width="18.28515625" style="100" customWidth="1"/>
    <col min="2567" max="2567" width="3.85546875" style="100" customWidth="1"/>
    <col min="2568" max="2568" width="11.42578125" style="100" hidden="1" customWidth="1"/>
    <col min="2569" max="2815" width="11.42578125" style="100" hidden="1"/>
    <col min="2816" max="2816" width="5" style="100" customWidth="1"/>
    <col min="2817" max="2817" width="11.85546875" style="100" bestFit="1" customWidth="1"/>
    <col min="2818" max="2818" width="15.42578125" style="100" customWidth="1"/>
    <col min="2819" max="2820" width="13.28515625" style="100" customWidth="1"/>
    <col min="2821" max="2821" width="12.42578125" style="100" customWidth="1"/>
    <col min="2822" max="2822" width="18.28515625" style="100" customWidth="1"/>
    <col min="2823" max="2823" width="3.85546875" style="100" customWidth="1"/>
    <col min="2824" max="2824" width="11.42578125" style="100" hidden="1" customWidth="1"/>
    <col min="2825" max="3071" width="11.42578125" style="100" hidden="1"/>
    <col min="3072" max="3072" width="5" style="100" customWidth="1"/>
    <col min="3073" max="3073" width="11.85546875" style="100" bestFit="1" customWidth="1"/>
    <col min="3074" max="3074" width="15.42578125" style="100" customWidth="1"/>
    <col min="3075" max="3076" width="13.28515625" style="100" customWidth="1"/>
    <col min="3077" max="3077" width="12.42578125" style="100" customWidth="1"/>
    <col min="3078" max="3078" width="18.28515625" style="100" customWidth="1"/>
    <col min="3079" max="3079" width="3.85546875" style="100" customWidth="1"/>
    <col min="3080" max="3080" width="11.42578125" style="100" hidden="1" customWidth="1"/>
    <col min="3081" max="3327" width="11.42578125" style="100" hidden="1"/>
    <col min="3328" max="3328" width="5" style="100" customWidth="1"/>
    <col min="3329" max="3329" width="11.85546875" style="100" bestFit="1" customWidth="1"/>
    <col min="3330" max="3330" width="15.42578125" style="100" customWidth="1"/>
    <col min="3331" max="3332" width="13.28515625" style="100" customWidth="1"/>
    <col min="3333" max="3333" width="12.42578125" style="100" customWidth="1"/>
    <col min="3334" max="3334" width="18.28515625" style="100" customWidth="1"/>
    <col min="3335" max="3335" width="3.85546875" style="100" customWidth="1"/>
    <col min="3336" max="3336" width="11.42578125" style="100" hidden="1" customWidth="1"/>
    <col min="3337" max="3583" width="11.42578125" style="100" hidden="1"/>
    <col min="3584" max="3584" width="5" style="100" customWidth="1"/>
    <col min="3585" max="3585" width="11.85546875" style="100" bestFit="1" customWidth="1"/>
    <col min="3586" max="3586" width="15.42578125" style="100" customWidth="1"/>
    <col min="3587" max="3588" width="13.28515625" style="100" customWidth="1"/>
    <col min="3589" max="3589" width="12.42578125" style="100" customWidth="1"/>
    <col min="3590" max="3590" width="18.28515625" style="100" customWidth="1"/>
    <col min="3591" max="3591" width="3.85546875" style="100" customWidth="1"/>
    <col min="3592" max="3592" width="11.42578125" style="100" hidden="1" customWidth="1"/>
    <col min="3593" max="3839" width="11.42578125" style="100" hidden="1"/>
    <col min="3840" max="3840" width="5" style="100" customWidth="1"/>
    <col min="3841" max="3841" width="11.85546875" style="100" bestFit="1" customWidth="1"/>
    <col min="3842" max="3842" width="15.42578125" style="100" customWidth="1"/>
    <col min="3843" max="3844" width="13.28515625" style="100" customWidth="1"/>
    <col min="3845" max="3845" width="12.42578125" style="100" customWidth="1"/>
    <col min="3846" max="3846" width="18.28515625" style="100" customWidth="1"/>
    <col min="3847" max="3847" width="3.85546875" style="100" customWidth="1"/>
    <col min="3848" max="3848" width="11.42578125" style="100" hidden="1" customWidth="1"/>
    <col min="3849" max="4095" width="11.42578125" style="100" hidden="1"/>
    <col min="4096" max="4096" width="5" style="100" customWidth="1"/>
    <col min="4097" max="4097" width="11.85546875" style="100" bestFit="1" customWidth="1"/>
    <col min="4098" max="4098" width="15.42578125" style="100" customWidth="1"/>
    <col min="4099" max="4100" width="13.28515625" style="100" customWidth="1"/>
    <col min="4101" max="4101" width="12.42578125" style="100" customWidth="1"/>
    <col min="4102" max="4102" width="18.28515625" style="100" customWidth="1"/>
    <col min="4103" max="4103" width="3.85546875" style="100" customWidth="1"/>
    <col min="4104" max="4104" width="11.42578125" style="100" hidden="1" customWidth="1"/>
    <col min="4105" max="4351" width="11.42578125" style="100" hidden="1"/>
    <col min="4352" max="4352" width="5" style="100" customWidth="1"/>
    <col min="4353" max="4353" width="11.85546875" style="100" bestFit="1" customWidth="1"/>
    <col min="4354" max="4354" width="15.42578125" style="100" customWidth="1"/>
    <col min="4355" max="4356" width="13.28515625" style="100" customWidth="1"/>
    <col min="4357" max="4357" width="12.42578125" style="100" customWidth="1"/>
    <col min="4358" max="4358" width="18.28515625" style="100" customWidth="1"/>
    <col min="4359" max="4359" width="3.85546875" style="100" customWidth="1"/>
    <col min="4360" max="4360" width="11.42578125" style="100" hidden="1" customWidth="1"/>
    <col min="4361" max="4607" width="11.42578125" style="100" hidden="1"/>
    <col min="4608" max="4608" width="5" style="100" customWidth="1"/>
    <col min="4609" max="4609" width="11.85546875" style="100" bestFit="1" customWidth="1"/>
    <col min="4610" max="4610" width="15.42578125" style="100" customWidth="1"/>
    <col min="4611" max="4612" width="13.28515625" style="100" customWidth="1"/>
    <col min="4613" max="4613" width="12.42578125" style="100" customWidth="1"/>
    <col min="4614" max="4614" width="18.28515625" style="100" customWidth="1"/>
    <col min="4615" max="4615" width="3.85546875" style="100" customWidth="1"/>
    <col min="4616" max="4616" width="11.42578125" style="100" hidden="1" customWidth="1"/>
    <col min="4617" max="4863" width="11.42578125" style="100" hidden="1"/>
    <col min="4864" max="4864" width="5" style="100" customWidth="1"/>
    <col min="4865" max="4865" width="11.85546875" style="100" bestFit="1" customWidth="1"/>
    <col min="4866" max="4866" width="15.42578125" style="100" customWidth="1"/>
    <col min="4867" max="4868" width="13.28515625" style="100" customWidth="1"/>
    <col min="4869" max="4869" width="12.42578125" style="100" customWidth="1"/>
    <col min="4870" max="4870" width="18.28515625" style="100" customWidth="1"/>
    <col min="4871" max="4871" width="3.85546875" style="100" customWidth="1"/>
    <col min="4872" max="4872" width="11.42578125" style="100" hidden="1" customWidth="1"/>
    <col min="4873" max="5119" width="11.42578125" style="100" hidden="1"/>
    <col min="5120" max="5120" width="5" style="100" customWidth="1"/>
    <col min="5121" max="5121" width="11.85546875" style="100" bestFit="1" customWidth="1"/>
    <col min="5122" max="5122" width="15.42578125" style="100" customWidth="1"/>
    <col min="5123" max="5124" width="13.28515625" style="100" customWidth="1"/>
    <col min="5125" max="5125" width="12.42578125" style="100" customWidth="1"/>
    <col min="5126" max="5126" width="18.28515625" style="100" customWidth="1"/>
    <col min="5127" max="5127" width="3.85546875" style="100" customWidth="1"/>
    <col min="5128" max="5128" width="11.42578125" style="100" hidden="1" customWidth="1"/>
    <col min="5129" max="5375" width="11.42578125" style="100" hidden="1"/>
    <col min="5376" max="5376" width="5" style="100" customWidth="1"/>
    <col min="5377" max="5377" width="11.85546875" style="100" bestFit="1" customWidth="1"/>
    <col min="5378" max="5378" width="15.42578125" style="100" customWidth="1"/>
    <col min="5379" max="5380" width="13.28515625" style="100" customWidth="1"/>
    <col min="5381" max="5381" width="12.42578125" style="100" customWidth="1"/>
    <col min="5382" max="5382" width="18.28515625" style="100" customWidth="1"/>
    <col min="5383" max="5383" width="3.85546875" style="100" customWidth="1"/>
    <col min="5384" max="5384" width="11.42578125" style="100" hidden="1" customWidth="1"/>
    <col min="5385" max="5631" width="11.42578125" style="100" hidden="1"/>
    <col min="5632" max="5632" width="5" style="100" customWidth="1"/>
    <col min="5633" max="5633" width="11.85546875" style="100" bestFit="1" customWidth="1"/>
    <col min="5634" max="5634" width="15.42578125" style="100" customWidth="1"/>
    <col min="5635" max="5636" width="13.28515625" style="100" customWidth="1"/>
    <col min="5637" max="5637" width="12.42578125" style="100" customWidth="1"/>
    <col min="5638" max="5638" width="18.28515625" style="100" customWidth="1"/>
    <col min="5639" max="5639" width="3.85546875" style="100" customWidth="1"/>
    <col min="5640" max="5640" width="11.42578125" style="100" hidden="1" customWidth="1"/>
    <col min="5641" max="5887" width="11.42578125" style="100" hidden="1"/>
    <col min="5888" max="5888" width="5" style="100" customWidth="1"/>
    <col min="5889" max="5889" width="11.85546875" style="100" bestFit="1" customWidth="1"/>
    <col min="5890" max="5890" width="15.42578125" style="100" customWidth="1"/>
    <col min="5891" max="5892" width="13.28515625" style="100" customWidth="1"/>
    <col min="5893" max="5893" width="12.42578125" style="100" customWidth="1"/>
    <col min="5894" max="5894" width="18.28515625" style="100" customWidth="1"/>
    <col min="5895" max="5895" width="3.85546875" style="100" customWidth="1"/>
    <col min="5896" max="5896" width="11.42578125" style="100" hidden="1" customWidth="1"/>
    <col min="5897" max="6143" width="11.42578125" style="100" hidden="1"/>
    <col min="6144" max="6144" width="5" style="100" customWidth="1"/>
    <col min="6145" max="6145" width="11.85546875" style="100" bestFit="1" customWidth="1"/>
    <col min="6146" max="6146" width="15.42578125" style="100" customWidth="1"/>
    <col min="6147" max="6148" width="13.28515625" style="100" customWidth="1"/>
    <col min="6149" max="6149" width="12.42578125" style="100" customWidth="1"/>
    <col min="6150" max="6150" width="18.28515625" style="100" customWidth="1"/>
    <col min="6151" max="6151" width="3.85546875" style="100" customWidth="1"/>
    <col min="6152" max="6152" width="11.42578125" style="100" hidden="1" customWidth="1"/>
    <col min="6153" max="6399" width="11.42578125" style="100" hidden="1"/>
    <col min="6400" max="6400" width="5" style="100" customWidth="1"/>
    <col min="6401" max="6401" width="11.85546875" style="100" bestFit="1" customWidth="1"/>
    <col min="6402" max="6402" width="15.42578125" style="100" customWidth="1"/>
    <col min="6403" max="6404" width="13.28515625" style="100" customWidth="1"/>
    <col min="6405" max="6405" width="12.42578125" style="100" customWidth="1"/>
    <col min="6406" max="6406" width="18.28515625" style="100" customWidth="1"/>
    <col min="6407" max="6407" width="3.85546875" style="100" customWidth="1"/>
    <col min="6408" max="6408" width="11.42578125" style="100" hidden="1" customWidth="1"/>
    <col min="6409" max="6655" width="11.42578125" style="100" hidden="1"/>
    <col min="6656" max="6656" width="5" style="100" customWidth="1"/>
    <col min="6657" max="6657" width="11.85546875" style="100" bestFit="1" customWidth="1"/>
    <col min="6658" max="6658" width="15.42578125" style="100" customWidth="1"/>
    <col min="6659" max="6660" width="13.28515625" style="100" customWidth="1"/>
    <col min="6661" max="6661" width="12.42578125" style="100" customWidth="1"/>
    <col min="6662" max="6662" width="18.28515625" style="100" customWidth="1"/>
    <col min="6663" max="6663" width="3.85546875" style="100" customWidth="1"/>
    <col min="6664" max="6664" width="11.42578125" style="100" hidden="1" customWidth="1"/>
    <col min="6665" max="6911" width="11.42578125" style="100" hidden="1"/>
    <col min="6912" max="6912" width="5" style="100" customWidth="1"/>
    <col min="6913" max="6913" width="11.85546875" style="100" bestFit="1" customWidth="1"/>
    <col min="6914" max="6914" width="15.42578125" style="100" customWidth="1"/>
    <col min="6915" max="6916" width="13.28515625" style="100" customWidth="1"/>
    <col min="6917" max="6917" width="12.42578125" style="100" customWidth="1"/>
    <col min="6918" max="6918" width="18.28515625" style="100" customWidth="1"/>
    <col min="6919" max="6919" width="3.85546875" style="100" customWidth="1"/>
    <col min="6920" max="6920" width="11.42578125" style="100" hidden="1" customWidth="1"/>
    <col min="6921" max="7167" width="11.42578125" style="100" hidden="1"/>
    <col min="7168" max="7168" width="5" style="100" customWidth="1"/>
    <col min="7169" max="7169" width="11.85546875" style="100" bestFit="1" customWidth="1"/>
    <col min="7170" max="7170" width="15.42578125" style="100" customWidth="1"/>
    <col min="7171" max="7172" width="13.28515625" style="100" customWidth="1"/>
    <col min="7173" max="7173" width="12.42578125" style="100" customWidth="1"/>
    <col min="7174" max="7174" width="18.28515625" style="100" customWidth="1"/>
    <col min="7175" max="7175" width="3.85546875" style="100" customWidth="1"/>
    <col min="7176" max="7176" width="11.42578125" style="100" hidden="1" customWidth="1"/>
    <col min="7177" max="7423" width="11.42578125" style="100" hidden="1"/>
    <col min="7424" max="7424" width="5" style="100" customWidth="1"/>
    <col min="7425" max="7425" width="11.85546875" style="100" bestFit="1" customWidth="1"/>
    <col min="7426" max="7426" width="15.42578125" style="100" customWidth="1"/>
    <col min="7427" max="7428" width="13.28515625" style="100" customWidth="1"/>
    <col min="7429" max="7429" width="12.42578125" style="100" customWidth="1"/>
    <col min="7430" max="7430" width="18.28515625" style="100" customWidth="1"/>
    <col min="7431" max="7431" width="3.85546875" style="100" customWidth="1"/>
    <col min="7432" max="7432" width="11.42578125" style="100" hidden="1" customWidth="1"/>
    <col min="7433" max="7679" width="11.42578125" style="100" hidden="1"/>
    <col min="7680" max="7680" width="5" style="100" customWidth="1"/>
    <col min="7681" max="7681" width="11.85546875" style="100" bestFit="1" customWidth="1"/>
    <col min="7682" max="7682" width="15.42578125" style="100" customWidth="1"/>
    <col min="7683" max="7684" width="13.28515625" style="100" customWidth="1"/>
    <col min="7685" max="7685" width="12.42578125" style="100" customWidth="1"/>
    <col min="7686" max="7686" width="18.28515625" style="100" customWidth="1"/>
    <col min="7687" max="7687" width="3.85546875" style="100" customWidth="1"/>
    <col min="7688" max="7688" width="11.42578125" style="100" hidden="1" customWidth="1"/>
    <col min="7689" max="7935" width="11.42578125" style="100" hidden="1"/>
    <col min="7936" max="7936" width="5" style="100" customWidth="1"/>
    <col min="7937" max="7937" width="11.85546875" style="100" bestFit="1" customWidth="1"/>
    <col min="7938" max="7938" width="15.42578125" style="100" customWidth="1"/>
    <col min="7939" max="7940" width="13.28515625" style="100" customWidth="1"/>
    <col min="7941" max="7941" width="12.42578125" style="100" customWidth="1"/>
    <col min="7942" max="7942" width="18.28515625" style="100" customWidth="1"/>
    <col min="7943" max="7943" width="3.85546875" style="100" customWidth="1"/>
    <col min="7944" max="7944" width="11.42578125" style="100" hidden="1" customWidth="1"/>
    <col min="7945" max="8191" width="11.42578125" style="100" hidden="1"/>
    <col min="8192" max="8192" width="5" style="100" customWidth="1"/>
    <col min="8193" max="8193" width="11.85546875" style="100" bestFit="1" customWidth="1"/>
    <col min="8194" max="8194" width="15.42578125" style="100" customWidth="1"/>
    <col min="8195" max="8196" width="13.28515625" style="100" customWidth="1"/>
    <col min="8197" max="8197" width="12.42578125" style="100" customWidth="1"/>
    <col min="8198" max="8198" width="18.28515625" style="100" customWidth="1"/>
    <col min="8199" max="8199" width="3.85546875" style="100" customWidth="1"/>
    <col min="8200" max="8200" width="11.42578125" style="100" hidden="1" customWidth="1"/>
    <col min="8201" max="8447" width="11.42578125" style="100" hidden="1"/>
    <col min="8448" max="8448" width="5" style="100" customWidth="1"/>
    <col min="8449" max="8449" width="11.85546875" style="100" bestFit="1" customWidth="1"/>
    <col min="8450" max="8450" width="15.42578125" style="100" customWidth="1"/>
    <col min="8451" max="8452" width="13.28515625" style="100" customWidth="1"/>
    <col min="8453" max="8453" width="12.42578125" style="100" customWidth="1"/>
    <col min="8454" max="8454" width="18.28515625" style="100" customWidth="1"/>
    <col min="8455" max="8455" width="3.85546875" style="100" customWidth="1"/>
    <col min="8456" max="8456" width="11.42578125" style="100" hidden="1" customWidth="1"/>
    <col min="8457" max="8703" width="11.42578125" style="100" hidden="1"/>
    <col min="8704" max="8704" width="5" style="100" customWidth="1"/>
    <col min="8705" max="8705" width="11.85546875" style="100" bestFit="1" customWidth="1"/>
    <col min="8706" max="8706" width="15.42578125" style="100" customWidth="1"/>
    <col min="8707" max="8708" width="13.28515625" style="100" customWidth="1"/>
    <col min="8709" max="8709" width="12.42578125" style="100" customWidth="1"/>
    <col min="8710" max="8710" width="18.28515625" style="100" customWidth="1"/>
    <col min="8711" max="8711" width="3.85546875" style="100" customWidth="1"/>
    <col min="8712" max="8712" width="11.42578125" style="100" hidden="1" customWidth="1"/>
    <col min="8713" max="8959" width="11.42578125" style="100" hidden="1"/>
    <col min="8960" max="8960" width="5" style="100" customWidth="1"/>
    <col min="8961" max="8961" width="11.85546875" style="100" bestFit="1" customWidth="1"/>
    <col min="8962" max="8962" width="15.42578125" style="100" customWidth="1"/>
    <col min="8963" max="8964" width="13.28515625" style="100" customWidth="1"/>
    <col min="8965" max="8965" width="12.42578125" style="100" customWidth="1"/>
    <col min="8966" max="8966" width="18.28515625" style="100" customWidth="1"/>
    <col min="8967" max="8967" width="3.85546875" style="100" customWidth="1"/>
    <col min="8968" max="8968" width="11.42578125" style="100" hidden="1" customWidth="1"/>
    <col min="8969" max="9215" width="11.42578125" style="100" hidden="1"/>
    <col min="9216" max="9216" width="5" style="100" customWidth="1"/>
    <col min="9217" max="9217" width="11.85546875" style="100" bestFit="1" customWidth="1"/>
    <col min="9218" max="9218" width="15.42578125" style="100" customWidth="1"/>
    <col min="9219" max="9220" width="13.28515625" style="100" customWidth="1"/>
    <col min="9221" max="9221" width="12.42578125" style="100" customWidth="1"/>
    <col min="9222" max="9222" width="18.28515625" style="100" customWidth="1"/>
    <col min="9223" max="9223" width="3.85546875" style="100" customWidth="1"/>
    <col min="9224" max="9224" width="11.42578125" style="100" hidden="1" customWidth="1"/>
    <col min="9225" max="9471" width="11.42578125" style="100" hidden="1"/>
    <col min="9472" max="9472" width="5" style="100" customWidth="1"/>
    <col min="9473" max="9473" width="11.85546875" style="100" bestFit="1" customWidth="1"/>
    <col min="9474" max="9474" width="15.42578125" style="100" customWidth="1"/>
    <col min="9475" max="9476" width="13.28515625" style="100" customWidth="1"/>
    <col min="9477" max="9477" width="12.42578125" style="100" customWidth="1"/>
    <col min="9478" max="9478" width="18.28515625" style="100" customWidth="1"/>
    <col min="9479" max="9479" width="3.85546875" style="100" customWidth="1"/>
    <col min="9480" max="9480" width="11.42578125" style="100" hidden="1" customWidth="1"/>
    <col min="9481" max="9727" width="11.42578125" style="100" hidden="1"/>
    <col min="9728" max="9728" width="5" style="100" customWidth="1"/>
    <col min="9729" max="9729" width="11.85546875" style="100" bestFit="1" customWidth="1"/>
    <col min="9730" max="9730" width="15.42578125" style="100" customWidth="1"/>
    <col min="9731" max="9732" width="13.28515625" style="100" customWidth="1"/>
    <col min="9733" max="9733" width="12.42578125" style="100" customWidth="1"/>
    <col min="9734" max="9734" width="18.28515625" style="100" customWidth="1"/>
    <col min="9735" max="9735" width="3.85546875" style="100" customWidth="1"/>
    <col min="9736" max="9736" width="11.42578125" style="100" hidden="1" customWidth="1"/>
    <col min="9737" max="9983" width="11.42578125" style="100" hidden="1"/>
    <col min="9984" max="9984" width="5" style="100" customWidth="1"/>
    <col min="9985" max="9985" width="11.85546875" style="100" bestFit="1" customWidth="1"/>
    <col min="9986" max="9986" width="15.42578125" style="100" customWidth="1"/>
    <col min="9987" max="9988" width="13.28515625" style="100" customWidth="1"/>
    <col min="9989" max="9989" width="12.42578125" style="100" customWidth="1"/>
    <col min="9990" max="9990" width="18.28515625" style="100" customWidth="1"/>
    <col min="9991" max="9991" width="3.85546875" style="100" customWidth="1"/>
    <col min="9992" max="9992" width="11.42578125" style="100" hidden="1" customWidth="1"/>
    <col min="9993" max="10239" width="11.42578125" style="100" hidden="1"/>
    <col min="10240" max="10240" width="5" style="100" customWidth="1"/>
    <col min="10241" max="10241" width="11.85546875" style="100" bestFit="1" customWidth="1"/>
    <col min="10242" max="10242" width="15.42578125" style="100" customWidth="1"/>
    <col min="10243" max="10244" width="13.28515625" style="100" customWidth="1"/>
    <col min="10245" max="10245" width="12.42578125" style="100" customWidth="1"/>
    <col min="10246" max="10246" width="18.28515625" style="100" customWidth="1"/>
    <col min="10247" max="10247" width="3.85546875" style="100" customWidth="1"/>
    <col min="10248" max="10248" width="11.42578125" style="100" hidden="1" customWidth="1"/>
    <col min="10249" max="10495" width="11.42578125" style="100" hidden="1"/>
    <col min="10496" max="10496" width="5" style="100" customWidth="1"/>
    <col min="10497" max="10497" width="11.85546875" style="100" bestFit="1" customWidth="1"/>
    <col min="10498" max="10498" width="15.42578125" style="100" customWidth="1"/>
    <col min="10499" max="10500" width="13.28515625" style="100" customWidth="1"/>
    <col min="10501" max="10501" width="12.42578125" style="100" customWidth="1"/>
    <col min="10502" max="10502" width="18.28515625" style="100" customWidth="1"/>
    <col min="10503" max="10503" width="3.85546875" style="100" customWidth="1"/>
    <col min="10504" max="10504" width="11.42578125" style="100" hidden="1" customWidth="1"/>
    <col min="10505" max="10751" width="11.42578125" style="100" hidden="1"/>
    <col min="10752" max="10752" width="5" style="100" customWidth="1"/>
    <col min="10753" max="10753" width="11.85546875" style="100" bestFit="1" customWidth="1"/>
    <col min="10754" max="10754" width="15.42578125" style="100" customWidth="1"/>
    <col min="10755" max="10756" width="13.28515625" style="100" customWidth="1"/>
    <col min="10757" max="10757" width="12.42578125" style="100" customWidth="1"/>
    <col min="10758" max="10758" width="18.28515625" style="100" customWidth="1"/>
    <col min="10759" max="10759" width="3.85546875" style="100" customWidth="1"/>
    <col min="10760" max="10760" width="11.42578125" style="100" hidden="1" customWidth="1"/>
    <col min="10761" max="11007" width="11.42578125" style="100" hidden="1"/>
    <col min="11008" max="11008" width="5" style="100" customWidth="1"/>
    <col min="11009" max="11009" width="11.85546875" style="100" bestFit="1" customWidth="1"/>
    <col min="11010" max="11010" width="15.42578125" style="100" customWidth="1"/>
    <col min="11011" max="11012" width="13.28515625" style="100" customWidth="1"/>
    <col min="11013" max="11013" width="12.42578125" style="100" customWidth="1"/>
    <col min="11014" max="11014" width="18.28515625" style="100" customWidth="1"/>
    <col min="11015" max="11015" width="3.85546875" style="100" customWidth="1"/>
    <col min="11016" max="11016" width="11.42578125" style="100" hidden="1" customWidth="1"/>
    <col min="11017" max="11263" width="11.42578125" style="100" hidden="1"/>
    <col min="11264" max="11264" width="5" style="100" customWidth="1"/>
    <col min="11265" max="11265" width="11.85546875" style="100" bestFit="1" customWidth="1"/>
    <col min="11266" max="11266" width="15.42578125" style="100" customWidth="1"/>
    <col min="11267" max="11268" width="13.28515625" style="100" customWidth="1"/>
    <col min="11269" max="11269" width="12.42578125" style="100" customWidth="1"/>
    <col min="11270" max="11270" width="18.28515625" style="100" customWidth="1"/>
    <col min="11271" max="11271" width="3.85546875" style="100" customWidth="1"/>
    <col min="11272" max="11272" width="11.42578125" style="100" hidden="1" customWidth="1"/>
    <col min="11273" max="11519" width="11.42578125" style="100" hidden="1"/>
    <col min="11520" max="11520" width="5" style="100" customWidth="1"/>
    <col min="11521" max="11521" width="11.85546875" style="100" bestFit="1" customWidth="1"/>
    <col min="11522" max="11522" width="15.42578125" style="100" customWidth="1"/>
    <col min="11523" max="11524" width="13.28515625" style="100" customWidth="1"/>
    <col min="11525" max="11525" width="12.42578125" style="100" customWidth="1"/>
    <col min="11526" max="11526" width="18.28515625" style="100" customWidth="1"/>
    <col min="11527" max="11527" width="3.85546875" style="100" customWidth="1"/>
    <col min="11528" max="11528" width="11.42578125" style="100" hidden="1" customWidth="1"/>
    <col min="11529" max="11775" width="11.42578125" style="100" hidden="1"/>
    <col min="11776" max="11776" width="5" style="100" customWidth="1"/>
    <col min="11777" max="11777" width="11.85546875" style="100" bestFit="1" customWidth="1"/>
    <col min="11778" max="11778" width="15.42578125" style="100" customWidth="1"/>
    <col min="11779" max="11780" width="13.28515625" style="100" customWidth="1"/>
    <col min="11781" max="11781" width="12.42578125" style="100" customWidth="1"/>
    <col min="11782" max="11782" width="18.28515625" style="100" customWidth="1"/>
    <col min="11783" max="11783" width="3.85546875" style="100" customWidth="1"/>
    <col min="11784" max="11784" width="11.42578125" style="100" hidden="1" customWidth="1"/>
    <col min="11785" max="12031" width="11.42578125" style="100" hidden="1"/>
    <col min="12032" max="12032" width="5" style="100" customWidth="1"/>
    <col min="12033" max="12033" width="11.85546875" style="100" bestFit="1" customWidth="1"/>
    <col min="12034" max="12034" width="15.42578125" style="100" customWidth="1"/>
    <col min="12035" max="12036" width="13.28515625" style="100" customWidth="1"/>
    <col min="12037" max="12037" width="12.42578125" style="100" customWidth="1"/>
    <col min="12038" max="12038" width="18.28515625" style="100" customWidth="1"/>
    <col min="12039" max="12039" width="3.85546875" style="100" customWidth="1"/>
    <col min="12040" max="12040" width="11.42578125" style="100" hidden="1" customWidth="1"/>
    <col min="12041" max="12287" width="11.42578125" style="100" hidden="1"/>
    <col min="12288" max="12288" width="5" style="100" customWidth="1"/>
    <col min="12289" max="12289" width="11.85546875" style="100" bestFit="1" customWidth="1"/>
    <col min="12290" max="12290" width="15.42578125" style="100" customWidth="1"/>
    <col min="12291" max="12292" width="13.28515625" style="100" customWidth="1"/>
    <col min="12293" max="12293" width="12.42578125" style="100" customWidth="1"/>
    <col min="12294" max="12294" width="18.28515625" style="100" customWidth="1"/>
    <col min="12295" max="12295" width="3.85546875" style="100" customWidth="1"/>
    <col min="12296" max="12296" width="11.42578125" style="100" hidden="1" customWidth="1"/>
    <col min="12297" max="12543" width="11.42578125" style="100" hidden="1"/>
    <col min="12544" max="12544" width="5" style="100" customWidth="1"/>
    <col min="12545" max="12545" width="11.85546875" style="100" bestFit="1" customWidth="1"/>
    <col min="12546" max="12546" width="15.42578125" style="100" customWidth="1"/>
    <col min="12547" max="12548" width="13.28515625" style="100" customWidth="1"/>
    <col min="12549" max="12549" width="12.42578125" style="100" customWidth="1"/>
    <col min="12550" max="12550" width="18.28515625" style="100" customWidth="1"/>
    <col min="12551" max="12551" width="3.85546875" style="100" customWidth="1"/>
    <col min="12552" max="12552" width="11.42578125" style="100" hidden="1" customWidth="1"/>
    <col min="12553" max="12799" width="11.42578125" style="100" hidden="1"/>
    <col min="12800" max="12800" width="5" style="100" customWidth="1"/>
    <col min="12801" max="12801" width="11.85546875" style="100" bestFit="1" customWidth="1"/>
    <col min="12802" max="12802" width="15.42578125" style="100" customWidth="1"/>
    <col min="12803" max="12804" width="13.28515625" style="100" customWidth="1"/>
    <col min="12805" max="12805" width="12.42578125" style="100" customWidth="1"/>
    <col min="12806" max="12806" width="18.28515625" style="100" customWidth="1"/>
    <col min="12807" max="12807" width="3.85546875" style="100" customWidth="1"/>
    <col min="12808" max="12808" width="11.42578125" style="100" hidden="1" customWidth="1"/>
    <col min="12809" max="13055" width="11.42578125" style="100" hidden="1"/>
    <col min="13056" max="13056" width="5" style="100" customWidth="1"/>
    <col min="13057" max="13057" width="11.85546875" style="100" bestFit="1" customWidth="1"/>
    <col min="13058" max="13058" width="15.42578125" style="100" customWidth="1"/>
    <col min="13059" max="13060" width="13.28515625" style="100" customWidth="1"/>
    <col min="13061" max="13061" width="12.42578125" style="100" customWidth="1"/>
    <col min="13062" max="13062" width="18.28515625" style="100" customWidth="1"/>
    <col min="13063" max="13063" width="3.85546875" style="100" customWidth="1"/>
    <col min="13064" max="13064" width="11.42578125" style="100" hidden="1" customWidth="1"/>
    <col min="13065" max="13311" width="11.42578125" style="100" hidden="1"/>
    <col min="13312" max="13312" width="5" style="100" customWidth="1"/>
    <col min="13313" max="13313" width="11.85546875" style="100" bestFit="1" customWidth="1"/>
    <col min="13314" max="13314" width="15.42578125" style="100" customWidth="1"/>
    <col min="13315" max="13316" width="13.28515625" style="100" customWidth="1"/>
    <col min="13317" max="13317" width="12.42578125" style="100" customWidth="1"/>
    <col min="13318" max="13318" width="18.28515625" style="100" customWidth="1"/>
    <col min="13319" max="13319" width="3.85546875" style="100" customWidth="1"/>
    <col min="13320" max="13320" width="11.42578125" style="100" hidden="1" customWidth="1"/>
    <col min="13321" max="13567" width="11.42578125" style="100" hidden="1"/>
    <col min="13568" max="13568" width="5" style="100" customWidth="1"/>
    <col min="13569" max="13569" width="11.85546875" style="100" bestFit="1" customWidth="1"/>
    <col min="13570" max="13570" width="15.42578125" style="100" customWidth="1"/>
    <col min="13571" max="13572" width="13.28515625" style="100" customWidth="1"/>
    <col min="13573" max="13573" width="12.42578125" style="100" customWidth="1"/>
    <col min="13574" max="13574" width="18.28515625" style="100" customWidth="1"/>
    <col min="13575" max="13575" width="3.85546875" style="100" customWidth="1"/>
    <col min="13576" max="13576" width="11.42578125" style="100" hidden="1" customWidth="1"/>
    <col min="13577" max="13823" width="11.42578125" style="100" hidden="1"/>
    <col min="13824" max="13824" width="5" style="100" customWidth="1"/>
    <col min="13825" max="13825" width="11.85546875" style="100" bestFit="1" customWidth="1"/>
    <col min="13826" max="13826" width="15.42578125" style="100" customWidth="1"/>
    <col min="13827" max="13828" width="13.28515625" style="100" customWidth="1"/>
    <col min="13829" max="13829" width="12.42578125" style="100" customWidth="1"/>
    <col min="13830" max="13830" width="18.28515625" style="100" customWidth="1"/>
    <col min="13831" max="13831" width="3.85546875" style="100" customWidth="1"/>
    <col min="13832" max="13832" width="11.42578125" style="100" hidden="1" customWidth="1"/>
    <col min="13833" max="14079" width="11.42578125" style="100" hidden="1"/>
    <col min="14080" max="14080" width="5" style="100" customWidth="1"/>
    <col min="14081" max="14081" width="11.85546875" style="100" bestFit="1" customWidth="1"/>
    <col min="14082" max="14082" width="15.42578125" style="100" customWidth="1"/>
    <col min="14083" max="14084" width="13.28515625" style="100" customWidth="1"/>
    <col min="14085" max="14085" width="12.42578125" style="100" customWidth="1"/>
    <col min="14086" max="14086" width="18.28515625" style="100" customWidth="1"/>
    <col min="14087" max="14087" width="3.85546875" style="100" customWidth="1"/>
    <col min="14088" max="14088" width="11.42578125" style="100" hidden="1" customWidth="1"/>
    <col min="14089" max="14335" width="11.42578125" style="100" hidden="1"/>
    <col min="14336" max="14336" width="5" style="100" customWidth="1"/>
    <col min="14337" max="14337" width="11.85546875" style="100" bestFit="1" customWidth="1"/>
    <col min="14338" max="14338" width="15.42578125" style="100" customWidth="1"/>
    <col min="14339" max="14340" width="13.28515625" style="100" customWidth="1"/>
    <col min="14341" max="14341" width="12.42578125" style="100" customWidth="1"/>
    <col min="14342" max="14342" width="18.28515625" style="100" customWidth="1"/>
    <col min="14343" max="14343" width="3.85546875" style="100" customWidth="1"/>
    <col min="14344" max="14344" width="11.42578125" style="100" hidden="1" customWidth="1"/>
    <col min="14345" max="14591" width="11.42578125" style="100" hidden="1"/>
    <col min="14592" max="14592" width="5" style="100" customWidth="1"/>
    <col min="14593" max="14593" width="11.85546875" style="100" bestFit="1" customWidth="1"/>
    <col min="14594" max="14594" width="15.42578125" style="100" customWidth="1"/>
    <col min="14595" max="14596" width="13.28515625" style="100" customWidth="1"/>
    <col min="14597" max="14597" width="12.42578125" style="100" customWidth="1"/>
    <col min="14598" max="14598" width="18.28515625" style="100" customWidth="1"/>
    <col min="14599" max="14599" width="3.85546875" style="100" customWidth="1"/>
    <col min="14600" max="14600" width="11.42578125" style="100" hidden="1" customWidth="1"/>
    <col min="14601" max="14847" width="11.42578125" style="100" hidden="1"/>
    <col min="14848" max="14848" width="5" style="100" customWidth="1"/>
    <col min="14849" max="14849" width="11.85546875" style="100" bestFit="1" customWidth="1"/>
    <col min="14850" max="14850" width="15.42578125" style="100" customWidth="1"/>
    <col min="14851" max="14852" width="13.28515625" style="100" customWidth="1"/>
    <col min="14853" max="14853" width="12.42578125" style="100" customWidth="1"/>
    <col min="14854" max="14854" width="18.28515625" style="100" customWidth="1"/>
    <col min="14855" max="14855" width="3.85546875" style="100" customWidth="1"/>
    <col min="14856" max="14856" width="11.42578125" style="100" hidden="1" customWidth="1"/>
    <col min="14857" max="15103" width="11.42578125" style="100" hidden="1"/>
    <col min="15104" max="15104" width="5" style="100" customWidth="1"/>
    <col min="15105" max="15105" width="11.85546875" style="100" bestFit="1" customWidth="1"/>
    <col min="15106" max="15106" width="15.42578125" style="100" customWidth="1"/>
    <col min="15107" max="15108" width="13.28515625" style="100" customWidth="1"/>
    <col min="15109" max="15109" width="12.42578125" style="100" customWidth="1"/>
    <col min="15110" max="15110" width="18.28515625" style="100" customWidth="1"/>
    <col min="15111" max="15111" width="3.85546875" style="100" customWidth="1"/>
    <col min="15112" max="15112" width="11.42578125" style="100" hidden="1" customWidth="1"/>
    <col min="15113" max="15359" width="11.42578125" style="100" hidden="1"/>
    <col min="15360" max="15360" width="5" style="100" customWidth="1"/>
    <col min="15361" max="15361" width="11.85546875" style="100" bestFit="1" customWidth="1"/>
    <col min="15362" max="15362" width="15.42578125" style="100" customWidth="1"/>
    <col min="15363" max="15364" width="13.28515625" style="100" customWidth="1"/>
    <col min="15365" max="15365" width="12.42578125" style="100" customWidth="1"/>
    <col min="15366" max="15366" width="18.28515625" style="100" customWidth="1"/>
    <col min="15367" max="15367" width="3.85546875" style="100" customWidth="1"/>
    <col min="15368" max="15368" width="11.42578125" style="100" hidden="1" customWidth="1"/>
    <col min="15369" max="15615" width="11.42578125" style="100" hidden="1"/>
    <col min="15616" max="15616" width="5" style="100" customWidth="1"/>
    <col min="15617" max="15617" width="11.85546875" style="100" bestFit="1" customWidth="1"/>
    <col min="15618" max="15618" width="15.42578125" style="100" customWidth="1"/>
    <col min="15619" max="15620" width="13.28515625" style="100" customWidth="1"/>
    <col min="15621" max="15621" width="12.42578125" style="100" customWidth="1"/>
    <col min="15622" max="15622" width="18.28515625" style="100" customWidth="1"/>
    <col min="15623" max="15623" width="3.85546875" style="100" customWidth="1"/>
    <col min="15624" max="15624" width="11.42578125" style="100" hidden="1" customWidth="1"/>
    <col min="15625" max="15871" width="11.42578125" style="100" hidden="1"/>
    <col min="15872" max="15872" width="5" style="100" customWidth="1"/>
    <col min="15873" max="15873" width="11.85546875" style="100" bestFit="1" customWidth="1"/>
    <col min="15874" max="15874" width="15.42578125" style="100" customWidth="1"/>
    <col min="15875" max="15876" width="13.28515625" style="100" customWidth="1"/>
    <col min="15877" max="15877" width="12.42578125" style="100" customWidth="1"/>
    <col min="15878" max="15878" width="18.28515625" style="100" customWidth="1"/>
    <col min="15879" max="15879" width="3.85546875" style="100" customWidth="1"/>
    <col min="15880" max="15880" width="11.42578125" style="100" hidden="1" customWidth="1"/>
    <col min="15881" max="16127" width="11.42578125" style="100" hidden="1"/>
    <col min="16128" max="16128" width="5" style="100" customWidth="1"/>
    <col min="16129" max="16129" width="11.85546875" style="100" bestFit="1" customWidth="1"/>
    <col min="16130" max="16130" width="15.42578125" style="100" customWidth="1"/>
    <col min="16131" max="16132" width="13.28515625" style="100" customWidth="1"/>
    <col min="16133" max="16133" width="12.42578125" style="100" customWidth="1"/>
    <col min="16134" max="16134" width="18.28515625" style="100" customWidth="1"/>
    <col min="16135" max="16135" width="3.85546875" style="100" customWidth="1"/>
    <col min="16136" max="16136" width="0" style="100" hidden="1" customWidth="1"/>
    <col min="16137" max="16384" width="11.42578125" style="100" hidden="1"/>
  </cols>
  <sheetData>
    <row r="1" spans="1:6" ht="15.75">
      <c r="A1" s="99"/>
      <c r="B1" s="99"/>
      <c r="C1" s="99"/>
      <c r="D1" s="99"/>
      <c r="E1" s="99"/>
      <c r="F1" s="99"/>
    </row>
    <row r="2" spans="1:6" ht="12.75">
      <c r="A2" s="112"/>
      <c r="B2" s="113" t="s">
        <v>43</v>
      </c>
      <c r="C2" s="113"/>
      <c r="D2" s="113"/>
      <c r="E2" s="113"/>
      <c r="F2" s="114" t="s">
        <v>47</v>
      </c>
    </row>
    <row r="3" spans="1:6" ht="12.75">
      <c r="A3" s="112"/>
      <c r="B3" s="113"/>
      <c r="C3" s="113"/>
      <c r="D3" s="113"/>
      <c r="E3" s="113"/>
      <c r="F3" s="113"/>
    </row>
    <row r="4" spans="1:6" ht="12.75">
      <c r="A4" s="112"/>
      <c r="B4" s="113"/>
      <c r="C4" s="113"/>
      <c r="D4" s="113"/>
      <c r="E4" s="113"/>
      <c r="F4" s="113"/>
    </row>
    <row r="5" spans="1:6" ht="12.75">
      <c r="A5" s="112"/>
      <c r="B5" s="113"/>
      <c r="C5" s="113"/>
      <c r="D5" s="113"/>
      <c r="E5" s="113"/>
      <c r="F5" s="113"/>
    </row>
    <row r="6" spans="1:6" ht="12.75">
      <c r="A6" s="112"/>
      <c r="B6" s="113"/>
      <c r="C6" s="113"/>
      <c r="D6" s="113"/>
      <c r="E6" s="113"/>
      <c r="F6" s="113"/>
    </row>
    <row r="7" spans="1:6" ht="12.75">
      <c r="A7" s="112"/>
      <c r="B7" s="113"/>
      <c r="C7" s="113"/>
      <c r="D7" s="113"/>
      <c r="E7" s="113"/>
      <c r="F7" s="113"/>
    </row>
    <row r="8" spans="1:6" ht="15.75">
      <c r="A8" s="99"/>
      <c r="B8" s="99"/>
      <c r="C8" s="99"/>
      <c r="D8" s="99"/>
      <c r="E8" s="99"/>
      <c r="F8" s="99"/>
    </row>
    <row r="9" spans="1:6" ht="15.75">
      <c r="A9" s="105" t="s">
        <v>36</v>
      </c>
      <c r="B9" s="105"/>
      <c r="C9" s="105" t="s">
        <v>37</v>
      </c>
      <c r="D9" s="105"/>
      <c r="E9" s="105"/>
      <c r="F9" s="105"/>
    </row>
    <row r="10" spans="1:6" ht="36.6" customHeight="1">
      <c r="A10" s="115" t="s">
        <v>44</v>
      </c>
      <c r="B10" s="116"/>
      <c r="C10" s="115" t="s">
        <v>45</v>
      </c>
      <c r="D10" s="116"/>
      <c r="E10" s="115" t="s">
        <v>38</v>
      </c>
      <c r="F10" s="116"/>
    </row>
    <row r="11" spans="1:6" ht="15.75">
      <c r="A11" s="105" t="s">
        <v>39</v>
      </c>
      <c r="B11" s="105"/>
      <c r="C11" s="105" t="s">
        <v>39</v>
      </c>
      <c r="D11" s="105"/>
      <c r="E11" s="105" t="s">
        <v>39</v>
      </c>
      <c r="F11" s="105"/>
    </row>
    <row r="12" spans="1:6" ht="15.75">
      <c r="A12" s="117">
        <v>42439</v>
      </c>
      <c r="B12" s="117"/>
      <c r="C12" s="117">
        <v>42439</v>
      </c>
      <c r="D12" s="117"/>
      <c r="E12" s="117">
        <v>42439</v>
      </c>
      <c r="F12" s="117"/>
    </row>
    <row r="13" spans="1:6" ht="15.75">
      <c r="A13" s="99"/>
      <c r="B13" s="99"/>
      <c r="C13" s="99"/>
      <c r="D13" s="99"/>
      <c r="E13" s="99"/>
      <c r="F13" s="99"/>
    </row>
    <row r="14" spans="1:6" ht="15.75">
      <c r="A14" s="102" t="s">
        <v>39</v>
      </c>
      <c r="B14" s="102" t="s">
        <v>40</v>
      </c>
      <c r="C14" s="105" t="s">
        <v>41</v>
      </c>
      <c r="D14" s="105"/>
      <c r="E14" s="105"/>
      <c r="F14" s="105"/>
    </row>
    <row r="15" spans="1:6" ht="15.75">
      <c r="A15" s="103">
        <v>42439</v>
      </c>
      <c r="B15" s="104">
        <v>1</v>
      </c>
      <c r="C15" s="106" t="s">
        <v>42</v>
      </c>
      <c r="D15" s="107"/>
      <c r="E15" s="107"/>
      <c r="F15" s="108"/>
    </row>
    <row r="16" spans="1:6" ht="15.75">
      <c r="A16" s="103">
        <v>43152</v>
      </c>
      <c r="B16" s="101">
        <v>2</v>
      </c>
      <c r="C16" s="109" t="s">
        <v>46</v>
      </c>
      <c r="D16" s="110"/>
      <c r="E16" s="110"/>
      <c r="F16" s="111"/>
    </row>
    <row r="17" ht="12.75"/>
    <row r="18" ht="12.75"/>
    <row r="19" ht="12.75"/>
    <row r="20" ht="12.75"/>
  </sheetData>
  <mergeCells count="18">
    <mergeCell ref="C12:D12"/>
    <mergeCell ref="E12:F12"/>
    <mergeCell ref="C14:F14"/>
    <mergeCell ref="C15:F15"/>
    <mergeCell ref="C16:F16"/>
    <mergeCell ref="A2:A7"/>
    <mergeCell ref="B2:E7"/>
    <mergeCell ref="F2:F7"/>
    <mergeCell ref="A9:B9"/>
    <mergeCell ref="C9:D9"/>
    <mergeCell ref="E9:F9"/>
    <mergeCell ref="A10:B10"/>
    <mergeCell ref="C10:D10"/>
    <mergeCell ref="E10:F10"/>
    <mergeCell ref="A11:B11"/>
    <mergeCell ref="C11:D11"/>
    <mergeCell ref="E11:F11"/>
    <mergeCell ref="A12:B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55"/>
  <sheetViews>
    <sheetView showGridLines="0" topLeftCell="A25" zoomScale="85" zoomScaleNormal="85" workbookViewId="0">
      <selection sqref="A1:S5"/>
    </sheetView>
  </sheetViews>
  <sheetFormatPr baseColWidth="10" defaultColWidth="9.140625" defaultRowHeight="15"/>
  <cols>
    <col min="1" max="1" width="4" style="1"/>
    <col min="2" max="2" width="34" style="1"/>
    <col min="3" max="3" width="26.140625" style="1"/>
    <col min="4" max="4" width="8" style="1"/>
    <col min="5" max="5" width="12.85546875" style="1" customWidth="1"/>
    <col min="6" max="6" width="10.28515625" style="1"/>
    <col min="7" max="7" width="10.7109375" style="1" customWidth="1"/>
    <col min="8" max="16" width="9.140625" style="1" customWidth="1"/>
    <col min="17" max="17" width="14.42578125" style="1" customWidth="1"/>
    <col min="18" max="18" width="13.42578125" style="1" customWidth="1"/>
    <col min="19" max="20" width="11.42578125" style="1"/>
    <col min="21" max="26" width="0" style="1" hidden="1" customWidth="1"/>
    <col min="27" max="27" width="11.42578125" style="1" hidden="1" customWidth="1"/>
    <col min="28" max="29" width="0" style="1" hidden="1" customWidth="1"/>
    <col min="30" max="30" width="12.5703125" style="1" bestFit="1" customWidth="1"/>
    <col min="31" max="31" width="11.42578125" style="1"/>
    <col min="32" max="32" width="12.7109375" style="1"/>
    <col min="33" max="41" width="0" style="1" hidden="1" customWidth="1"/>
    <col min="42" max="1025" width="11.42578125" style="1"/>
  </cols>
  <sheetData>
    <row r="1" spans="1:1025" ht="14.25" customHeight="1">
      <c r="A1" s="132" t="s">
        <v>0</v>
      </c>
      <c r="B1" s="132"/>
      <c r="C1" s="132"/>
      <c r="D1" s="132"/>
      <c r="E1" s="132"/>
      <c r="F1" s="132"/>
      <c r="G1" s="132"/>
      <c r="H1" s="132"/>
      <c r="I1" s="132"/>
      <c r="J1" s="132"/>
      <c r="K1" s="132"/>
      <c r="L1" s="132"/>
      <c r="M1" s="132"/>
      <c r="N1" s="132"/>
      <c r="O1" s="132"/>
      <c r="P1" s="132"/>
      <c r="Q1" s="132"/>
      <c r="R1" s="132"/>
      <c r="S1" s="132"/>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O1"/>
      <c r="ALP1"/>
      <c r="ALQ1"/>
      <c r="ALR1"/>
      <c r="ALS1"/>
      <c r="ALT1"/>
      <c r="ALU1"/>
      <c r="ALV1"/>
      <c r="ALW1"/>
      <c r="ALX1"/>
      <c r="ALY1"/>
      <c r="ALZ1"/>
      <c r="AMA1"/>
      <c r="AMB1"/>
      <c r="AMC1"/>
      <c r="AMD1"/>
      <c r="AME1"/>
      <c r="AMF1"/>
      <c r="AMG1"/>
      <c r="AMH1"/>
      <c r="AMI1"/>
      <c r="AMJ1"/>
      <c r="AMK1"/>
    </row>
    <row r="2" spans="1:1025" ht="14.25" customHeight="1">
      <c r="A2" s="132"/>
      <c r="B2" s="132"/>
      <c r="C2" s="132"/>
      <c r="D2" s="132"/>
      <c r="E2" s="132"/>
      <c r="F2" s="132"/>
      <c r="G2" s="132"/>
      <c r="H2" s="132"/>
      <c r="I2" s="132"/>
      <c r="J2" s="132"/>
      <c r="K2" s="132"/>
      <c r="L2" s="132"/>
      <c r="M2" s="132"/>
      <c r="N2" s="132"/>
      <c r="O2" s="132"/>
      <c r="P2" s="132"/>
      <c r="Q2" s="132"/>
      <c r="R2" s="132"/>
      <c r="S2" s="13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O2"/>
      <c r="ALP2"/>
      <c r="ALQ2"/>
      <c r="ALR2"/>
      <c r="ALS2"/>
      <c r="ALT2"/>
      <c r="ALU2"/>
      <c r="ALV2"/>
      <c r="ALW2"/>
      <c r="ALX2"/>
      <c r="ALY2"/>
      <c r="ALZ2"/>
      <c r="AMA2"/>
      <c r="AMB2"/>
      <c r="AMC2"/>
      <c r="AMD2"/>
      <c r="AME2"/>
      <c r="AMF2"/>
      <c r="AMG2"/>
      <c r="AMH2"/>
      <c r="AMI2"/>
      <c r="AMJ2"/>
      <c r="AMK2"/>
    </row>
    <row r="3" spans="1:1025" ht="18" customHeight="1">
      <c r="A3" s="132"/>
      <c r="B3" s="132"/>
      <c r="C3" s="132"/>
      <c r="D3" s="132"/>
      <c r="E3" s="132"/>
      <c r="F3" s="132"/>
      <c r="G3" s="132"/>
      <c r="H3" s="132"/>
      <c r="I3" s="132"/>
      <c r="J3" s="132"/>
      <c r="K3" s="132"/>
      <c r="L3" s="132"/>
      <c r="M3" s="132"/>
      <c r="N3" s="132"/>
      <c r="O3" s="132"/>
      <c r="P3" s="132"/>
      <c r="Q3" s="132"/>
      <c r="R3" s="132"/>
      <c r="S3" s="132"/>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O3"/>
      <c r="ALP3"/>
      <c r="ALQ3"/>
      <c r="ALR3"/>
      <c r="ALS3"/>
      <c r="ALT3"/>
      <c r="ALU3"/>
      <c r="ALV3"/>
      <c r="ALW3"/>
      <c r="ALX3"/>
      <c r="ALY3"/>
      <c r="ALZ3"/>
      <c r="AMA3"/>
      <c r="AMB3"/>
      <c r="AMC3"/>
      <c r="AMD3"/>
      <c r="AME3"/>
      <c r="AMF3"/>
      <c r="AMG3"/>
      <c r="AMH3"/>
      <c r="AMI3"/>
      <c r="AMJ3"/>
      <c r="AMK3"/>
    </row>
    <row r="4" spans="1:1025" ht="9.9499999999999993" customHeight="1">
      <c r="A4" s="132"/>
      <c r="B4" s="132"/>
      <c r="C4" s="132"/>
      <c r="D4" s="132"/>
      <c r="E4" s="132"/>
      <c r="F4" s="132"/>
      <c r="G4" s="132"/>
      <c r="H4" s="132"/>
      <c r="I4" s="132"/>
      <c r="J4" s="132"/>
      <c r="K4" s="132"/>
      <c r="L4" s="132"/>
      <c r="M4" s="132"/>
      <c r="N4" s="132"/>
      <c r="O4" s="132"/>
      <c r="P4" s="132"/>
      <c r="Q4" s="132"/>
      <c r="R4" s="132"/>
      <c r="S4" s="132"/>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O4"/>
      <c r="ALP4"/>
      <c r="ALQ4"/>
      <c r="ALR4"/>
      <c r="ALS4"/>
      <c r="ALT4"/>
      <c r="ALU4"/>
      <c r="ALV4"/>
      <c r="ALW4"/>
      <c r="ALX4"/>
      <c r="ALY4"/>
      <c r="ALZ4"/>
      <c r="AMA4"/>
      <c r="AMB4"/>
      <c r="AMC4"/>
      <c r="AMD4"/>
      <c r="AME4"/>
      <c r="AMF4"/>
      <c r="AMG4"/>
      <c r="AMH4"/>
      <c r="AMI4"/>
      <c r="AMJ4"/>
      <c r="AMK4"/>
    </row>
    <row r="5" spans="1:1025" ht="14.45" customHeight="1" thickBot="1">
      <c r="A5" s="132"/>
      <c r="B5" s="132"/>
      <c r="C5" s="132"/>
      <c r="D5" s="132"/>
      <c r="E5" s="132"/>
      <c r="F5" s="132"/>
      <c r="G5" s="132"/>
      <c r="H5" s="132"/>
      <c r="I5" s="132"/>
      <c r="J5" s="132"/>
      <c r="K5" s="132"/>
      <c r="L5" s="132"/>
      <c r="M5" s="132"/>
      <c r="N5" s="132"/>
      <c r="O5" s="132"/>
      <c r="P5" s="132"/>
      <c r="Q5" s="132"/>
      <c r="R5" s="132"/>
      <c r="S5" s="132"/>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O5"/>
      <c r="ALP5"/>
      <c r="ALQ5"/>
      <c r="ALR5"/>
      <c r="ALS5"/>
      <c r="ALT5"/>
      <c r="ALU5"/>
      <c r="ALV5"/>
      <c r="ALW5"/>
      <c r="ALX5"/>
      <c r="ALY5"/>
      <c r="ALZ5"/>
      <c r="AMA5"/>
      <c r="AMB5"/>
      <c r="AMC5"/>
      <c r="AMD5"/>
      <c r="AME5"/>
      <c r="AMF5"/>
      <c r="AMG5"/>
      <c r="AMH5"/>
      <c r="AMI5"/>
      <c r="AMJ5"/>
      <c r="AMK5"/>
    </row>
    <row r="6" spans="1:1025" ht="18.600000000000001" hidden="1" customHeight="1" thickBot="1">
      <c r="A6" s="82"/>
      <c r="B6" s="83"/>
      <c r="C6" s="83"/>
      <c r="D6" s="83"/>
      <c r="E6" s="83"/>
      <c r="F6" s="83"/>
      <c r="G6" s="83"/>
      <c r="H6" s="83"/>
      <c r="I6" s="83"/>
      <c r="J6" s="83"/>
      <c r="K6" s="83"/>
      <c r="L6" s="83"/>
      <c r="M6" s="83"/>
      <c r="N6" s="83"/>
      <c r="O6" s="83"/>
      <c r="P6" s="83"/>
      <c r="Q6" s="83"/>
      <c r="R6" s="83"/>
      <c r="S6" s="83"/>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O6"/>
      <c r="ALP6"/>
      <c r="ALQ6"/>
      <c r="ALR6"/>
      <c r="ALS6"/>
      <c r="ALT6"/>
      <c r="ALU6"/>
      <c r="ALV6"/>
      <c r="ALW6"/>
      <c r="ALX6"/>
      <c r="ALY6"/>
      <c r="ALZ6"/>
      <c r="AMA6"/>
      <c r="AMB6"/>
      <c r="AMC6"/>
      <c r="AMD6"/>
      <c r="AME6"/>
      <c r="AMF6"/>
      <c r="AMG6"/>
      <c r="AMH6"/>
      <c r="AMI6"/>
      <c r="AMJ6"/>
      <c r="AMK6"/>
    </row>
    <row r="7" spans="1:1025" ht="18.75" thickBot="1">
      <c r="A7" s="120" t="s">
        <v>1</v>
      </c>
      <c r="B7" s="121"/>
      <c r="C7" s="121"/>
      <c r="D7" s="121"/>
      <c r="E7" s="121"/>
      <c r="F7" s="121"/>
      <c r="G7" s="121"/>
      <c r="H7" s="121"/>
      <c r="I7" s="121"/>
      <c r="J7" s="121"/>
      <c r="K7" s="121"/>
      <c r="L7" s="121"/>
      <c r="M7" s="121"/>
      <c r="N7" s="121"/>
      <c r="O7" s="121"/>
      <c r="P7" s="121"/>
      <c r="Q7" s="121"/>
      <c r="R7" s="121"/>
      <c r="S7" s="122"/>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ht="18.75" customHeight="1">
      <c r="A8" s="142" t="s">
        <v>30</v>
      </c>
      <c r="B8" s="143"/>
      <c r="C8" s="143"/>
      <c r="D8" s="143"/>
      <c r="E8" s="143"/>
      <c r="F8" s="143"/>
      <c r="G8" s="143"/>
      <c r="H8" s="143"/>
      <c r="I8" s="143"/>
      <c r="J8" s="143"/>
      <c r="K8" s="143"/>
      <c r="L8" s="143"/>
      <c r="M8" s="143"/>
      <c r="N8" s="143"/>
      <c r="O8" s="143"/>
      <c r="P8" s="143"/>
      <c r="Q8" s="143"/>
      <c r="R8" s="143"/>
      <c r="S8" s="144"/>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P8"/>
      <c r="ALQ8"/>
      <c r="ALR8"/>
      <c r="ALS8"/>
      <c r="ALT8"/>
      <c r="ALU8"/>
      <c r="ALV8"/>
      <c r="ALW8"/>
      <c r="ALX8"/>
      <c r="ALY8"/>
      <c r="ALZ8"/>
      <c r="AMA8"/>
      <c r="AMB8"/>
      <c r="AMC8"/>
      <c r="AMD8"/>
      <c r="AME8"/>
      <c r="AMF8"/>
      <c r="AMG8"/>
      <c r="AMH8"/>
      <c r="AMI8"/>
      <c r="AMJ8"/>
      <c r="AMK8"/>
    </row>
    <row r="9" spans="1:1025" ht="19.5" customHeight="1" thickBot="1">
      <c r="A9" s="145"/>
      <c r="B9" s="146"/>
      <c r="C9" s="146"/>
      <c r="D9" s="146"/>
      <c r="E9" s="146"/>
      <c r="F9" s="146"/>
      <c r="G9" s="146"/>
      <c r="H9" s="146"/>
      <c r="I9" s="146"/>
      <c r="J9" s="146"/>
      <c r="K9" s="146"/>
      <c r="L9" s="146"/>
      <c r="M9" s="146"/>
      <c r="N9" s="146"/>
      <c r="O9" s="146"/>
      <c r="P9" s="146"/>
      <c r="Q9" s="146"/>
      <c r="R9" s="146"/>
      <c r="S9" s="147"/>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P9"/>
      <c r="ALQ9"/>
      <c r="ALR9"/>
      <c r="ALS9"/>
      <c r="ALT9"/>
      <c r="ALU9"/>
      <c r="ALV9"/>
      <c r="ALW9"/>
      <c r="ALX9"/>
      <c r="ALY9"/>
      <c r="ALZ9"/>
      <c r="AMA9"/>
      <c r="AMB9"/>
      <c r="AMC9"/>
      <c r="AMD9"/>
      <c r="AME9"/>
      <c r="AMF9"/>
      <c r="AMG9"/>
      <c r="AMH9"/>
      <c r="AMI9"/>
      <c r="AMJ9"/>
      <c r="AMK9"/>
    </row>
    <row r="10" spans="1:1025" ht="19.5" customHeight="1" thickBot="1">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5" ht="19.5" customHeight="1" thickBot="1">
      <c r="A11" s="135" t="s">
        <v>2</v>
      </c>
      <c r="B11" s="136"/>
      <c r="C11" s="136"/>
      <c r="D11" s="136"/>
      <c r="E11" s="136"/>
      <c r="F11" s="136"/>
      <c r="G11" s="136"/>
      <c r="H11" s="136"/>
      <c r="I11" s="136"/>
      <c r="J11" s="136"/>
      <c r="K11" s="136"/>
      <c r="L11" s="136"/>
      <c r="M11" s="136"/>
      <c r="N11" s="136"/>
      <c r="O11" s="136"/>
      <c r="P11" s="136"/>
      <c r="Q11" s="136"/>
      <c r="R11" s="136"/>
      <c r="S11" s="137"/>
      <c r="T11" s="68"/>
      <c r="U11" s="68"/>
      <c r="V11" s="68"/>
      <c r="W11" s="68"/>
      <c r="X11" s="68"/>
      <c r="Y11" s="68"/>
      <c r="Z11" s="68"/>
      <c r="AA11" s="68"/>
      <c r="AB11" s="68"/>
      <c r="AC11" s="68"/>
      <c r="AD11" s="68"/>
      <c r="AE11" s="68"/>
      <c r="AF11" s="68"/>
      <c r="AG11" s="68"/>
      <c r="AH11" s="68"/>
      <c r="AI11" s="68"/>
      <c r="AJ11" s="68"/>
      <c r="AK11" s="68"/>
      <c r="AL11" s="68"/>
      <c r="AM11" s="68"/>
      <c r="AN11" s="68"/>
      <c r="AO11" s="68"/>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5" ht="19.5" customHeight="1">
      <c r="A12" s="93" t="s">
        <v>3</v>
      </c>
      <c r="B12" s="133" t="s">
        <v>4</v>
      </c>
      <c r="C12" s="133"/>
      <c r="D12" s="133"/>
      <c r="E12" s="133"/>
      <c r="F12" s="133" t="s">
        <v>5</v>
      </c>
      <c r="G12" s="133"/>
      <c r="H12" s="133"/>
      <c r="I12" s="133"/>
      <c r="J12" s="133"/>
      <c r="K12" s="133"/>
      <c r="L12" s="133"/>
      <c r="M12" s="133"/>
      <c r="N12" s="133" t="s">
        <v>26</v>
      </c>
      <c r="O12" s="133"/>
      <c r="P12" s="133"/>
      <c r="Q12" s="133"/>
      <c r="R12" s="133"/>
      <c r="S12" s="134"/>
      <c r="T12" s="68"/>
      <c r="U12" s="68"/>
      <c r="V12" s="68"/>
      <c r="W12" s="68"/>
      <c r="X12" s="68"/>
      <c r="Y12" s="68"/>
      <c r="Z12" s="68"/>
      <c r="AA12" s="68"/>
      <c r="AB12" s="68"/>
      <c r="AC12" s="68"/>
      <c r="AD12" s="68"/>
      <c r="AE12" s="68"/>
      <c r="AF12" s="68"/>
      <c r="AG12" s="68"/>
      <c r="AH12" s="68"/>
      <c r="AI12" s="68"/>
      <c r="AJ12" s="68"/>
      <c r="AK12" s="68"/>
      <c r="AL12" s="68"/>
      <c r="AM12" s="68"/>
      <c r="AN12" s="68"/>
      <c r="AO12" s="68"/>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5" ht="20.25" customHeight="1">
      <c r="A13" s="91">
        <v>1</v>
      </c>
      <c r="B13" s="148"/>
      <c r="C13" s="148"/>
      <c r="D13" s="148"/>
      <c r="E13" s="148"/>
      <c r="F13" s="139"/>
      <c r="G13" s="139"/>
      <c r="H13" s="139"/>
      <c r="I13" s="139"/>
      <c r="J13" s="139"/>
      <c r="K13" s="139"/>
      <c r="L13" s="139"/>
      <c r="M13" s="139"/>
      <c r="N13" s="138"/>
      <c r="O13" s="139"/>
      <c r="P13" s="139"/>
      <c r="Q13" s="139"/>
      <c r="R13" s="139"/>
      <c r="S13" s="140"/>
      <c r="T13" s="68"/>
      <c r="U13" s="68"/>
      <c r="V13" s="68"/>
      <c r="W13" s="68"/>
      <c r="X13" s="68"/>
      <c r="Y13" s="68"/>
      <c r="Z13" s="68"/>
      <c r="AA13" s="68"/>
      <c r="AB13" s="68"/>
      <c r="AC13" s="68"/>
      <c r="AD13" s="68"/>
      <c r="AE13" s="68"/>
      <c r="AF13" s="68"/>
      <c r="AG13" s="68"/>
      <c r="AH13" s="68"/>
      <c r="AI13" s="68"/>
      <c r="AJ13" s="68"/>
      <c r="AK13" s="68"/>
      <c r="AL13" s="68"/>
      <c r="AM13" s="68"/>
      <c r="AN13" s="68"/>
      <c r="AO13" s="68"/>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5" ht="20.25" customHeight="1">
      <c r="A14" s="91">
        <v>2</v>
      </c>
      <c r="B14" s="148"/>
      <c r="C14" s="148"/>
      <c r="D14" s="148"/>
      <c r="E14" s="148"/>
      <c r="F14" s="139"/>
      <c r="G14" s="139"/>
      <c r="H14" s="139"/>
      <c r="I14" s="139"/>
      <c r="J14" s="139"/>
      <c r="K14" s="139"/>
      <c r="L14" s="139"/>
      <c r="M14" s="139"/>
      <c r="N14" s="138"/>
      <c r="O14" s="139"/>
      <c r="P14" s="139"/>
      <c r="Q14" s="139"/>
      <c r="R14" s="139"/>
      <c r="S14" s="140"/>
      <c r="T14" s="68"/>
      <c r="U14" s="68"/>
      <c r="V14" s="68"/>
      <c r="W14" s="68"/>
      <c r="X14" s="68"/>
      <c r="Y14" s="68"/>
      <c r="Z14" s="68"/>
      <c r="AA14" s="68"/>
      <c r="AB14" s="68"/>
      <c r="AC14" s="68"/>
      <c r="AD14" s="68"/>
      <c r="AE14" s="68"/>
      <c r="AF14" s="68"/>
      <c r="AG14" s="68"/>
      <c r="AH14" s="68"/>
      <c r="AI14" s="68"/>
      <c r="AJ14" s="68"/>
      <c r="AK14" s="68"/>
      <c r="AL14" s="68"/>
      <c r="AM14" s="68"/>
      <c r="AN14" s="68"/>
      <c r="AO14" s="68"/>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5" ht="20.25" customHeight="1">
      <c r="A15" s="91">
        <v>3</v>
      </c>
      <c r="B15" s="148"/>
      <c r="C15" s="148"/>
      <c r="D15" s="148"/>
      <c r="E15" s="148"/>
      <c r="F15" s="139"/>
      <c r="G15" s="139"/>
      <c r="H15" s="139"/>
      <c r="I15" s="139"/>
      <c r="J15" s="139"/>
      <c r="K15" s="139"/>
      <c r="L15" s="139"/>
      <c r="M15" s="139"/>
      <c r="N15" s="139"/>
      <c r="O15" s="139"/>
      <c r="P15" s="139"/>
      <c r="Q15" s="139"/>
      <c r="R15" s="139"/>
      <c r="S15" s="140"/>
      <c r="T15" s="68"/>
      <c r="U15" s="68"/>
      <c r="V15" s="68"/>
      <c r="W15" s="68"/>
      <c r="X15" s="68"/>
      <c r="Y15" s="68"/>
      <c r="Z15" s="68"/>
      <c r="AA15" s="68"/>
      <c r="AB15" s="68"/>
      <c r="AC15" s="68"/>
      <c r="AD15" s="68"/>
      <c r="AE15" s="68"/>
      <c r="AF15" s="68"/>
      <c r="AG15" s="68"/>
      <c r="AH15" s="68"/>
      <c r="AI15" s="68"/>
      <c r="AJ15" s="68"/>
      <c r="AK15" s="68"/>
      <c r="AL15" s="68"/>
      <c r="AM15" s="68"/>
      <c r="AN15" s="68"/>
      <c r="AO15" s="68"/>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5" ht="20.25" customHeight="1" thickBot="1">
      <c r="A16" s="92">
        <v>4</v>
      </c>
      <c r="B16" s="130"/>
      <c r="C16" s="130"/>
      <c r="D16" s="130"/>
      <c r="E16" s="130"/>
      <c r="F16" s="131"/>
      <c r="G16" s="131"/>
      <c r="H16" s="131"/>
      <c r="I16" s="131"/>
      <c r="J16" s="131"/>
      <c r="K16" s="131"/>
      <c r="L16" s="131"/>
      <c r="M16" s="131"/>
      <c r="N16" s="131"/>
      <c r="O16" s="131"/>
      <c r="P16" s="131"/>
      <c r="Q16" s="131"/>
      <c r="R16" s="131"/>
      <c r="S16" s="141"/>
      <c r="T16" s="68"/>
      <c r="U16" s="68"/>
      <c r="V16" s="68"/>
      <c r="W16" s="68"/>
      <c r="X16" s="68"/>
      <c r="Y16" s="68"/>
      <c r="Z16" s="68"/>
      <c r="AA16" s="68"/>
      <c r="AB16" s="68"/>
      <c r="AC16" s="68"/>
      <c r="AD16" s="68"/>
      <c r="AE16" s="68"/>
      <c r="AF16" s="68"/>
      <c r="AG16" s="68"/>
      <c r="AH16" s="68"/>
      <c r="AI16" s="68"/>
      <c r="AJ16" s="68"/>
      <c r="AK16" s="68"/>
      <c r="AL16" s="68"/>
      <c r="AM16" s="68"/>
      <c r="AN16" s="68"/>
      <c r="AO16" s="68"/>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5" s="3" customFormat="1" ht="19.5" customHeight="1" thickBo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row>
    <row r="18" spans="1:1025" ht="19.5" customHeight="1" thickBot="1">
      <c r="A18" s="120" t="s">
        <v>6</v>
      </c>
      <c r="B18" s="121"/>
      <c r="C18" s="121"/>
      <c r="D18" s="121"/>
      <c r="E18" s="121"/>
      <c r="F18" s="121"/>
      <c r="G18" s="121"/>
      <c r="H18" s="121"/>
      <c r="I18" s="121"/>
      <c r="J18" s="121"/>
      <c r="K18" s="121"/>
      <c r="L18" s="121"/>
      <c r="M18" s="121"/>
      <c r="N18" s="121"/>
      <c r="O18" s="121"/>
      <c r="P18" s="121"/>
      <c r="Q18" s="121"/>
      <c r="R18" s="121"/>
      <c r="S18" s="122"/>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P18"/>
      <c r="ALQ18"/>
      <c r="ALR18"/>
      <c r="ALS18"/>
      <c r="ALT18"/>
      <c r="ALU18"/>
      <c r="ALV18"/>
      <c r="ALW18"/>
      <c r="ALX18"/>
      <c r="ALY18"/>
      <c r="ALZ18"/>
      <c r="AMA18"/>
      <c r="AMB18"/>
      <c r="AMC18"/>
      <c r="AMD18"/>
      <c r="AME18"/>
      <c r="AMF18"/>
      <c r="AMG18"/>
      <c r="AMH18"/>
      <c r="AMI18"/>
      <c r="AMJ18"/>
      <c r="AMK18"/>
    </row>
    <row r="19" spans="1:1025" ht="6.75" customHeight="1">
      <c r="A19" s="4"/>
      <c r="B19" s="5"/>
      <c r="C19" s="5"/>
      <c r="D19" s="5"/>
      <c r="E19" s="5"/>
      <c r="F19" s="5"/>
      <c r="G19" s="5"/>
      <c r="H19" s="5"/>
      <c r="I19" s="5"/>
      <c r="J19" s="5"/>
      <c r="K19" s="5"/>
      <c r="L19" s="5"/>
      <c r="M19" s="5"/>
      <c r="N19" s="5"/>
      <c r="O19" s="5"/>
      <c r="P19" s="5"/>
      <c r="Q19" s="5"/>
      <c r="R19" s="5"/>
      <c r="S19" s="6"/>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15" customHeight="1">
      <c r="A20" s="7">
        <v>1</v>
      </c>
      <c r="B20" s="126"/>
      <c r="C20" s="126"/>
      <c r="D20" s="69"/>
      <c r="E20" s="8">
        <v>7</v>
      </c>
      <c r="F20" s="123"/>
      <c r="G20" s="124"/>
      <c r="H20" s="124"/>
      <c r="I20" s="124"/>
      <c r="J20" s="124"/>
      <c r="K20" s="125"/>
      <c r="L20" s="46"/>
      <c r="M20" s="46"/>
      <c r="N20" s="46"/>
      <c r="O20" s="46"/>
      <c r="P20" s="46"/>
      <c r="Q20" s="46"/>
      <c r="R20" s="46"/>
      <c r="S20" s="9"/>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3.75" customHeight="1">
      <c r="A21" s="7"/>
      <c r="B21" s="10"/>
      <c r="C21" s="10"/>
      <c r="D21" s="69"/>
      <c r="E21" s="8"/>
      <c r="F21" s="10"/>
      <c r="G21" s="10"/>
      <c r="H21" s="10"/>
      <c r="I21" s="10"/>
      <c r="J21" s="10"/>
      <c r="K21" s="10"/>
      <c r="L21" s="46"/>
      <c r="M21" s="46"/>
      <c r="N21" s="46"/>
      <c r="O21" s="46"/>
      <c r="P21" s="46"/>
      <c r="Q21" s="46"/>
      <c r="R21" s="46"/>
      <c r="S21" s="9"/>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14.25" customHeight="1">
      <c r="A22" s="7">
        <v>2</v>
      </c>
      <c r="B22" s="126"/>
      <c r="C22" s="126"/>
      <c r="D22" s="11"/>
      <c r="E22" s="8">
        <v>8</v>
      </c>
      <c r="F22" s="123"/>
      <c r="G22" s="124"/>
      <c r="H22" s="124"/>
      <c r="I22" s="124"/>
      <c r="J22" s="124"/>
      <c r="K22" s="125"/>
      <c r="L22" s="46"/>
      <c r="M22" s="46"/>
      <c r="N22" s="46"/>
      <c r="O22" s="46"/>
      <c r="P22" s="46"/>
      <c r="Q22" s="46"/>
      <c r="R22" s="46"/>
      <c r="S22" s="9"/>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3.75" customHeight="1">
      <c r="A23" s="7"/>
      <c r="B23" s="10"/>
      <c r="C23" s="10"/>
      <c r="D23" s="69"/>
      <c r="E23" s="8"/>
      <c r="F23" s="10"/>
      <c r="G23" s="10"/>
      <c r="H23" s="10"/>
      <c r="I23" s="10"/>
      <c r="J23" s="10"/>
      <c r="K23" s="10"/>
      <c r="L23" s="46"/>
      <c r="M23" s="46"/>
      <c r="N23" s="46"/>
      <c r="O23" s="46"/>
      <c r="P23" s="46"/>
      <c r="Q23" s="46"/>
      <c r="R23" s="46"/>
      <c r="S23" s="9"/>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14.25" customHeight="1">
      <c r="A24" s="7">
        <v>3</v>
      </c>
      <c r="B24" s="126"/>
      <c r="C24" s="126"/>
      <c r="D24" s="11"/>
      <c r="E24" s="8">
        <v>9</v>
      </c>
      <c r="F24" s="123"/>
      <c r="G24" s="124"/>
      <c r="H24" s="124"/>
      <c r="I24" s="124"/>
      <c r="J24" s="124"/>
      <c r="K24" s="125"/>
      <c r="L24" s="46"/>
      <c r="M24" s="46"/>
      <c r="N24" s="46"/>
      <c r="O24" s="46"/>
      <c r="P24" s="46"/>
      <c r="Q24" s="46"/>
      <c r="R24" s="46"/>
      <c r="S24" s="9"/>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3.75" customHeight="1">
      <c r="A25" s="7"/>
      <c r="B25" s="10"/>
      <c r="C25" s="10"/>
      <c r="D25" s="69"/>
      <c r="E25" s="8"/>
      <c r="F25" s="10"/>
      <c r="G25" s="10"/>
      <c r="H25" s="10"/>
      <c r="I25" s="10"/>
      <c r="J25" s="10"/>
      <c r="K25" s="10"/>
      <c r="L25" s="46"/>
      <c r="M25" s="46"/>
      <c r="N25" s="46"/>
      <c r="O25" s="46"/>
      <c r="P25" s="46"/>
      <c r="Q25" s="46"/>
      <c r="R25" s="46"/>
      <c r="S25" s="9"/>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14.25" customHeight="1">
      <c r="A26" s="7">
        <v>4</v>
      </c>
      <c r="B26" s="126"/>
      <c r="C26" s="126"/>
      <c r="D26" s="11"/>
      <c r="E26" s="8">
        <v>10</v>
      </c>
      <c r="F26" s="123"/>
      <c r="G26" s="124"/>
      <c r="H26" s="124"/>
      <c r="I26" s="124"/>
      <c r="J26" s="124"/>
      <c r="K26" s="125"/>
      <c r="L26" s="46"/>
      <c r="M26" s="46"/>
      <c r="N26" s="46"/>
      <c r="O26" s="46"/>
      <c r="P26" s="46"/>
      <c r="Q26" s="46"/>
      <c r="R26" s="46"/>
      <c r="S26" s="9"/>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ht="3.75" customHeight="1">
      <c r="A27" s="7"/>
      <c r="B27" s="10"/>
      <c r="C27" s="10"/>
      <c r="D27" s="69"/>
      <c r="E27" s="8"/>
      <c r="F27" s="123"/>
      <c r="G27" s="124"/>
      <c r="H27" s="124"/>
      <c r="I27" s="124"/>
      <c r="J27" s="124"/>
      <c r="K27" s="125"/>
      <c r="L27" s="46"/>
      <c r="M27" s="46"/>
      <c r="N27" s="46"/>
      <c r="O27" s="46"/>
      <c r="P27" s="46"/>
      <c r="Q27" s="46"/>
      <c r="R27" s="46"/>
      <c r="S27" s="9"/>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H27"/>
      <c r="ALI27"/>
      <c r="ALJ27"/>
      <c r="ALK27"/>
      <c r="ALL27"/>
      <c r="ALM27"/>
      <c r="ALN27"/>
      <c r="ALO27"/>
      <c r="ALP27"/>
      <c r="ALQ27"/>
      <c r="ALR27"/>
      <c r="ALS27"/>
      <c r="ALT27"/>
      <c r="ALU27"/>
      <c r="ALV27"/>
      <c r="ALW27"/>
      <c r="ALX27"/>
      <c r="ALY27"/>
      <c r="ALZ27"/>
      <c r="AMA27"/>
      <c r="AMB27"/>
      <c r="AMC27"/>
      <c r="AMD27"/>
      <c r="AME27"/>
      <c r="AMF27"/>
      <c r="AMG27"/>
      <c r="AMH27"/>
      <c r="AMI27"/>
      <c r="AMJ27"/>
      <c r="AMK27"/>
    </row>
    <row r="28" spans="1:1025" ht="14.25" customHeight="1">
      <c r="A28" s="7">
        <v>5</v>
      </c>
      <c r="B28" s="126"/>
      <c r="C28" s="126"/>
      <c r="D28" s="11"/>
      <c r="E28" s="8">
        <v>11</v>
      </c>
      <c r="F28" s="123"/>
      <c r="G28" s="124"/>
      <c r="H28" s="124"/>
      <c r="I28" s="124"/>
      <c r="J28" s="124"/>
      <c r="K28" s="125"/>
      <c r="L28" s="46"/>
      <c r="M28" s="46"/>
      <c r="N28" s="46"/>
      <c r="O28" s="46"/>
      <c r="P28" s="46"/>
      <c r="Q28" s="46"/>
      <c r="R28" s="46"/>
      <c r="S28" s="9"/>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3.75" customHeight="1">
      <c r="A29" s="7"/>
      <c r="B29" s="10"/>
      <c r="C29" s="10"/>
      <c r="D29" s="69"/>
      <c r="E29" s="8"/>
      <c r="F29" s="10"/>
      <c r="G29" s="10"/>
      <c r="H29" s="10"/>
      <c r="I29" s="10"/>
      <c r="J29" s="10"/>
      <c r="K29" s="10"/>
      <c r="L29" s="46"/>
      <c r="M29" s="46"/>
      <c r="N29" s="46"/>
      <c r="O29" s="46"/>
      <c r="P29" s="46"/>
      <c r="Q29" s="46"/>
      <c r="R29" s="46"/>
      <c r="S29" s="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14.25" customHeight="1">
      <c r="A30" s="7">
        <v>6</v>
      </c>
      <c r="B30" s="126"/>
      <c r="C30" s="126"/>
      <c r="D30" s="11"/>
      <c r="E30" s="8">
        <v>12</v>
      </c>
      <c r="F30" s="123"/>
      <c r="G30" s="124"/>
      <c r="H30" s="124"/>
      <c r="I30" s="124"/>
      <c r="J30" s="124"/>
      <c r="K30" s="125"/>
      <c r="L30" s="46"/>
      <c r="M30" s="46"/>
      <c r="N30" s="46"/>
      <c r="O30" s="46"/>
      <c r="P30" s="46"/>
      <c r="Q30" s="46"/>
      <c r="R30" s="46"/>
      <c r="S30" s="9"/>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19.5" customHeight="1" thickBot="1">
      <c r="A31" s="12"/>
      <c r="B31" s="13"/>
      <c r="C31" s="13"/>
      <c r="D31" s="13"/>
      <c r="E31" s="13"/>
      <c r="F31" s="13"/>
      <c r="G31" s="13"/>
      <c r="H31" s="13"/>
      <c r="I31" s="13"/>
      <c r="J31" s="13"/>
      <c r="K31" s="13"/>
      <c r="L31" s="13"/>
      <c r="M31" s="13"/>
      <c r="N31" s="13"/>
      <c r="O31" s="13"/>
      <c r="P31" s="13"/>
      <c r="Q31" s="13"/>
      <c r="R31" s="13"/>
      <c r="S31" s="14"/>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P31"/>
      <c r="ALQ31"/>
      <c r="ALR31"/>
      <c r="ALS31"/>
      <c r="ALT31"/>
      <c r="ALU31"/>
      <c r="ALV31"/>
      <c r="ALW31"/>
      <c r="ALX31"/>
      <c r="ALY31"/>
      <c r="ALZ31"/>
      <c r="AMA31"/>
      <c r="AMB31"/>
      <c r="AMC31"/>
      <c r="AMD31"/>
      <c r="AME31"/>
      <c r="AMF31"/>
      <c r="AMG31"/>
      <c r="AMH31"/>
      <c r="AMI31"/>
      <c r="AMJ31"/>
      <c r="AMK31"/>
    </row>
    <row r="32" spans="1:1025" ht="19.5" customHeight="1" thickBo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75" thickBot="1">
      <c r="A33"/>
      <c r="B33"/>
      <c r="C33"/>
      <c r="D33"/>
      <c r="E33" s="127" t="s">
        <v>7</v>
      </c>
      <c r="F33" s="128"/>
      <c r="G33" s="128"/>
      <c r="H33" s="128"/>
      <c r="I33" s="128"/>
      <c r="J33" s="128"/>
      <c r="K33" s="128"/>
      <c r="L33" s="128"/>
      <c r="M33" s="128"/>
      <c r="N33" s="128"/>
      <c r="O33" s="128"/>
      <c r="P33" s="129"/>
      <c r="Q33" s="127" t="s">
        <v>8</v>
      </c>
      <c r="R33" s="128"/>
      <c r="S33" s="128"/>
      <c r="T33" s="128"/>
      <c r="U33" s="128"/>
      <c r="V33" s="128"/>
      <c r="W33" s="128"/>
      <c r="X33" s="128"/>
      <c r="Y33" s="128"/>
      <c r="Z33" s="128"/>
      <c r="AA33" s="128"/>
      <c r="AB33" s="128"/>
      <c r="AC33" s="129"/>
      <c r="AD33" s="127" t="s">
        <v>9</v>
      </c>
      <c r="AE33" s="128"/>
      <c r="AF33" s="128"/>
      <c r="AG33" s="128"/>
      <c r="AH33" s="128"/>
      <c r="AI33" s="128"/>
      <c r="AJ33" s="128"/>
      <c r="AK33" s="128"/>
      <c r="AL33" s="128"/>
      <c r="AM33" s="128"/>
      <c r="AN33" s="128"/>
      <c r="AO33" s="129"/>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s="22" customFormat="1" ht="15.75" thickBot="1">
      <c r="A34" s="15"/>
      <c r="B34" s="16" t="s">
        <v>10</v>
      </c>
      <c r="C34" s="15" t="s">
        <v>11</v>
      </c>
      <c r="D34" s="17" t="s">
        <v>12</v>
      </c>
      <c r="E34" s="84">
        <f>alternativa1</f>
        <v>0</v>
      </c>
      <c r="F34" s="85">
        <f>alternativa2</f>
        <v>0</v>
      </c>
      <c r="G34" s="85">
        <f>B24</f>
        <v>0</v>
      </c>
      <c r="H34" s="85">
        <f>B26</f>
        <v>0</v>
      </c>
      <c r="I34" s="85">
        <f>B28</f>
        <v>0</v>
      </c>
      <c r="J34" s="85">
        <f>B30</f>
        <v>0</v>
      </c>
      <c r="K34" s="85">
        <f>alternativa3</f>
        <v>0</v>
      </c>
      <c r="L34" s="85">
        <f>alternativa4</f>
        <v>0</v>
      </c>
      <c r="M34" s="85">
        <f>F24</f>
        <v>0</v>
      </c>
      <c r="N34" s="85">
        <f>F26</f>
        <v>0</v>
      </c>
      <c r="O34" s="85">
        <f>F28</f>
        <v>0</v>
      </c>
      <c r="P34" s="86">
        <f>F30</f>
        <v>0</v>
      </c>
      <c r="Q34" s="84" t="s">
        <v>13</v>
      </c>
      <c r="R34" s="85">
        <f>E34</f>
        <v>0</v>
      </c>
      <c r="S34" s="85">
        <f>F34</f>
        <v>0</v>
      </c>
      <c r="T34" s="85">
        <f>G34</f>
        <v>0</v>
      </c>
      <c r="U34" s="85">
        <f t="shared" ref="U34:X34" si="0">H34</f>
        <v>0</v>
      </c>
      <c r="V34" s="85">
        <f t="shared" si="0"/>
        <v>0</v>
      </c>
      <c r="W34" s="85">
        <f t="shared" si="0"/>
        <v>0</v>
      </c>
      <c r="X34" s="85">
        <f t="shared" si="0"/>
        <v>0</v>
      </c>
      <c r="Y34" s="85">
        <f t="shared" ref="Y34" si="1">L34</f>
        <v>0</v>
      </c>
      <c r="Z34" s="85">
        <f t="shared" ref="Z34" si="2">M34</f>
        <v>0</v>
      </c>
      <c r="AA34" s="85">
        <f t="shared" ref="AA34:AB34" si="3">N34</f>
        <v>0</v>
      </c>
      <c r="AB34" s="85">
        <f t="shared" si="3"/>
        <v>0</v>
      </c>
      <c r="AC34" s="86">
        <f t="shared" ref="AC34" si="4">P34</f>
        <v>0</v>
      </c>
      <c r="AD34" s="84">
        <f>R34</f>
        <v>0</v>
      </c>
      <c r="AE34" s="85">
        <f t="shared" ref="AE34:AH34" si="5">S34</f>
        <v>0</v>
      </c>
      <c r="AF34" s="85">
        <f t="shared" si="5"/>
        <v>0</v>
      </c>
      <c r="AG34" s="85">
        <f t="shared" si="5"/>
        <v>0</v>
      </c>
      <c r="AH34" s="85">
        <f t="shared" si="5"/>
        <v>0</v>
      </c>
      <c r="AI34" s="85">
        <f t="shared" ref="AI34" si="6">W34</f>
        <v>0</v>
      </c>
      <c r="AJ34" s="85">
        <f t="shared" ref="AJ34" si="7">X34</f>
        <v>0</v>
      </c>
      <c r="AK34" s="85">
        <f t="shared" ref="AK34:AL34" si="8">Y34</f>
        <v>0</v>
      </c>
      <c r="AL34" s="85">
        <f t="shared" si="8"/>
        <v>0</v>
      </c>
      <c r="AM34" s="85">
        <f t="shared" ref="AM34" si="9">AA34</f>
        <v>0</v>
      </c>
      <c r="AN34" s="85">
        <f t="shared" ref="AN34" si="10">AB34</f>
        <v>0</v>
      </c>
      <c r="AO34" s="87">
        <f t="shared" ref="AO34" si="11">AC34</f>
        <v>0</v>
      </c>
    </row>
    <row r="35" spans="1:1024" ht="57">
      <c r="A35" s="23">
        <v>1</v>
      </c>
      <c r="B35" s="94" t="s">
        <v>31</v>
      </c>
      <c r="C35" s="30" t="s">
        <v>27</v>
      </c>
      <c r="D35" s="24">
        <v>0.5</v>
      </c>
      <c r="E35" s="25">
        <v>10</v>
      </c>
      <c r="F35" s="26">
        <v>5</v>
      </c>
      <c r="G35" s="26">
        <v>1</v>
      </c>
      <c r="H35" s="26">
        <v>1</v>
      </c>
      <c r="I35" s="26">
        <v>1</v>
      </c>
      <c r="J35" s="26">
        <v>1</v>
      </c>
      <c r="K35" s="26">
        <v>1</v>
      </c>
      <c r="L35" s="26">
        <v>1</v>
      </c>
      <c r="M35" s="26">
        <v>1</v>
      </c>
      <c r="N35" s="26">
        <v>1</v>
      </c>
      <c r="O35" s="26">
        <v>1</v>
      </c>
      <c r="P35" s="27">
        <v>1</v>
      </c>
      <c r="Q35" s="78" t="s">
        <v>15</v>
      </c>
      <c r="R35" s="71">
        <f t="shared" ref="R35:T36" si="12">IF($Q35="Menor",MIN($E35:$P35)*10/E35,10*E35/MAX($E35:$P35))</f>
        <v>10</v>
      </c>
      <c r="S35" s="71">
        <f>IF($Q35="Menor",MIN($E35:$P35)*10/F35,10*F35/MAX($E35:$P35))</f>
        <v>5</v>
      </c>
      <c r="T35" s="71">
        <f t="shared" si="12"/>
        <v>1</v>
      </c>
      <c r="U35" s="26">
        <v>1</v>
      </c>
      <c r="V35" s="26">
        <v>1</v>
      </c>
      <c r="W35" s="26">
        <v>1</v>
      </c>
      <c r="X35" s="26">
        <v>1</v>
      </c>
      <c r="Y35" s="26">
        <v>1</v>
      </c>
      <c r="Z35" s="26">
        <v>1</v>
      </c>
      <c r="AA35" s="26">
        <v>1</v>
      </c>
      <c r="AB35" s="26">
        <v>1</v>
      </c>
      <c r="AC35" s="27">
        <v>1</v>
      </c>
      <c r="AD35" s="32">
        <f t="shared" ref="AD35:AF35" si="13">+R35*$D$35</f>
        <v>5</v>
      </c>
      <c r="AE35" s="80">
        <f t="shared" si="13"/>
        <v>2.5</v>
      </c>
      <c r="AF35" s="80">
        <f t="shared" si="13"/>
        <v>0.5</v>
      </c>
      <c r="AG35" s="26">
        <v>1</v>
      </c>
      <c r="AH35" s="26">
        <v>1</v>
      </c>
      <c r="AI35" s="26">
        <v>1</v>
      </c>
      <c r="AJ35" s="26">
        <v>1</v>
      </c>
      <c r="AK35" s="26">
        <v>1</v>
      </c>
      <c r="AL35" s="26">
        <v>1</v>
      </c>
      <c r="AM35" s="26">
        <v>1</v>
      </c>
      <c r="AN35" s="26">
        <v>1</v>
      </c>
      <c r="AO35" s="27">
        <v>1</v>
      </c>
    </row>
    <row r="36" spans="1:1024" ht="57">
      <c r="A36" s="28">
        <v>2</v>
      </c>
      <c r="B36" s="29" t="s">
        <v>32</v>
      </c>
      <c r="C36" s="30" t="s">
        <v>28</v>
      </c>
      <c r="D36" s="31">
        <v>0.5</v>
      </c>
      <c r="E36" s="25">
        <v>1</v>
      </c>
      <c r="F36" s="26">
        <v>10</v>
      </c>
      <c r="G36" s="26">
        <v>1</v>
      </c>
      <c r="H36" s="26">
        <v>1</v>
      </c>
      <c r="I36" s="26">
        <v>1</v>
      </c>
      <c r="J36" s="26">
        <v>1</v>
      </c>
      <c r="K36" s="26">
        <v>1</v>
      </c>
      <c r="L36" s="26">
        <v>1</v>
      </c>
      <c r="M36" s="26">
        <v>1</v>
      </c>
      <c r="N36" s="26">
        <v>1</v>
      </c>
      <c r="O36" s="26">
        <v>1</v>
      </c>
      <c r="P36" s="27">
        <v>1</v>
      </c>
      <c r="Q36" s="78" t="s">
        <v>14</v>
      </c>
      <c r="R36" s="71">
        <f t="shared" si="12"/>
        <v>10</v>
      </c>
      <c r="S36" s="71">
        <f t="shared" si="12"/>
        <v>1</v>
      </c>
      <c r="T36" s="71">
        <f t="shared" si="12"/>
        <v>10</v>
      </c>
      <c r="U36" s="26">
        <v>1</v>
      </c>
      <c r="V36" s="26">
        <v>1</v>
      </c>
      <c r="W36" s="26">
        <v>1</v>
      </c>
      <c r="X36" s="26">
        <v>1</v>
      </c>
      <c r="Y36" s="26">
        <v>1</v>
      </c>
      <c r="Z36" s="26">
        <v>1</v>
      </c>
      <c r="AA36" s="26">
        <v>1</v>
      </c>
      <c r="AB36" s="26">
        <v>1</v>
      </c>
      <c r="AC36" s="27">
        <v>1</v>
      </c>
      <c r="AD36" s="32">
        <f t="shared" ref="AD36:AF36" si="14">R36*$D36</f>
        <v>5</v>
      </c>
      <c r="AE36" s="80">
        <f t="shared" si="14"/>
        <v>0.5</v>
      </c>
      <c r="AF36" s="80">
        <f t="shared" si="14"/>
        <v>5</v>
      </c>
      <c r="AG36" s="26">
        <v>1</v>
      </c>
      <c r="AH36" s="26">
        <v>1</v>
      </c>
      <c r="AI36" s="26">
        <v>1</v>
      </c>
      <c r="AJ36" s="26">
        <v>1</v>
      </c>
      <c r="AK36" s="26">
        <v>1</v>
      </c>
      <c r="AL36" s="26">
        <v>1</v>
      </c>
      <c r="AM36" s="26">
        <v>1</v>
      </c>
      <c r="AN36" s="26">
        <v>1</v>
      </c>
      <c r="AO36" s="27">
        <v>1</v>
      </c>
    </row>
    <row r="37" spans="1:1024" ht="15.75" thickBot="1">
      <c r="A37" s="33">
        <v>3</v>
      </c>
      <c r="B37" s="34"/>
      <c r="C37" s="35"/>
      <c r="D37" s="36"/>
      <c r="E37" s="37"/>
      <c r="F37" s="38"/>
      <c r="G37" s="38"/>
      <c r="H37" s="38"/>
      <c r="I37" s="38"/>
      <c r="J37" s="38"/>
      <c r="K37" s="38"/>
      <c r="L37" s="38"/>
      <c r="M37" s="38"/>
      <c r="N37" s="38"/>
      <c r="O37" s="38"/>
      <c r="P37" s="39"/>
      <c r="Q37" s="79"/>
      <c r="R37" s="77"/>
      <c r="S37" s="77"/>
      <c r="T37" s="77"/>
      <c r="U37" s="38"/>
      <c r="V37" s="38"/>
      <c r="W37" s="38"/>
      <c r="X37" s="38"/>
      <c r="Y37" s="38"/>
      <c r="Z37" s="38"/>
      <c r="AA37" s="38"/>
      <c r="AB37" s="38"/>
      <c r="AC37" s="39"/>
      <c r="AD37" s="40"/>
      <c r="AE37" s="81"/>
      <c r="AF37" s="81"/>
      <c r="AG37" s="38">
        <v>1</v>
      </c>
      <c r="AH37" s="38">
        <v>1</v>
      </c>
      <c r="AI37" s="38">
        <v>1</v>
      </c>
      <c r="AJ37" s="38">
        <v>1</v>
      </c>
      <c r="AK37" s="38">
        <v>1</v>
      </c>
      <c r="AL37" s="38">
        <v>1</v>
      </c>
      <c r="AM37" s="38">
        <v>1</v>
      </c>
      <c r="AN37" s="38">
        <v>1</v>
      </c>
      <c r="AO37" s="39">
        <v>1</v>
      </c>
    </row>
    <row r="38" spans="1:1024" ht="15.75" thickBot="1">
      <c r="A38"/>
      <c r="B38"/>
      <c r="C38"/>
      <c r="D38"/>
      <c r="E38"/>
      <c r="F38"/>
      <c r="G38"/>
      <c r="H38"/>
      <c r="I38"/>
      <c r="J38"/>
      <c r="K38"/>
      <c r="L38"/>
      <c r="M38"/>
      <c r="N38"/>
      <c r="O38"/>
      <c r="P38"/>
      <c r="Q38"/>
      <c r="R38"/>
      <c r="S38"/>
      <c r="T38"/>
      <c r="U38"/>
      <c r="V38"/>
      <c r="W38"/>
      <c r="X38"/>
      <c r="Y38"/>
      <c r="Z38"/>
      <c r="AA38"/>
      <c r="AB38"/>
      <c r="AC38"/>
      <c r="AD38" s="3"/>
      <c r="AE38" s="3"/>
      <c r="AF38" s="3"/>
      <c r="AG38" s="3"/>
      <c r="AH38" s="3"/>
      <c r="AI38" s="3"/>
      <c r="AJ38" s="3"/>
      <c r="AK38" s="3"/>
      <c r="AL38" s="3"/>
      <c r="AM38" s="3"/>
      <c r="AN38" s="3"/>
      <c r="AO38" s="3"/>
    </row>
    <row r="39" spans="1:1024" ht="15.75" thickBot="1">
      <c r="A39"/>
      <c r="B39" s="41" t="s">
        <v>16</v>
      </c>
      <c r="C39"/>
      <c r="D39" s="42">
        <f>SUM(D35:D38)</f>
        <v>1</v>
      </c>
      <c r="E39" s="88">
        <f>SUM(AD35:AD37)</f>
        <v>10</v>
      </c>
      <c r="F39" s="89">
        <f t="shared" ref="F39:P39" si="15">SUM(AE35:AE37)</f>
        <v>3</v>
      </c>
      <c r="G39" s="89">
        <f t="shared" si="15"/>
        <v>5.5</v>
      </c>
      <c r="H39" s="89">
        <f t="shared" si="15"/>
        <v>3</v>
      </c>
      <c r="I39" s="89">
        <f t="shared" si="15"/>
        <v>3</v>
      </c>
      <c r="J39" s="89">
        <f t="shared" si="15"/>
        <v>3</v>
      </c>
      <c r="K39" s="89">
        <f t="shared" si="15"/>
        <v>3</v>
      </c>
      <c r="L39" s="89">
        <f t="shared" si="15"/>
        <v>3</v>
      </c>
      <c r="M39" s="89">
        <f t="shared" si="15"/>
        <v>3</v>
      </c>
      <c r="N39" s="89">
        <f t="shared" si="15"/>
        <v>3</v>
      </c>
      <c r="O39" s="89">
        <f t="shared" si="15"/>
        <v>3</v>
      </c>
      <c r="P39" s="90">
        <f t="shared" si="15"/>
        <v>3</v>
      </c>
      <c r="Q39" s="70"/>
      <c r="R39" s="43"/>
      <c r="S39" s="43"/>
      <c r="T39" s="43"/>
      <c r="U39" s="43"/>
      <c r="V39" s="43"/>
      <c r="W39" s="43"/>
      <c r="X39" s="43"/>
      <c r="Y39" s="43"/>
      <c r="Z39" s="43"/>
      <c r="AA39" s="43"/>
      <c r="AB39" s="43"/>
      <c r="AC39" s="43"/>
      <c r="AD39" s="44"/>
      <c r="AE39" s="44"/>
      <c r="AF39" s="44"/>
      <c r="AG39" s="44"/>
      <c r="AH39" s="44"/>
      <c r="AI39" s="44"/>
      <c r="AJ39" s="44"/>
      <c r="AK39" s="44"/>
      <c r="AL39" s="44"/>
      <c r="AM39" s="44"/>
      <c r="AN39" s="44"/>
      <c r="AO39" s="44"/>
    </row>
    <row r="40" spans="1:1024">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row>
    <row r="41" spans="1:1024">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row>
    <row r="42" spans="1:1024">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row>
    <row r="43" spans="1:1024" ht="15.75" thickBot="1">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row>
    <row r="44" spans="1:1024" ht="15.75" thickBot="1">
      <c r="A44"/>
      <c r="B44"/>
      <c r="C44"/>
      <c r="D44"/>
      <c r="E44" s="118" t="s">
        <v>8</v>
      </c>
      <c r="F44" s="118"/>
      <c r="G44" s="118"/>
      <c r="H44" s="118"/>
      <c r="I44" s="118"/>
      <c r="J44" s="118"/>
      <c r="K44" s="118"/>
      <c r="L44" s="118"/>
      <c r="M44" s="118"/>
      <c r="N44" s="118"/>
      <c r="O44" s="118"/>
      <c r="P44" s="118"/>
      <c r="Q44" s="119" t="s">
        <v>9</v>
      </c>
      <c r="R44" s="119"/>
      <c r="S44" s="119"/>
      <c r="T44" s="119"/>
      <c r="U44" s="119"/>
      <c r="V44" s="119"/>
      <c r="W44" s="119"/>
      <c r="X44" s="119"/>
      <c r="Y44" s="119"/>
      <c r="Z44" s="119"/>
      <c r="AA44" s="119"/>
      <c r="AB44" s="119"/>
      <c r="AC44" s="45"/>
      <c r="AD44" s="46"/>
      <c r="AE44" s="46"/>
      <c r="AF44" s="46"/>
      <c r="AG44" s="46"/>
      <c r="AH44" s="46"/>
      <c r="AI44" s="46"/>
      <c r="AJ44" s="46"/>
      <c r="AK44" s="46"/>
      <c r="AL44" s="46"/>
      <c r="AM44" s="46"/>
      <c r="AN44" s="46"/>
      <c r="AO44" s="46"/>
    </row>
    <row r="45" spans="1:1024">
      <c r="A45" s="47" t="s">
        <v>17</v>
      </c>
      <c r="B45" s="47" t="s">
        <v>18</v>
      </c>
      <c r="C45" s="47" t="s">
        <v>11</v>
      </c>
      <c r="D45" s="47" t="s">
        <v>12</v>
      </c>
      <c r="E45" s="18">
        <f>alternativa1</f>
        <v>0</v>
      </c>
      <c r="F45" s="19">
        <f>alternativa2</f>
        <v>0</v>
      </c>
      <c r="G45" s="19">
        <f>B24</f>
        <v>0</v>
      </c>
      <c r="H45" s="20">
        <f>B26</f>
        <v>0</v>
      </c>
      <c r="I45" s="20">
        <f>B28</f>
        <v>0</v>
      </c>
      <c r="J45" s="20">
        <f>B30</f>
        <v>0</v>
      </c>
      <c r="K45" s="20">
        <f>alternativa3</f>
        <v>0</v>
      </c>
      <c r="L45" s="20">
        <f>alternativa4</f>
        <v>0</v>
      </c>
      <c r="M45" s="20">
        <f>F24</f>
        <v>0</v>
      </c>
      <c r="N45" s="20">
        <f>F26</f>
        <v>0</v>
      </c>
      <c r="O45" s="20">
        <f>F28</f>
        <v>0</v>
      </c>
      <c r="P45" s="20">
        <f>F30</f>
        <v>0</v>
      </c>
      <c r="Q45" s="72">
        <f>E45</f>
        <v>0</v>
      </c>
      <c r="R45" s="73">
        <f t="shared" ref="R45:AB45" si="16">F45</f>
        <v>0</v>
      </c>
      <c r="S45" s="73">
        <f t="shared" si="16"/>
        <v>0</v>
      </c>
      <c r="T45" s="73">
        <f t="shared" si="16"/>
        <v>0</v>
      </c>
      <c r="U45" s="73">
        <f t="shared" si="16"/>
        <v>0</v>
      </c>
      <c r="V45" s="73">
        <f t="shared" si="16"/>
        <v>0</v>
      </c>
      <c r="W45" s="73">
        <f t="shared" si="16"/>
        <v>0</v>
      </c>
      <c r="X45" s="73">
        <f t="shared" si="16"/>
        <v>0</v>
      </c>
      <c r="Y45" s="73">
        <f t="shared" si="16"/>
        <v>0</v>
      </c>
      <c r="Z45" s="73">
        <f t="shared" si="16"/>
        <v>0</v>
      </c>
      <c r="AA45" s="73">
        <f t="shared" si="16"/>
        <v>0</v>
      </c>
      <c r="AB45" s="74">
        <f t="shared" si="16"/>
        <v>0</v>
      </c>
      <c r="AC45" s="48"/>
      <c r="AD45" s="46"/>
      <c r="AE45" s="46"/>
      <c r="AF45" s="46"/>
      <c r="AG45" s="46"/>
      <c r="AH45" s="46"/>
      <c r="AI45" s="46"/>
      <c r="AJ45" s="46"/>
      <c r="AK45" s="46"/>
      <c r="AL45" s="46"/>
      <c r="AM45" s="46"/>
      <c r="AN45" s="46"/>
      <c r="AO45" s="46"/>
    </row>
    <row r="46" spans="1:1024" ht="42.75">
      <c r="A46" s="96">
        <v>1</v>
      </c>
      <c r="B46" s="95" t="s">
        <v>33</v>
      </c>
      <c r="C46" s="49" t="s">
        <v>29</v>
      </c>
      <c r="D46" s="50">
        <v>0.4</v>
      </c>
      <c r="E46" s="25">
        <v>10</v>
      </c>
      <c r="F46" s="26">
        <v>10</v>
      </c>
      <c r="G46" s="26">
        <v>1</v>
      </c>
      <c r="H46" s="26">
        <v>1</v>
      </c>
      <c r="I46" s="26">
        <v>1</v>
      </c>
      <c r="J46" s="26">
        <v>1</v>
      </c>
      <c r="K46" s="26">
        <v>1</v>
      </c>
      <c r="L46" s="26">
        <v>1</v>
      </c>
      <c r="M46" s="26">
        <v>1</v>
      </c>
      <c r="N46" s="26">
        <v>1</v>
      </c>
      <c r="O46" s="26">
        <v>1</v>
      </c>
      <c r="P46" s="27">
        <v>1</v>
      </c>
      <c r="Q46" s="75">
        <f t="shared" ref="Q46:S46" si="17">+E46*$D$46</f>
        <v>4</v>
      </c>
      <c r="R46" s="71">
        <f t="shared" si="17"/>
        <v>4</v>
      </c>
      <c r="S46" s="71">
        <f t="shared" si="17"/>
        <v>0.4</v>
      </c>
      <c r="T46" s="26">
        <v>1</v>
      </c>
      <c r="U46" s="26">
        <v>1</v>
      </c>
      <c r="V46" s="26">
        <v>1</v>
      </c>
      <c r="W46" s="26">
        <v>1</v>
      </c>
      <c r="X46" s="26">
        <v>1</v>
      </c>
      <c r="Y46" s="26">
        <v>1</v>
      </c>
      <c r="Z46" s="26">
        <v>1</v>
      </c>
      <c r="AA46" s="26">
        <v>1</v>
      </c>
      <c r="AB46" s="27">
        <v>1</v>
      </c>
      <c r="AC46" s="51"/>
      <c r="AD46" s="46"/>
      <c r="AE46" s="46"/>
      <c r="AF46" s="46"/>
      <c r="AG46" s="46"/>
      <c r="AH46" s="46"/>
      <c r="AI46" s="46"/>
      <c r="AJ46" s="46"/>
      <c r="AK46" s="46"/>
      <c r="AL46" s="46"/>
      <c r="AM46" s="46"/>
      <c r="AN46" s="46"/>
      <c r="AO46" s="46"/>
    </row>
    <row r="47" spans="1:1024" ht="42.75">
      <c r="A47" s="96">
        <v>2</v>
      </c>
      <c r="B47" s="95" t="s">
        <v>34</v>
      </c>
      <c r="C47" s="49" t="s">
        <v>29</v>
      </c>
      <c r="D47" s="50">
        <v>0.4</v>
      </c>
      <c r="E47" s="25">
        <v>10</v>
      </c>
      <c r="F47" s="26">
        <v>1</v>
      </c>
      <c r="G47" s="26">
        <v>1</v>
      </c>
      <c r="H47" s="26">
        <v>1</v>
      </c>
      <c r="I47" s="26">
        <v>1</v>
      </c>
      <c r="J47" s="26">
        <v>1</v>
      </c>
      <c r="K47" s="26">
        <v>1</v>
      </c>
      <c r="L47" s="26">
        <v>1</v>
      </c>
      <c r="M47" s="26">
        <v>1</v>
      </c>
      <c r="N47" s="26">
        <v>1</v>
      </c>
      <c r="O47" s="26">
        <v>1</v>
      </c>
      <c r="P47" s="27">
        <v>1</v>
      </c>
      <c r="Q47" s="75">
        <f t="shared" ref="Q47:S48" si="18">E47*$D47</f>
        <v>4</v>
      </c>
      <c r="R47" s="71">
        <f t="shared" si="18"/>
        <v>0.4</v>
      </c>
      <c r="S47" s="71">
        <f t="shared" si="18"/>
        <v>0.4</v>
      </c>
      <c r="T47" s="26">
        <v>1</v>
      </c>
      <c r="U47" s="26">
        <v>1</v>
      </c>
      <c r="V47" s="26">
        <v>1</v>
      </c>
      <c r="W47" s="26">
        <v>1</v>
      </c>
      <c r="X47" s="26">
        <v>1</v>
      </c>
      <c r="Y47" s="26">
        <v>1</v>
      </c>
      <c r="Z47" s="26">
        <v>1</v>
      </c>
      <c r="AA47" s="26">
        <v>1</v>
      </c>
      <c r="AB47" s="27">
        <v>1</v>
      </c>
      <c r="AC47" s="51"/>
      <c r="AD47" s="46"/>
      <c r="AE47" s="46"/>
      <c r="AF47" s="46"/>
      <c r="AG47" s="46"/>
      <c r="AH47" s="46"/>
      <c r="AI47" s="46"/>
      <c r="AJ47" s="46"/>
      <c r="AK47" s="46"/>
      <c r="AL47" s="46"/>
      <c r="AM47" s="46"/>
      <c r="AN47" s="46"/>
      <c r="AO47" s="46"/>
    </row>
    <row r="48" spans="1:1024" ht="86.25" thickBot="1">
      <c r="A48" s="97">
        <v>3</v>
      </c>
      <c r="B48" s="98" t="s">
        <v>35</v>
      </c>
      <c r="C48" s="52" t="s">
        <v>29</v>
      </c>
      <c r="D48" s="53">
        <v>0.2</v>
      </c>
      <c r="E48" s="37">
        <v>10</v>
      </c>
      <c r="F48" s="38">
        <v>1</v>
      </c>
      <c r="G48" s="38">
        <v>10</v>
      </c>
      <c r="H48" s="38">
        <v>1</v>
      </c>
      <c r="I48" s="38">
        <v>1</v>
      </c>
      <c r="J48" s="38">
        <v>1</v>
      </c>
      <c r="K48" s="38">
        <v>1</v>
      </c>
      <c r="L48" s="38">
        <v>1</v>
      </c>
      <c r="M48" s="38">
        <v>1</v>
      </c>
      <c r="N48" s="38">
        <v>1</v>
      </c>
      <c r="O48" s="38">
        <v>1</v>
      </c>
      <c r="P48" s="39">
        <v>1</v>
      </c>
      <c r="Q48" s="76">
        <f t="shared" si="18"/>
        <v>2</v>
      </c>
      <c r="R48" s="77">
        <f t="shared" si="18"/>
        <v>0.2</v>
      </c>
      <c r="S48" s="77">
        <f t="shared" si="18"/>
        <v>2</v>
      </c>
      <c r="T48" s="38">
        <v>1</v>
      </c>
      <c r="U48" s="38">
        <v>1</v>
      </c>
      <c r="V48" s="38">
        <v>1</v>
      </c>
      <c r="W48" s="38">
        <v>1</v>
      </c>
      <c r="X48" s="38">
        <v>1</v>
      </c>
      <c r="Y48" s="38">
        <v>1</v>
      </c>
      <c r="Z48" s="38">
        <v>1</v>
      </c>
      <c r="AA48" s="38">
        <v>1</v>
      </c>
      <c r="AB48" s="39">
        <v>1</v>
      </c>
      <c r="AC48" s="51"/>
      <c r="AD48" s="46"/>
      <c r="AE48" s="46"/>
      <c r="AF48" s="46"/>
      <c r="AG48" s="46"/>
      <c r="AH48" s="46"/>
      <c r="AI48" s="46"/>
      <c r="AJ48" s="46"/>
      <c r="AK48" s="46"/>
      <c r="AL48" s="46"/>
      <c r="AM48" s="46"/>
      <c r="AN48" s="46"/>
      <c r="AO48" s="46"/>
    </row>
    <row r="49" spans="2:29" ht="15.75" thickBot="1">
      <c r="B49"/>
      <c r="D49"/>
      <c r="E49" s="70"/>
      <c r="F49" s="70"/>
      <c r="G49" s="70"/>
      <c r="H49" s="70"/>
      <c r="I49" s="70"/>
      <c r="J49" s="70"/>
      <c r="K49" s="70"/>
      <c r="L49" s="70"/>
      <c r="M49" s="70"/>
      <c r="N49" s="70"/>
      <c r="O49" s="70"/>
      <c r="P49" s="70"/>
      <c r="Q49" s="70"/>
      <c r="R49" s="70"/>
      <c r="S49" s="3"/>
      <c r="T49" s="3"/>
      <c r="U49" s="3"/>
      <c r="V49" s="3"/>
      <c r="W49" s="3"/>
      <c r="X49" s="3"/>
      <c r="Y49" s="3"/>
      <c r="Z49" s="3"/>
      <c r="AA49" s="3"/>
      <c r="AB49" s="3"/>
      <c r="AC49" s="3"/>
    </row>
    <row r="50" spans="2:29" ht="15.75" thickBot="1">
      <c r="B50" s="54" t="s">
        <v>19</v>
      </c>
      <c r="D50" s="42">
        <f>SUM(D46:D49)</f>
        <v>1</v>
      </c>
      <c r="E50" s="88">
        <f t="shared" ref="E50:P50" si="19">SUM(Q46:Q48)</f>
        <v>10</v>
      </c>
      <c r="F50" s="89">
        <f t="shared" si="19"/>
        <v>4.6000000000000005</v>
      </c>
      <c r="G50" s="89">
        <f t="shared" si="19"/>
        <v>2.8</v>
      </c>
      <c r="H50" s="89">
        <f t="shared" si="19"/>
        <v>3</v>
      </c>
      <c r="I50" s="89">
        <f t="shared" si="19"/>
        <v>3</v>
      </c>
      <c r="J50" s="89">
        <f t="shared" si="19"/>
        <v>3</v>
      </c>
      <c r="K50" s="89">
        <f t="shared" si="19"/>
        <v>3</v>
      </c>
      <c r="L50" s="89">
        <f t="shared" si="19"/>
        <v>3</v>
      </c>
      <c r="M50" s="89">
        <f t="shared" si="19"/>
        <v>3</v>
      </c>
      <c r="N50" s="89">
        <f t="shared" si="19"/>
        <v>3</v>
      </c>
      <c r="O50" s="89">
        <f t="shared" si="19"/>
        <v>3</v>
      </c>
      <c r="P50" s="90">
        <f t="shared" si="19"/>
        <v>3</v>
      </c>
      <c r="Q50" s="70"/>
      <c r="R50" s="70"/>
      <c r="S50" s="43"/>
      <c r="T50" s="43"/>
      <c r="U50" s="43"/>
      <c r="V50" s="43"/>
      <c r="W50" s="43"/>
      <c r="X50" s="43"/>
      <c r="Y50" s="43"/>
      <c r="Z50" s="43"/>
      <c r="AA50" s="43"/>
      <c r="AB50" s="43"/>
      <c r="AC50" s="43"/>
    </row>
    <row r="51" spans="2:29">
      <c r="E51" s="70"/>
      <c r="F51" s="70"/>
      <c r="G51" s="70"/>
      <c r="H51" s="70"/>
      <c r="I51" s="70"/>
      <c r="J51" s="70"/>
      <c r="K51" s="70"/>
      <c r="L51" s="70"/>
      <c r="M51" s="70"/>
      <c r="N51" s="70"/>
      <c r="O51" s="70"/>
      <c r="P51" s="70"/>
      <c r="Q51" s="70"/>
      <c r="R51" s="70"/>
    </row>
    <row r="52" spans="2:29">
      <c r="E52" s="70"/>
      <c r="F52" s="70"/>
      <c r="G52" s="70"/>
      <c r="H52" s="70"/>
      <c r="I52" s="70"/>
      <c r="J52" s="70"/>
      <c r="K52" s="70"/>
      <c r="L52" s="70"/>
      <c r="M52" s="70"/>
      <c r="N52" s="70"/>
      <c r="O52" s="70"/>
      <c r="P52" s="70"/>
      <c r="Q52" s="70"/>
      <c r="R52" s="70"/>
    </row>
    <row r="53" spans="2:29">
      <c r="E53" s="70"/>
      <c r="F53" s="70"/>
      <c r="G53" s="70"/>
      <c r="H53" s="70"/>
      <c r="I53" s="70"/>
      <c r="J53" s="70"/>
      <c r="K53" s="70"/>
      <c r="L53" s="70"/>
      <c r="M53" s="70"/>
      <c r="N53" s="70"/>
      <c r="O53" s="70"/>
      <c r="P53" s="70"/>
      <c r="Q53" s="70"/>
      <c r="R53" s="70"/>
    </row>
    <row r="54" spans="2:29">
      <c r="E54" s="70"/>
      <c r="F54" s="70"/>
      <c r="G54" s="70"/>
      <c r="H54" s="70"/>
      <c r="I54" s="70"/>
      <c r="J54" s="70"/>
      <c r="K54" s="70"/>
      <c r="L54" s="70"/>
      <c r="M54" s="70"/>
      <c r="N54" s="70"/>
      <c r="O54" s="70"/>
      <c r="P54" s="70"/>
      <c r="Q54" s="70"/>
      <c r="R54" s="70"/>
    </row>
    <row r="55" spans="2:29">
      <c r="E55" s="70"/>
      <c r="F55" s="70"/>
      <c r="G55" s="70"/>
      <c r="H55" s="70"/>
      <c r="I55" s="70"/>
      <c r="J55" s="70"/>
      <c r="K55" s="70"/>
      <c r="L55" s="70"/>
      <c r="M55" s="70"/>
      <c r="N55" s="70"/>
      <c r="O55" s="70"/>
      <c r="P55" s="70"/>
      <c r="Q55" s="70"/>
      <c r="R55" s="70"/>
    </row>
  </sheetData>
  <mergeCells count="38">
    <mergeCell ref="N13:S13"/>
    <mergeCell ref="N14:S14"/>
    <mergeCell ref="N15:S15"/>
    <mergeCell ref="N16:S16"/>
    <mergeCell ref="A7:S7"/>
    <mergeCell ref="A8:S9"/>
    <mergeCell ref="B13:E13"/>
    <mergeCell ref="F13:M13"/>
    <mergeCell ref="F14:M14"/>
    <mergeCell ref="B14:E14"/>
    <mergeCell ref="B15:E15"/>
    <mergeCell ref="F15:M15"/>
    <mergeCell ref="A1:S5"/>
    <mergeCell ref="F12:M12"/>
    <mergeCell ref="N12:S12"/>
    <mergeCell ref="A11:S11"/>
    <mergeCell ref="B12:E12"/>
    <mergeCell ref="AD33:AO33"/>
    <mergeCell ref="B22:C22"/>
    <mergeCell ref="B24:C24"/>
    <mergeCell ref="B26:C26"/>
    <mergeCell ref="B16:E16"/>
    <mergeCell ref="B20:C20"/>
    <mergeCell ref="F26:K26"/>
    <mergeCell ref="F27:K27"/>
    <mergeCell ref="F28:K28"/>
    <mergeCell ref="F30:K30"/>
    <mergeCell ref="F16:M16"/>
    <mergeCell ref="E44:P44"/>
    <mergeCell ref="Q44:AB44"/>
    <mergeCell ref="A18:S18"/>
    <mergeCell ref="F20:K20"/>
    <mergeCell ref="F22:K22"/>
    <mergeCell ref="F24:K24"/>
    <mergeCell ref="B28:C28"/>
    <mergeCell ref="B30:C30"/>
    <mergeCell ref="E33:P33"/>
    <mergeCell ref="Q33:AC33"/>
  </mergeCells>
  <conditionalFormatting sqref="E39:Q39">
    <cfRule type="colorScale" priority="2">
      <colorScale>
        <cfvo type="min"/>
        <cfvo type="percentile" val="50"/>
        <cfvo type="max"/>
        <color rgb="FFFF0000"/>
        <color rgb="FFFFFF00"/>
        <color rgb="FF00B050"/>
      </colorScale>
    </cfRule>
  </conditionalFormatting>
  <conditionalFormatting sqref="E49:R55">
    <cfRule type="colorScale" priority="1">
      <colorScale>
        <cfvo type="min"/>
        <cfvo type="percentile" val="50"/>
        <cfvo type="max"/>
        <color rgb="FFFF0000"/>
        <color rgb="FFFFFF00"/>
        <color rgb="FF00B050"/>
      </colorScale>
    </cfRule>
  </conditionalFormatting>
  <dataValidations count="6">
    <dataValidation type="list" allowBlank="1" showInputMessage="1" showErrorMessage="1" sqref="Q35:Q37">
      <formula1>"Mayor,Menor"</formula1>
      <formula2>0</formula2>
    </dataValidation>
    <dataValidation type="whole" allowBlank="1" showInputMessage="1" showErrorMessage="1" promptTitle="Tener en cuenta:" prompt="Si es mas costoso comprar el desarrollo que realizarlo asigne el valor mas alto a comprar y el mas bajo a desarrollar" sqref="E36:G36">
      <formula1>1</formula1>
      <formula2>100</formula2>
    </dataValidation>
    <dataValidation allowBlank="1" showInputMessage="1" showErrorMessage="1" promptTitle="Tener en cuenta:" prompt="Si no existe ningun componente que se pueda reutilizar para el proyecto en el repositorio de Componentes, se debe asignar 1 a reutilizar y para comprar y desarrollar en orden de importancia a criterio de experto un valor mas alto" sqref="E35:G35"/>
    <dataValidation type="whole" allowBlank="1" showInputMessage="1" showErrorMessage="1" promptTitle="Tener en cuenta" prompt="Si  la respuesta es SI asigne el valor mas Alto a Comprar._x000a_Si la respuesta es NO asigne el valor mas Bajo a Comprar" sqref="E48:G48">
      <formula1>1</formula1>
      <formula2>10</formula2>
    </dataValidation>
    <dataValidation type="whole" allowBlank="1" showInputMessage="1" showErrorMessage="1" promptTitle="Tener en cuenta" prompt="Si se cuenta con el conocimiento del negocio o es facil adquirirlo, se debe asignar el MAYOR valor a DESARROLLAR_x000a_Si no se cuenta con el negocio y no se cuenta con el tiempo de acuerdo al plan de proyecto para adquirirlo asigne el mayor Valor a COMPRAR" sqref="E47:G47">
      <formula1>1</formula1>
      <formula2>10</formula2>
    </dataValidation>
    <dataValidation type="whole" allowBlank="1" showInputMessage="1" showErrorMessage="1" promptTitle="Tener en cuenta:" prompt="Si la curva de aprendizaje es BAJA sobre el componente que se puede reutilizar asigne el valor mas ALTO a REUTILIZAR, en caso contrario asigne el valor mas bajo" sqref="E46:G46">
      <formula1>1</formula1>
      <formula2>10</formula2>
    </dataValidation>
  </dataValidations>
  <pageMargins left="0.69930555555555496" right="0.69930555555555496" top="0.75" bottom="0.75" header="0.51180555555555496" footer="0.51180555555555496"/>
  <pageSetup paperSize="9" firstPageNumber="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8"/>
  <sheetViews>
    <sheetView zoomScale="75" zoomScaleNormal="75" workbookViewId="0">
      <selection activeCell="O19" sqref="O19"/>
    </sheetView>
  </sheetViews>
  <sheetFormatPr baseColWidth="10" defaultColWidth="9.140625" defaultRowHeight="15"/>
  <cols>
    <col min="1" max="1" width="23.5703125" style="55" bestFit="1" customWidth="1"/>
    <col min="2" max="2" width="5.140625" style="55" bestFit="1" customWidth="1"/>
    <col min="3" max="3" width="12.85546875" style="55" bestFit="1" customWidth="1"/>
    <col min="4" max="4" width="10.5703125" style="55" bestFit="1" customWidth="1"/>
    <col min="5" max="5" width="11" style="55" bestFit="1" customWidth="1"/>
    <col min="6" max="14" width="5.28515625" style="55" hidden="1" customWidth="1"/>
    <col min="15" max="15" width="12.85546875" style="55" bestFit="1" customWidth="1"/>
    <col min="16" max="16" width="10.5703125" style="55" bestFit="1" customWidth="1"/>
    <col min="17" max="17" width="11" style="55" bestFit="1" customWidth="1"/>
    <col min="18" max="26" width="5.28515625" style="55" hidden="1" customWidth="1"/>
    <col min="27" max="1025" width="11.42578125" style="55"/>
  </cols>
  <sheetData>
    <row r="1" spans="1:1024">
      <c r="A1" s="56"/>
      <c r="B1" s="56"/>
      <c r="C1" s="149" t="s">
        <v>20</v>
      </c>
      <c r="D1" s="149"/>
      <c r="E1" s="149"/>
      <c r="F1" s="149"/>
      <c r="G1" s="149"/>
      <c r="H1" s="149"/>
      <c r="I1" s="149"/>
      <c r="J1" s="149"/>
      <c r="K1" s="149"/>
      <c r="L1" s="149"/>
      <c r="M1" s="149"/>
      <c r="N1" s="149"/>
      <c r="O1" s="149" t="s">
        <v>9</v>
      </c>
      <c r="P1" s="149"/>
      <c r="Q1" s="149"/>
      <c r="R1" s="149"/>
      <c r="S1" s="149"/>
      <c r="T1" s="149"/>
      <c r="U1" s="149"/>
      <c r="V1" s="149"/>
      <c r="W1" s="149"/>
      <c r="X1" s="149"/>
      <c r="Y1" s="149"/>
      <c r="Z1" s="149"/>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59" customFormat="1">
      <c r="A2" s="57" t="s">
        <v>21</v>
      </c>
      <c r="B2" s="58" t="s">
        <v>12</v>
      </c>
      <c r="C2" s="18">
        <f>alternativa1</f>
        <v>0</v>
      </c>
      <c r="D2" s="19">
        <f>alternativa2</f>
        <v>0</v>
      </c>
      <c r="E2" s="19">
        <f>CRITERIOS!B24</f>
        <v>0</v>
      </c>
      <c r="F2" s="20">
        <f>CRITERIOS!B26</f>
        <v>0</v>
      </c>
      <c r="G2" s="20">
        <f>CRITERIOS!B28</f>
        <v>0</v>
      </c>
      <c r="H2" s="20">
        <f>CRITERIOS!B30</f>
        <v>0</v>
      </c>
      <c r="I2" s="20">
        <f>alternativa3</f>
        <v>0</v>
      </c>
      <c r="J2" s="20">
        <f>alternativa4</f>
        <v>0</v>
      </c>
      <c r="K2" s="20">
        <f>CRITERIOS!F24</f>
        <v>0</v>
      </c>
      <c r="L2" s="20">
        <f>CRITERIOS!F26</f>
        <v>0</v>
      </c>
      <c r="M2" s="20">
        <f>CRITERIOS!F28</f>
        <v>0</v>
      </c>
      <c r="N2" s="21">
        <f>CRITERIOS!F30</f>
        <v>0</v>
      </c>
      <c r="O2" s="18">
        <f>C2</f>
        <v>0</v>
      </c>
      <c r="P2" s="18">
        <f t="shared" ref="P2:T2" si="0">D2</f>
        <v>0</v>
      </c>
      <c r="Q2" s="18">
        <f t="shared" si="0"/>
        <v>0</v>
      </c>
      <c r="R2" s="18">
        <f t="shared" si="0"/>
        <v>0</v>
      </c>
      <c r="S2" s="18">
        <f t="shared" si="0"/>
        <v>0</v>
      </c>
      <c r="T2" s="18">
        <f t="shared" si="0"/>
        <v>0</v>
      </c>
      <c r="U2" s="18">
        <f t="shared" ref="U2" si="1">I2</f>
        <v>0</v>
      </c>
      <c r="V2" s="18">
        <f t="shared" ref="V2" si="2">J2</f>
        <v>0</v>
      </c>
      <c r="W2" s="18">
        <f t="shared" ref="W2" si="3">K2</f>
        <v>0</v>
      </c>
      <c r="X2" s="18">
        <f t="shared" ref="X2" si="4">L2</f>
        <v>0</v>
      </c>
      <c r="Y2" s="18">
        <f t="shared" ref="Y2" si="5">M2</f>
        <v>0</v>
      </c>
      <c r="Z2" s="18">
        <f t="shared" ref="Z2" si="6">N2</f>
        <v>0</v>
      </c>
    </row>
    <row r="3" spans="1:1024">
      <c r="A3" s="57" t="s">
        <v>22</v>
      </c>
      <c r="B3" s="60">
        <v>0.6</v>
      </c>
      <c r="C3" s="61">
        <f>CRITERIOS!E39</f>
        <v>10</v>
      </c>
      <c r="D3" s="62">
        <f>CRITERIOS!F39</f>
        <v>3</v>
      </c>
      <c r="E3" s="62">
        <f>CRITERIOS!G39</f>
        <v>5.5</v>
      </c>
      <c r="F3" s="62">
        <f>CRITERIOS!H39</f>
        <v>3</v>
      </c>
      <c r="G3" s="62">
        <f>CRITERIOS!I39</f>
        <v>3</v>
      </c>
      <c r="H3" s="62">
        <f>CRITERIOS!J39</f>
        <v>3</v>
      </c>
      <c r="I3" s="62">
        <f>CRITERIOS!K39</f>
        <v>3</v>
      </c>
      <c r="J3" s="62">
        <f>CRITERIOS!L39</f>
        <v>3</v>
      </c>
      <c r="K3" s="62">
        <f>CRITERIOS!M39</f>
        <v>3</v>
      </c>
      <c r="L3" s="62">
        <f>CRITERIOS!N39</f>
        <v>3</v>
      </c>
      <c r="M3" s="62">
        <f>CRITERIOS!O39</f>
        <v>3</v>
      </c>
      <c r="N3" s="62">
        <f>CRITERIOS!P39</f>
        <v>3</v>
      </c>
      <c r="O3" s="61">
        <f t="shared" ref="O3:Z4" si="7">$B3*C3</f>
        <v>6</v>
      </c>
      <c r="P3" s="62">
        <f t="shared" si="7"/>
        <v>1.7999999999999998</v>
      </c>
      <c r="Q3" s="62">
        <f t="shared" si="7"/>
        <v>3.3</v>
      </c>
      <c r="R3" s="62">
        <f t="shared" si="7"/>
        <v>1.7999999999999998</v>
      </c>
      <c r="S3" s="62">
        <f t="shared" si="7"/>
        <v>1.7999999999999998</v>
      </c>
      <c r="T3" s="62">
        <f t="shared" si="7"/>
        <v>1.7999999999999998</v>
      </c>
      <c r="U3" s="62">
        <f t="shared" si="7"/>
        <v>1.7999999999999998</v>
      </c>
      <c r="V3" s="62">
        <f t="shared" si="7"/>
        <v>1.7999999999999998</v>
      </c>
      <c r="W3" s="62">
        <f t="shared" si="7"/>
        <v>1.7999999999999998</v>
      </c>
      <c r="X3" s="62">
        <f t="shared" si="7"/>
        <v>1.7999999999999998</v>
      </c>
      <c r="Y3" s="62">
        <f t="shared" si="7"/>
        <v>1.7999999999999998</v>
      </c>
      <c r="Z3" s="62">
        <f t="shared" si="7"/>
        <v>1.7999999999999998</v>
      </c>
    </row>
    <row r="4" spans="1:1024">
      <c r="A4" s="57" t="s">
        <v>23</v>
      </c>
      <c r="B4" s="63">
        <v>0.4</v>
      </c>
      <c r="C4" s="64">
        <f>CRITERIOS!E50</f>
        <v>10</v>
      </c>
      <c r="D4" s="65">
        <f>CRITERIOS!F50</f>
        <v>4.6000000000000005</v>
      </c>
      <c r="E4" s="65">
        <f>CRITERIOS!G50</f>
        <v>2.8</v>
      </c>
      <c r="F4" s="65">
        <f>CRITERIOS!H50</f>
        <v>3</v>
      </c>
      <c r="G4" s="65">
        <f>CRITERIOS!I50</f>
        <v>3</v>
      </c>
      <c r="H4" s="65">
        <f>CRITERIOS!J50</f>
        <v>3</v>
      </c>
      <c r="I4" s="65">
        <f>CRITERIOS!K50</f>
        <v>3</v>
      </c>
      <c r="J4" s="65">
        <f>CRITERIOS!L50</f>
        <v>3</v>
      </c>
      <c r="K4" s="65">
        <f>CRITERIOS!M50</f>
        <v>3</v>
      </c>
      <c r="L4" s="65">
        <f>CRITERIOS!N50</f>
        <v>3</v>
      </c>
      <c r="M4" s="65">
        <f>CRITERIOS!O50</f>
        <v>3</v>
      </c>
      <c r="N4" s="65">
        <f>CRITERIOS!P50</f>
        <v>3</v>
      </c>
      <c r="O4" s="64">
        <f t="shared" si="7"/>
        <v>4</v>
      </c>
      <c r="P4" s="65">
        <f t="shared" si="7"/>
        <v>1.8400000000000003</v>
      </c>
      <c r="Q4" s="65">
        <f t="shared" si="7"/>
        <v>1.1199999999999999</v>
      </c>
      <c r="R4" s="65">
        <f t="shared" si="7"/>
        <v>1.2000000000000002</v>
      </c>
      <c r="S4" s="65">
        <f t="shared" si="7"/>
        <v>1.2000000000000002</v>
      </c>
      <c r="T4" s="65">
        <f t="shared" si="7"/>
        <v>1.2000000000000002</v>
      </c>
      <c r="U4" s="65">
        <f t="shared" si="7"/>
        <v>1.2000000000000002</v>
      </c>
      <c r="V4" s="65">
        <f t="shared" si="7"/>
        <v>1.2000000000000002</v>
      </c>
      <c r="W4" s="65">
        <f t="shared" si="7"/>
        <v>1.2000000000000002</v>
      </c>
      <c r="X4" s="65">
        <f t="shared" si="7"/>
        <v>1.2000000000000002</v>
      </c>
      <c r="Y4" s="65">
        <f t="shared" si="7"/>
        <v>1.2000000000000002</v>
      </c>
      <c r="Z4" s="65">
        <f t="shared" si="7"/>
        <v>1.2000000000000002</v>
      </c>
    </row>
    <row r="5" spans="1:1024" ht="15.75" thickBot="1">
      <c r="A5"/>
      <c r="B5" s="66"/>
      <c r="C5" s="67"/>
      <c r="D5" s="67"/>
      <c r="E5" s="67"/>
      <c r="F5" s="67"/>
      <c r="G5" s="67"/>
      <c r="H5" s="67"/>
      <c r="I5" s="67"/>
      <c r="J5" s="67"/>
      <c r="K5" s="67"/>
      <c r="L5" s="67"/>
      <c r="M5" s="67"/>
      <c r="N5" s="67"/>
      <c r="Q5"/>
    </row>
    <row r="6" spans="1:1024" ht="15.75" thickBot="1">
      <c r="A6" s="55" t="s">
        <v>24</v>
      </c>
      <c r="B6" s="66"/>
      <c r="C6" s="88">
        <f t="shared" ref="C6:N6" si="8">SUM(O3:O5)</f>
        <v>10</v>
      </c>
      <c r="D6" s="89">
        <f t="shared" si="8"/>
        <v>3.64</v>
      </c>
      <c r="E6" s="89">
        <f t="shared" si="8"/>
        <v>4.42</v>
      </c>
      <c r="F6" s="89">
        <f t="shared" si="8"/>
        <v>3</v>
      </c>
      <c r="G6" s="89">
        <f t="shared" si="8"/>
        <v>3</v>
      </c>
      <c r="H6" s="89">
        <f t="shared" si="8"/>
        <v>3</v>
      </c>
      <c r="I6" s="89">
        <f t="shared" si="8"/>
        <v>3</v>
      </c>
      <c r="J6" s="89">
        <f t="shared" si="8"/>
        <v>3</v>
      </c>
      <c r="K6" s="89">
        <f t="shared" si="8"/>
        <v>3</v>
      </c>
      <c r="L6" s="89">
        <f t="shared" si="8"/>
        <v>3</v>
      </c>
      <c r="M6" s="89">
        <f t="shared" si="8"/>
        <v>3</v>
      </c>
      <c r="N6" s="90">
        <f t="shared" si="8"/>
        <v>3</v>
      </c>
      <c r="O6" s="70"/>
      <c r="Q6"/>
    </row>
    <row r="7" spans="1:1024">
      <c r="B7" s="66"/>
      <c r="C7" s="67"/>
      <c r="D7" s="67"/>
      <c r="E7" s="67"/>
      <c r="F7" s="67"/>
      <c r="G7" s="67"/>
      <c r="H7" s="67"/>
      <c r="I7" s="67"/>
      <c r="J7" s="67"/>
      <c r="K7" s="67"/>
      <c r="L7" s="67"/>
      <c r="M7" s="67"/>
      <c r="N7" s="67"/>
      <c r="Q7"/>
    </row>
    <row r="8" spans="1:1024">
      <c r="Q8" s="55" t="s">
        <v>25</v>
      </c>
    </row>
  </sheetData>
  <mergeCells count="2">
    <mergeCell ref="C1:N1"/>
    <mergeCell ref="O1:Z1"/>
  </mergeCells>
  <conditionalFormatting sqref="C6:O6">
    <cfRule type="colorScale" priority="1">
      <colorScale>
        <cfvo type="min"/>
        <cfvo type="percentile" val="50"/>
        <cfvo type="max"/>
        <color rgb="FFFF0000"/>
        <color rgb="FFFFFF00"/>
        <color rgb="FF00B050"/>
      </colorScale>
    </cfRule>
  </conditionalFormatting>
  <pageMargins left="0.69930555555555496" right="0.69930555555555496" top="0.75" bottom="0.75" header="0.51180555555555496" footer="0.51180555555555496"/>
  <pageSetup paperSize="0" scale="0" firstPageNumber="0" orientation="portrait" usePrinterDefaults="0" horizontalDpi="0" verticalDpi="0" copie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tabSelected="1" zoomScaleNormal="100" workbookViewId="0">
      <selection activeCell="G7" sqref="G7"/>
    </sheetView>
  </sheetViews>
  <sheetFormatPr baseColWidth="10" defaultColWidth="9.140625" defaultRowHeight="15"/>
  <cols>
    <col min="1" max="1" width="25.140625" customWidth="1"/>
    <col min="2" max="2" width="20.7109375" customWidth="1"/>
    <col min="3" max="3" width="24.7109375" customWidth="1"/>
    <col min="4" max="4" width="39.28515625" customWidth="1"/>
    <col min="5" max="5" width="57.42578125" customWidth="1"/>
  </cols>
  <sheetData>
    <row r="1" spans="1:10" ht="15.75" thickBot="1">
      <c r="A1" s="150" t="s">
        <v>0</v>
      </c>
      <c r="B1" s="150"/>
      <c r="C1" s="150"/>
      <c r="D1" s="150"/>
      <c r="E1" s="150"/>
    </row>
    <row r="2" spans="1:10" ht="15.75" thickBot="1">
      <c r="A2" s="150"/>
      <c r="B2" s="150"/>
      <c r="C2" s="150"/>
      <c r="D2" s="150"/>
      <c r="E2" s="150"/>
    </row>
    <row r="3" spans="1:10" ht="29.25" customHeight="1">
      <c r="A3" s="151" t="s">
        <v>48</v>
      </c>
      <c r="B3" s="151"/>
      <c r="C3" s="151"/>
      <c r="D3" s="151"/>
      <c r="E3" s="151"/>
    </row>
    <row r="4" spans="1:10" ht="60" customHeight="1">
      <c r="A4" s="152" t="s">
        <v>49</v>
      </c>
      <c r="B4" s="153" t="s">
        <v>50</v>
      </c>
      <c r="C4" s="153"/>
      <c r="D4" s="153"/>
      <c r="E4" s="153"/>
    </row>
    <row r="5" spans="1:10" ht="16.5" thickBot="1">
      <c r="A5" s="154" t="s">
        <v>51</v>
      </c>
      <c r="B5" s="154"/>
      <c r="C5" s="154"/>
      <c r="D5" s="154"/>
      <c r="E5" s="154"/>
      <c r="F5" s="155"/>
      <c r="G5" s="155"/>
    </row>
    <row r="6" spans="1:10" ht="15" customHeight="1" thickBot="1">
      <c r="A6" s="156" t="s">
        <v>52</v>
      </c>
      <c r="B6" s="156"/>
      <c r="C6" s="156"/>
      <c r="D6" s="156"/>
      <c r="E6" s="156"/>
      <c r="F6" s="157"/>
      <c r="G6" s="157"/>
      <c r="H6" s="157"/>
    </row>
    <row r="7" spans="1:10" ht="45.75" thickBot="1">
      <c r="A7" s="158" t="s">
        <v>53</v>
      </c>
      <c r="B7" s="159" t="s">
        <v>54</v>
      </c>
      <c r="C7" s="159"/>
      <c r="D7" s="159"/>
      <c r="E7" s="159"/>
      <c r="F7" s="157"/>
      <c r="G7" s="157"/>
      <c r="H7" s="157"/>
    </row>
    <row r="8" spans="1:10" ht="15.75" customHeight="1" thickBot="1">
      <c r="A8" s="160" t="s">
        <v>55</v>
      </c>
      <c r="B8" s="161" t="s">
        <v>56</v>
      </c>
      <c r="C8" s="161"/>
      <c r="D8" s="161"/>
      <c r="E8" s="161"/>
    </row>
    <row r="9" spans="1:10" ht="66" customHeight="1" thickBot="1">
      <c r="A9" s="160"/>
      <c r="B9" s="162" t="s">
        <v>57</v>
      </c>
      <c r="C9" s="163" t="s">
        <v>58</v>
      </c>
      <c r="D9" s="163"/>
      <c r="E9" s="163"/>
      <c r="G9" s="164"/>
      <c r="H9" s="164"/>
      <c r="I9" s="164"/>
      <c r="J9" s="164"/>
    </row>
    <row r="10" spans="1:10" ht="46.5" customHeight="1" thickBot="1">
      <c r="A10" s="160"/>
      <c r="B10" s="162"/>
      <c r="C10" s="163" t="s">
        <v>59</v>
      </c>
      <c r="D10" s="163"/>
      <c r="E10" s="163"/>
      <c r="G10" s="164"/>
      <c r="H10" s="164"/>
      <c r="I10" s="164"/>
      <c r="J10" s="164"/>
    </row>
    <row r="11" spans="1:10" ht="134.25" customHeight="1" thickBot="1">
      <c r="A11" s="160"/>
      <c r="B11" s="163" t="s">
        <v>60</v>
      </c>
      <c r="C11" s="163"/>
      <c r="D11" s="163"/>
      <c r="E11" s="163"/>
    </row>
    <row r="12" spans="1:10" ht="79.5" customHeight="1" thickBot="1">
      <c r="A12" s="160"/>
      <c r="B12" s="163" t="s">
        <v>61</v>
      </c>
      <c r="C12" s="163"/>
      <c r="D12" s="163"/>
      <c r="E12" s="163"/>
      <c r="G12" s="165" t="s">
        <v>25</v>
      </c>
      <c r="H12" s="165"/>
      <c r="I12" s="165"/>
      <c r="J12" s="165"/>
    </row>
    <row r="13" spans="1:10" ht="39.75" customHeight="1" thickBot="1">
      <c r="A13" s="160"/>
      <c r="B13" s="162" t="s">
        <v>62</v>
      </c>
      <c r="C13" s="162" t="s">
        <v>63</v>
      </c>
      <c r="D13" s="162"/>
      <c r="E13" s="162"/>
    </row>
    <row r="14" spans="1:10" ht="181.5" customHeight="1" thickBot="1">
      <c r="A14" s="160"/>
      <c r="B14" s="162"/>
      <c r="C14" s="163" t="s">
        <v>64</v>
      </c>
      <c r="D14" s="163"/>
      <c r="E14" s="163"/>
    </row>
    <row r="15" spans="1:10" ht="30" customHeight="1" thickBot="1">
      <c r="A15" s="160"/>
      <c r="B15" s="162"/>
      <c r="C15" s="162" t="s">
        <v>65</v>
      </c>
      <c r="D15" s="162"/>
      <c r="E15" s="162"/>
    </row>
    <row r="16" spans="1:10" ht="21" customHeight="1" thickBot="1">
      <c r="A16" s="160"/>
      <c r="B16" s="162" t="s">
        <v>66</v>
      </c>
      <c r="C16" s="162"/>
      <c r="D16" s="162"/>
      <c r="E16" s="162"/>
    </row>
    <row r="17" spans="1:5" ht="32.25" customHeight="1" thickBot="1">
      <c r="A17" s="166" t="s">
        <v>67</v>
      </c>
      <c r="B17" s="167" t="s">
        <v>68</v>
      </c>
      <c r="C17" s="167"/>
      <c r="D17" s="167"/>
      <c r="E17" s="167"/>
    </row>
  </sheetData>
  <mergeCells count="22">
    <mergeCell ref="B13:B15"/>
    <mergeCell ref="C13:E13"/>
    <mergeCell ref="C14:E14"/>
    <mergeCell ref="C15:E15"/>
    <mergeCell ref="B16:E16"/>
    <mergeCell ref="B17:E17"/>
    <mergeCell ref="A8:A16"/>
    <mergeCell ref="B8:E8"/>
    <mergeCell ref="B9:B10"/>
    <mergeCell ref="C9:E9"/>
    <mergeCell ref="G9:J9"/>
    <mergeCell ref="C10:E10"/>
    <mergeCell ref="G10:J10"/>
    <mergeCell ref="B11:E11"/>
    <mergeCell ref="B12:E12"/>
    <mergeCell ref="G12:J12"/>
    <mergeCell ref="A1:E2"/>
    <mergeCell ref="A3:E3"/>
    <mergeCell ref="B4:E4"/>
    <mergeCell ref="A5:E5"/>
    <mergeCell ref="A6:E6"/>
    <mergeCell ref="B7:E7"/>
  </mergeCells>
  <pageMargins left="0.69930555555555496" right="0.69930555555555496"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47</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CONTROL DE CAMBIOS</vt:lpstr>
      <vt:lpstr>CRITERIOS</vt:lpstr>
      <vt:lpstr>RESUMEN</vt:lpstr>
      <vt:lpstr>INSTRUCTIVO</vt:lpstr>
      <vt:lpstr>alternativa1</vt:lpstr>
      <vt:lpstr>alternativa2</vt:lpstr>
      <vt:lpstr>alternativa3</vt:lpstr>
      <vt:lpstr>alternativa4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 Total Software</dc:creator>
  <cp:lastModifiedBy>Daniela Zuleta Alzate</cp:lastModifiedBy>
  <cp:revision>1</cp:revision>
  <dcterms:created xsi:type="dcterms:W3CDTF">2014-11-07T15:09:06Z</dcterms:created>
  <dcterms:modified xsi:type="dcterms:W3CDTF">2018-03-20T20:44:10Z</dcterms:modified>
  <dc:language>es-CO</dc:language>
</cp:coreProperties>
</file>