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HojaVida\"/>
    </mc:Choice>
  </mc:AlternateContent>
  <xr:revisionPtr revIDLastSave="0" documentId="13_ncr:1_{34255A6A-9970-484F-B16C-E37E9849A214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OS" sheetId="4" state="hidden" r:id="rId1"/>
    <sheet name="Notificacion_Nomina" sheetId="1" r:id="rId2"/>
    <sheet name="Hoja1" sheetId="5" state="hidden" r:id="rId3"/>
    <sheet name="BD" sheetId="3" state="hidden" r:id="rId4"/>
  </sheets>
  <definedNames>
    <definedName name="_xlnm._FilterDatabase" localSheetId="0" hidden="1">DATOS!$A$1:$A$30</definedName>
    <definedName name="AMAZONAS_VEN" localSheetId="1">#REF!</definedName>
    <definedName name="AMAZONAS_VEN">#REF!</definedName>
    <definedName name="ANTIOQUIA" localSheetId="1">#REF!</definedName>
    <definedName name="ANTIOQUIA">#REF!</definedName>
    <definedName name="ANZOATEGUI" localSheetId="1">#REF!</definedName>
    <definedName name="ANZOATEGUI">#REF!</definedName>
    <definedName name="APURE" localSheetId="1">#REF!</definedName>
    <definedName name="APURE">#REF!</definedName>
    <definedName name="ARAGUA" localSheetId="1">#REF!</definedName>
    <definedName name="ARAGUA">#REF!</definedName>
    <definedName name="ARAUCA" localSheetId="1">#REF!</definedName>
    <definedName name="ARAUCA">#REF!</definedName>
    <definedName name="ATLANTICO" localSheetId="1">#REF!</definedName>
    <definedName name="ATLANTICO">#REF!</definedName>
    <definedName name="BARINAS" localSheetId="1">#REF!</definedName>
    <definedName name="BARINAS">#REF!</definedName>
    <definedName name="BOGOTA" localSheetId="1">#REF!</definedName>
    <definedName name="BOGOTA">#REF!</definedName>
    <definedName name="BOLIVAR" localSheetId="1">#REF!</definedName>
    <definedName name="BOLIVAR">#REF!</definedName>
    <definedName name="BOYACA" localSheetId="1">#REF!</definedName>
    <definedName name="BOYACA">#REF!</definedName>
    <definedName name="CALDAS" localSheetId="1">#REF!</definedName>
    <definedName name="CALDAS">#REF!</definedName>
    <definedName name="CAQUETA" localSheetId="1">#REF!</definedName>
    <definedName name="CAQUETA">#REF!</definedName>
    <definedName name="CARABOBO" localSheetId="1">#REF!</definedName>
    <definedName name="CARABOBO">#REF!</definedName>
    <definedName name="CASANARE" localSheetId="1">#REF!</definedName>
    <definedName name="CASANARE">#REF!</definedName>
    <definedName name="CAUCA" localSheetId="1">#REF!</definedName>
    <definedName name="CAUCA">#REF!</definedName>
    <definedName name="CESAR" localSheetId="1">#REF!</definedName>
    <definedName name="CESAR">#REF!</definedName>
    <definedName name="CHOCO" localSheetId="1">#REF!</definedName>
    <definedName name="CHOCO">#REF!</definedName>
    <definedName name="COJEDES" localSheetId="1">#REF!</definedName>
    <definedName name="COJEDES">#REF!</definedName>
    <definedName name="COLOMBIA" localSheetId="1">#REF!</definedName>
    <definedName name="COLOMBIA">#REF!</definedName>
    <definedName name="CORDOBA" localSheetId="1">#REF!</definedName>
    <definedName name="CORDOBA">#REF!</definedName>
    <definedName name="CUNDINAMARCA" localSheetId="1">#REF!</definedName>
    <definedName name="CUNDINAMARCA">#REF!</definedName>
    <definedName name="DELTA_AMACURO" localSheetId="1">#REF!</definedName>
    <definedName name="DELTA_AMACURO">#REF!</definedName>
    <definedName name="DISTRITO_CAPITAL" localSheetId="1">#REF!</definedName>
    <definedName name="DISTRITO_CAPITAL">#REF!</definedName>
    <definedName name="FALCON" localSheetId="1">#REF!</definedName>
    <definedName name="FALCON">#REF!</definedName>
    <definedName name="GUAINIA" localSheetId="1">#REF!</definedName>
    <definedName name="GUAINIA">#REF!</definedName>
    <definedName name="GUAJIRA" localSheetId="1">#REF!</definedName>
    <definedName name="GUAJIRA">#REF!</definedName>
    <definedName name="GUARICO" localSheetId="1">#REF!</definedName>
    <definedName name="GUARICO">#REF!</definedName>
    <definedName name="GUAVIARE" localSheetId="1">#REF!</definedName>
    <definedName name="GUAVIARE">#REF!</definedName>
    <definedName name="HUILA" localSheetId="1">#REF!</definedName>
    <definedName name="HUILA">#REF!</definedName>
    <definedName name="LARA" localSheetId="1">#REF!</definedName>
    <definedName name="LARA">#REF!</definedName>
    <definedName name="MAGDALENA" localSheetId="1">#REF!</definedName>
    <definedName name="MAGDALENA">#REF!</definedName>
    <definedName name="MERIDA" localSheetId="1">#REF!</definedName>
    <definedName name="MERIDA">#REF!</definedName>
    <definedName name="META" localSheetId="1">#REF!</definedName>
    <definedName name="META">#REF!</definedName>
    <definedName name="MIRANDA" localSheetId="1">#REF!</definedName>
    <definedName name="MIRANDA">#REF!</definedName>
    <definedName name="MONAGAS" localSheetId="1">#REF!</definedName>
    <definedName name="MONAGAS">#REF!</definedName>
    <definedName name="NARIQO" localSheetId="1">#REF!</definedName>
    <definedName name="NARIQO">#REF!</definedName>
    <definedName name="NORTE_SANTANDER" localSheetId="1">#REF!</definedName>
    <definedName name="NORTE_SANTANDER">#REF!</definedName>
    <definedName name="NUEVA_ESPERTA" localSheetId="1">#REF!</definedName>
    <definedName name="NUEVA_ESPERTA">#REF!</definedName>
    <definedName name="PORTUGUESA" localSheetId="1">#REF!</definedName>
    <definedName name="PORTUGUESA">#REF!</definedName>
    <definedName name="PUTUMAYO" localSheetId="1">#REF!</definedName>
    <definedName name="PUTUMAYO">#REF!</definedName>
    <definedName name="QUINDIO" localSheetId="1">#REF!</definedName>
    <definedName name="QUINDIO">#REF!</definedName>
    <definedName name="RISARALDA" localSheetId="1">#REF!</definedName>
    <definedName name="RISARALDA">#REF!</definedName>
    <definedName name="SAN_ANDRES" localSheetId="1">#REF!</definedName>
    <definedName name="SAN_ANDRES">#REF!</definedName>
    <definedName name="SANTANDER" localSheetId="1">#REF!</definedName>
    <definedName name="SANTANDER">#REF!</definedName>
    <definedName name="SANTANDER." localSheetId="1">#REF!</definedName>
    <definedName name="SANTANDER.">#REF!</definedName>
    <definedName name="SUCRE" localSheetId="1">#REF!</definedName>
    <definedName name="SUCRE">#REF!</definedName>
    <definedName name="TACHIRA" localSheetId="1">#REF!</definedName>
    <definedName name="TACHIRA">#REF!</definedName>
    <definedName name="TOLIMA" localSheetId="1">#REF!</definedName>
    <definedName name="TOLIMA">#REF!</definedName>
    <definedName name="TRUJILLO" localSheetId="1">#REF!</definedName>
    <definedName name="TRUJILLO">#REF!</definedName>
    <definedName name="VALLE" localSheetId="1">#REF!</definedName>
    <definedName name="VALLE">#REF!</definedName>
    <definedName name="VARGAS" localSheetId="1">#REF!</definedName>
    <definedName name="VARGAS">#REF!</definedName>
    <definedName name="VAUPES" localSheetId="1">#REF!</definedName>
    <definedName name="VAUPES">#REF!</definedName>
    <definedName name="VENEZUELA" localSheetId="1">#REF!</definedName>
    <definedName name="VENEZUELA">#REF!</definedName>
    <definedName name="VICHADA" localSheetId="1">#REF!</definedName>
    <definedName name="VICHADA">#REF!</definedName>
    <definedName name="YARACUY" localSheetId="1">#REF!</definedName>
    <definedName name="YARACUY">#REF!</definedName>
    <definedName name="ZULIA" localSheetId="1">#REF!</definedName>
    <definedName name="ZULI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N2" i="3"/>
  <c r="M2" i="3"/>
  <c r="L2" i="3"/>
  <c r="AN2" i="3" l="1"/>
  <c r="AM2" i="3"/>
  <c r="AL2" i="3"/>
  <c r="AK2" i="3"/>
  <c r="AJ2" i="3"/>
  <c r="AC2" i="3"/>
  <c r="Z2" i="3"/>
  <c r="Y2" i="3"/>
  <c r="AA2" i="3" s="1"/>
  <c r="AB2" i="3" s="1"/>
  <c r="X2" i="3"/>
  <c r="V2" i="3"/>
  <c r="U2" i="3"/>
  <c r="T2" i="3"/>
  <c r="S2" i="3"/>
  <c r="R2" i="3"/>
  <c r="Q2" i="3"/>
  <c r="P2" i="3"/>
  <c r="O2" i="3"/>
  <c r="K2" i="3"/>
  <c r="J2" i="3"/>
  <c r="I2" i="3"/>
  <c r="H2" i="3"/>
  <c r="G2" i="3"/>
  <c r="F2" i="3"/>
  <c r="D2" i="3"/>
  <c r="E2" i="3" s="1"/>
  <c r="C2" i="3"/>
  <c r="B2" i="3"/>
  <c r="A2" i="3"/>
  <c r="A1" i="1" l="1"/>
  <c r="B1" i="1"/>
  <c r="C1" i="1"/>
  <c r="D1" i="1"/>
  <c r="E1" i="1"/>
  <c r="F1" i="1"/>
  <c r="G1" i="1"/>
  <c r="H1" i="1"/>
  <c r="I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H22" i="1"/>
  <c r="H23" i="1"/>
  <c r="H24" i="1"/>
  <c r="H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Daniela Nicholls Acevedo</author>
    <author>Helen Catherin Betancur Sanchez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Daniela Nicholls Acevedo:</t>
        </r>
        <r>
          <rPr>
            <sz val="9"/>
            <color indexed="81"/>
            <rFont val="Tahoma"/>
            <family val="2"/>
          </rPr>
          <t xml:space="preserve">
Debe ir primero nombres y luego apellidos completos</t>
        </r>
      </text>
    </comment>
    <comment ref="V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Helen Catherin Betancur Sanchez:</t>
        </r>
        <r>
          <rPr>
            <sz val="9"/>
            <color indexed="81"/>
            <rFont val="Tahoma"/>
            <family val="2"/>
          </rPr>
          <t xml:space="preserve">
REVISADO EL 10/04/2017</t>
        </r>
      </text>
    </comment>
    <comment ref="Y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Helen Catherin Betancur Sanchez:</t>
        </r>
        <r>
          <rPr>
            <sz val="9"/>
            <color indexed="81"/>
            <rFont val="Tahoma"/>
            <family val="2"/>
          </rPr>
          <t xml:space="preserve">
revisados el 25/06/2018</t>
        </r>
      </text>
    </comment>
  </commentList>
</comments>
</file>

<file path=xl/sharedStrings.xml><?xml version="1.0" encoding="utf-8"?>
<sst xmlns="http://schemas.openxmlformats.org/spreadsheetml/2006/main" count="420" uniqueCount="294">
  <si>
    <t xml:space="preserve">CORREO CORPORATIVO </t>
  </si>
  <si>
    <t>SEDE</t>
  </si>
  <si>
    <t>CENTRO DE COSTOS</t>
  </si>
  <si>
    <t>TIPO CONTRATO</t>
  </si>
  <si>
    <t>SALARIO FLEXIBLE</t>
  </si>
  <si>
    <t>SALARIO</t>
  </si>
  <si>
    <t>JEFE INMEDIATO</t>
  </si>
  <si>
    <t>ANALISTA ATRACCION Y SELECCION 1</t>
  </si>
  <si>
    <t>CARGO</t>
  </si>
  <si>
    <t>FECHA DE INGRESO</t>
  </si>
  <si>
    <t>INFORMACIÓN LABORAL</t>
  </si>
  <si>
    <t xml:space="preserve">Eres Declarante de Renta?
Parágrafo 4 del art. 3 del Decreto 099 de enero 25 de 2013 </t>
  </si>
  <si>
    <t xml:space="preserve"> (CAMPO DEL CANDIDATO)</t>
  </si>
  <si>
    <t>DOCUMENTOS BENEFICIOS TRIBUTARIOS</t>
  </si>
  <si>
    <t>PRESENTAR</t>
  </si>
  <si>
    <t>DESEA AFILIARLO A EPS - CCF</t>
  </si>
  <si>
    <t>NOMBRE COMPLETO</t>
  </si>
  <si>
    <t>PARENTESCO</t>
  </si>
  <si>
    <t># DOCUMENTO DE IDENTIDAD</t>
  </si>
  <si>
    <t>TIPO DE DOCUMENTO</t>
  </si>
  <si>
    <t xml:space="preserve">GRUPO FAMILIAR </t>
  </si>
  <si>
    <t>TIPO DE CUENTA</t>
  </si>
  <si>
    <t>BANCO</t>
  </si>
  <si>
    <t>NÚMERO CUENTA</t>
  </si>
  <si>
    <t>EPS</t>
  </si>
  <si>
    <t>FONDO DE CESANTIÍAS</t>
  </si>
  <si>
    <t>FONDO DE PENSIONES</t>
  </si>
  <si>
    <t>CELULAR</t>
  </si>
  <si>
    <t>TELÉFONO DE RESIDENCIA</t>
  </si>
  <si>
    <t>DIRECCIÓN DE RESIDENCIA</t>
  </si>
  <si>
    <t>BARRIO RESIDENCIA</t>
  </si>
  <si>
    <t>CIUDAD RESIDENCIA</t>
  </si>
  <si>
    <t>DEPARTAMENTO RESIDENCIA</t>
  </si>
  <si>
    <t>CIUDAD DE EXPEDICIÓN</t>
  </si>
  <si>
    <t>DEPARTAMENTO DE EXPEDICIÓN</t>
  </si>
  <si>
    <t>CIUDAD DE NACIMIENTO</t>
  </si>
  <si>
    <t>DEPARTAMENTO DE NACIMIENTO</t>
  </si>
  <si>
    <t>PAIS NACIMIENTO</t>
  </si>
  <si>
    <t>ESTADO CIVIL</t>
  </si>
  <si>
    <t>RH</t>
  </si>
  <si>
    <t>GENERO</t>
  </si>
  <si>
    <t>CORREO ELECTRONICO PERSONAL</t>
  </si>
  <si>
    <t>FECHA DE EXPEDICIÓN</t>
  </si>
  <si>
    <t>FECHA DE NACIMIENTO 
(DD/MM/AA)</t>
  </si>
  <si>
    <t>SEGUNDO APELLIDO</t>
  </si>
  <si>
    <t>PRIMER APELLIDO</t>
  </si>
  <si>
    <t>SEGUNDO NOMBRE</t>
  </si>
  <si>
    <t>PRIMER NOMBRE</t>
  </si>
  <si>
    <t>(FAVOR DILIGENCIAR TODA LA INFORMACIÓN EN MAYUSCULA)</t>
  </si>
  <si>
    <t>INFORMACIÓN PERSONAL</t>
  </si>
  <si>
    <r>
      <t xml:space="preserve">            </t>
    </r>
    <r>
      <rPr>
        <b/>
        <sz val="18"/>
        <rFont val="Calibri"/>
        <family val="2"/>
      </rPr>
      <t>NOTIFICACIÓN DE NÓMINA</t>
    </r>
  </si>
  <si>
    <t>PAIS DE EXPEDICIÓN</t>
  </si>
  <si>
    <t>TELÉFONO O CELULAR CONTACTO</t>
  </si>
  <si>
    <t xml:space="preserve">NOMBRE CONTACTO FAMILIAR </t>
  </si>
  <si>
    <t>NUMERO DE DOCUMENTO</t>
  </si>
  <si>
    <t>SI RESPONDIÓ SÍ, POR FAVOR VALIDAR LA DOCUMENTACIÓN QUE APLICA Y PRESENTARLA EL DÍA DEL INGRESO</t>
  </si>
  <si>
    <r>
      <rPr>
        <b/>
        <sz val="11"/>
        <rFont val="Calibri"/>
        <family val="2"/>
      </rPr>
      <t>1.</t>
    </r>
    <r>
      <rPr>
        <sz val="11"/>
        <rFont val="Calibri"/>
        <family val="2"/>
      </rPr>
      <t xml:space="preserve"> Registro civil de nacimiento personas dependientes:
     Menores de 18 años de edad
     Entre 19 y 25 años de edad presentando certificado de estudios formales. 
</t>
    </r>
    <r>
      <rPr>
        <b/>
        <sz val="11"/>
        <rFont val="Calibri"/>
        <family val="2"/>
      </rPr>
      <t xml:space="preserve">2. </t>
    </r>
    <r>
      <rPr>
        <sz val="11"/>
        <rFont val="Calibri"/>
        <family val="2"/>
      </rPr>
      <t xml:space="preserve">Certificado por entidad financiera de los Intereses Hipotecarios pagados en el año anterior. 
</t>
    </r>
    <r>
      <rPr>
        <b/>
        <sz val="11"/>
        <rFont val="Calibri"/>
        <family val="2"/>
      </rPr>
      <t>3.</t>
    </r>
    <r>
      <rPr>
        <sz val="11"/>
        <rFont val="Calibri"/>
        <family val="2"/>
      </rPr>
      <t xml:space="preserve"> Certificado entidad de Salud de los aportes a Medicina Prepagada pagados en el año anterior. 
</t>
    </r>
    <r>
      <rPr>
        <b/>
        <sz val="11"/>
        <rFont val="Calibri"/>
        <family val="2"/>
      </rPr>
      <t>4</t>
    </r>
    <r>
      <rPr>
        <sz val="11"/>
        <rFont val="Calibri"/>
        <family val="2"/>
      </rPr>
      <t xml:space="preserve">. Certificado de Ingresos y retenciones del año anterior. </t>
    </r>
  </si>
  <si>
    <t>ANA ISABEL ESCOBAR HERNANDEZ</t>
  </si>
  <si>
    <t>CAROLINA PARDO GASCA</t>
  </si>
  <si>
    <t>FABIO DE JESUS PINEDA CALLEJAS</t>
  </si>
  <si>
    <t>JHON FREDY AGUDELO GOMEZ</t>
  </si>
  <si>
    <t>JHON FREDY JIMENEZ VELEZ</t>
  </si>
  <si>
    <t>NOMBRES</t>
  </si>
  <si>
    <t>CARGOS</t>
  </si>
  <si>
    <t>ANALISTA ADMINISTRATIVO Y FINANCIERO 1</t>
  </si>
  <si>
    <t>ANALISTA ADMINISTRATIVO Y FINANCIERO 2</t>
  </si>
  <si>
    <t>ANALISTA ADMINISTRATIVO Y FINANCIERO 3</t>
  </si>
  <si>
    <t>COORDINADOR ATRACCIÓN Y SELECCIÓN</t>
  </si>
  <si>
    <t>ANALISTA ATRACCION Y SELECCION 2</t>
  </si>
  <si>
    <t>ANALISTA ATRACCION Y SELECCION 3</t>
  </si>
  <si>
    <t>AUXILIAR SERVICIOS GENERALES</t>
  </si>
  <si>
    <t>COORDINADOR ADMINISTRATIVO REGIONAL</t>
  </si>
  <si>
    <t>GERENTE ADMINISTRATIVO Y FINANCIERO</t>
  </si>
  <si>
    <t>ANALISTA GESTION HUMANA 1</t>
  </si>
  <si>
    <t>ANALISTA GESTION HUMANA 2</t>
  </si>
  <si>
    <t>ANALISTA GESTION HUMANA 3</t>
  </si>
  <si>
    <t>COORDINADOR DE GESTION HUMANA</t>
  </si>
  <si>
    <t>SECRETARIA</t>
  </si>
  <si>
    <t>ANALISTA DISEÑO Y COMUNICACIONES</t>
  </si>
  <si>
    <t>COORDINADOR DE MERCADEO Y VENTAS</t>
  </si>
  <si>
    <t>ANALISTA COMERCIAL</t>
  </si>
  <si>
    <t>GERENTE DE CUENTA</t>
  </si>
  <si>
    <t>GERENTE DE NEGOCIOS</t>
  </si>
  <si>
    <t>COORDINADOR ANALITICA</t>
  </si>
  <si>
    <t>ANALISTA ARQUITECTURA 1</t>
  </si>
  <si>
    <t>ANALISTA ARQUITECTURA 2</t>
  </si>
  <si>
    <t>ANALISTA ARQUITECTURA 3</t>
  </si>
  <si>
    <t>ANALISTA TECNOLOGIA Y COMUNICACIONES</t>
  </si>
  <si>
    <t>COORDINADOR GESTION TECNOLOGICA</t>
  </si>
  <si>
    <t>DIRECTOR ARQUITECTURA TECNOLOGICA</t>
  </si>
  <si>
    <t>COORDINADOR ARQUITECTURA</t>
  </si>
  <si>
    <t>ANALISTA CERTIFICACION 1</t>
  </si>
  <si>
    <t>ANALISTA CERTIFICACION 2</t>
  </si>
  <si>
    <t>ANALISTA CERTIFICACION 3</t>
  </si>
  <si>
    <t>COORDINADOR CERTIFICACION</t>
  </si>
  <si>
    <t>GERENTE DE OPERACIONES</t>
  </si>
  <si>
    <t>ANALISTA PROCESOS 1</t>
  </si>
  <si>
    <t>ANALISTA PROCESOS 2</t>
  </si>
  <si>
    <t>ANALISTA PROCESOS 3</t>
  </si>
  <si>
    <t>DIRECTOR INGENIERIA DE PROCESOS</t>
  </si>
  <si>
    <t>ANALISTA INGENIERIA DE SOFTWARE 1</t>
  </si>
  <si>
    <t>ANALISTA INGENIERIA DE SOFTWARE 2</t>
  </si>
  <si>
    <t>ANALISTA INGENIERIA DE SOFTWARE 3</t>
  </si>
  <si>
    <t>ANALISTA OFICINA DE PROYECTOS</t>
  </si>
  <si>
    <t>COORDINADOR PERSONAL ESPECIALIZADO</t>
  </si>
  <si>
    <t>DIRECTOR INGENIERIA DE SOFTWARE</t>
  </si>
  <si>
    <t>GERENTE DE PROYECTOS</t>
  </si>
  <si>
    <t>LIDER TECNICO DE PROYECTOS</t>
  </si>
  <si>
    <t>COORDINADOR ADMINISTRATIVO Y FINANCIERO</t>
  </si>
  <si>
    <t>GERENTE GENERAL</t>
  </si>
  <si>
    <t>GERENTE GENERAL PANAMA</t>
  </si>
  <si>
    <t>CIENTIFICO DE DATOS 1</t>
  </si>
  <si>
    <t>ANALISTA BIG DATA</t>
  </si>
  <si>
    <t>COORDINADOR RPA</t>
  </si>
  <si>
    <t>APRENDIZ</t>
  </si>
  <si>
    <t>PROFESIONAL EN ENTRENAMIENTO</t>
  </si>
  <si>
    <t>NÚMERO</t>
  </si>
  <si>
    <t>NOMBRES Y APELLIDOS</t>
  </si>
  <si>
    <t>FECHA NACIMIENTO</t>
  </si>
  <si>
    <t>EDAD</t>
  </si>
  <si>
    <t>LUGAR NACIMIENTO</t>
  </si>
  <si>
    <t>LUGAR DE EXPEDICIÓN</t>
  </si>
  <si>
    <t>TELÉFONO FIJO</t>
  </si>
  <si>
    <t>TELÉFONO MOVIL</t>
  </si>
  <si>
    <t>DIRECCIÓN</t>
  </si>
  <si>
    <t>CORREO CORPORATIVO</t>
  </si>
  <si>
    <t>CORREO PERSONAL</t>
  </si>
  <si>
    <t>HIJOS</t>
  </si>
  <si>
    <t>AFP</t>
  </si>
  <si>
    <t>FONDO DE CESANTIAS</t>
  </si>
  <si>
    <t>FECHA TERMINACIÓN CONTRATO FIJO</t>
  </si>
  <si>
    <t>TIPO_CONTRATO</t>
  </si>
  <si>
    <t>JEFE_INMEDIATO</t>
  </si>
  <si>
    <t>AREA</t>
  </si>
  <si>
    <t>GERENCIA</t>
  </si>
  <si>
    <t>CLIENTE</t>
  </si>
  <si>
    <t>UBICACIÓN</t>
  </si>
  <si>
    <t>NIVEL ACADÉMICO</t>
  </si>
  <si>
    <t>TITULO-PROFESION</t>
  </si>
  <si>
    <t>TARJETA PROFESIONAL</t>
  </si>
  <si>
    <t>NOVEDAD</t>
  </si>
  <si>
    <t>DATOS DE CONTACTO FAMILIAR (NOMBRES Y APELLIDOS)</t>
  </si>
  <si>
    <t>TELEFONO CONTACTO FAMILIAR</t>
  </si>
  <si>
    <t xml:space="preserve">SALARIO </t>
  </si>
  <si>
    <t>FLEXIBLE</t>
  </si>
  <si>
    <t>ADMINISTRATIVA Y FINANCIERA</t>
  </si>
  <si>
    <t>GERENCIA ADMINISTRATIVA Y FINANCIERA</t>
  </si>
  <si>
    <t>ATRACCION Y SELECCION</t>
  </si>
  <si>
    <t>GESTION HUMANA</t>
  </si>
  <si>
    <t>MERCADEO</t>
  </si>
  <si>
    <t>GERENCIA DE NEGOCIOS</t>
  </si>
  <si>
    <t>NEGOCIOS</t>
  </si>
  <si>
    <t>ANALITICA</t>
  </si>
  <si>
    <t>GERENCIA DE OPERACIONES</t>
  </si>
  <si>
    <t>ARQUITECTURA TECNOLOGICA</t>
  </si>
  <si>
    <t>CERTIFICACION DE SOFTWARE</t>
  </si>
  <si>
    <t>INGENIERIA DE PROCESOS</t>
  </si>
  <si>
    <t>INGENIERIA DE SOFTWARE</t>
  </si>
  <si>
    <t>GERENCIA GENERAL</t>
  </si>
  <si>
    <t xml:space="preserve"> (CAMPO ESTRICTAMENTE DE LA EMPRESA)</t>
  </si>
  <si>
    <t>TATIANA ISABEL OROZCO BETANCUR</t>
  </si>
  <si>
    <t>ADRIANA MARIA ALVAREZ GARCIA</t>
  </si>
  <si>
    <t xml:space="preserve">ANDREA VALLEJO </t>
  </si>
  <si>
    <t>MARIBEL ARISTIZABAL CARVAJAL</t>
  </si>
  <si>
    <t>PAULA ANDREA HERRERA GOMEZ</t>
  </si>
  <si>
    <t>MARITZA YULIET MONTES NARANJO</t>
  </si>
  <si>
    <t>VALENTINA CADAVID ISAZA</t>
  </si>
  <si>
    <t>STELLA CAROLINA URRUTIA PEREZ</t>
  </si>
  <si>
    <t>CLAUDIA LIZETH SOSA GARZON</t>
  </si>
  <si>
    <t>ELIZABETH HINCAPIE SOTO</t>
  </si>
  <si>
    <t>LINA CRISTIANA PEREZ GARZON</t>
  </si>
  <si>
    <t>Centro de Costos</t>
  </si>
  <si>
    <t>Cargo</t>
  </si>
  <si>
    <t>Analista Ingenieria de Software 3</t>
  </si>
  <si>
    <t>Analista Ingenieria de Software 2</t>
  </si>
  <si>
    <t>Coordinador Personal Especializado</t>
  </si>
  <si>
    <t>Lider Tecnico de Proyectos</t>
  </si>
  <si>
    <t>Gerente De Cuenta</t>
  </si>
  <si>
    <t>Analista Procesos 2</t>
  </si>
  <si>
    <t>Director Ingenieria de Software</t>
  </si>
  <si>
    <t>Analista Arquitectura 1</t>
  </si>
  <si>
    <t>Cientifico de Datos 1</t>
  </si>
  <si>
    <t>Analista Procesos 1</t>
  </si>
  <si>
    <t>Analista Atraccion y Seleccion 2</t>
  </si>
  <si>
    <t>Analista Big Data 3</t>
  </si>
  <si>
    <t>Analista Administrativo y Financiero 3</t>
  </si>
  <si>
    <t>Auxiliar Servicios Generales</t>
  </si>
  <si>
    <t>Analista Procesos 3</t>
  </si>
  <si>
    <t>Analista Ingenieria de Software 1</t>
  </si>
  <si>
    <t>Gerente de Operaciones</t>
  </si>
  <si>
    <t>Cientifico de Datos 3</t>
  </si>
  <si>
    <t>Coordinador Administrativo Regional</t>
  </si>
  <si>
    <t>Analista Certificacion 1</t>
  </si>
  <si>
    <t>Analista Certificacion 2</t>
  </si>
  <si>
    <t>Analista Oficina de Proyectos</t>
  </si>
  <si>
    <t>Gerente de Proyectos</t>
  </si>
  <si>
    <t>Analista Tecnologia y Comunicaciones</t>
  </si>
  <si>
    <t>Gerente Administrativo y Financiero</t>
  </si>
  <si>
    <t>Analista Big Data 1</t>
  </si>
  <si>
    <t>Coordinador Arquitectura</t>
  </si>
  <si>
    <t>Analista Arquitectura 2</t>
  </si>
  <si>
    <t>Gerente de Negocios</t>
  </si>
  <si>
    <t>Director Arquitectura Tecnologica</t>
  </si>
  <si>
    <t>Profesional en Entrenamiento</t>
  </si>
  <si>
    <t>Analista Administrativo y Financiero 1</t>
  </si>
  <si>
    <t>Gerente General</t>
  </si>
  <si>
    <t>Coordinador Administrativo y Financiero</t>
  </si>
  <si>
    <t>Coordinador Analitica</t>
  </si>
  <si>
    <t>Analista Gestion Humana 3</t>
  </si>
  <si>
    <t>Coordinador de Mercadeo y ventas</t>
  </si>
  <si>
    <t>VIRGINIA DURANGO MURIEL</t>
  </si>
  <si>
    <t>NO</t>
  </si>
  <si>
    <t>SAILE KATHERINE USECHE COLMENARES</t>
  </si>
  <si>
    <t>IVONE YARIZA CASTILLO PEREIRA</t>
  </si>
  <si>
    <t>DANIELA NICHOLLS ACEVEDO</t>
  </si>
  <si>
    <t>LINDSEY RODRIGUEZ CASTRO</t>
  </si>
  <si>
    <t>JOAN DAVID ROBLES PEREZ</t>
  </si>
  <si>
    <t>ELIZABETH FUENTES VALENCIA</t>
  </si>
  <si>
    <t>Especalidad</t>
  </si>
  <si>
    <t>Gerencia</t>
  </si>
  <si>
    <t>Talento Humano</t>
  </si>
  <si>
    <t>Analista Gestion Humana 2</t>
  </si>
  <si>
    <t>Analista Gestion Humana 1</t>
  </si>
  <si>
    <t>Recepcionista</t>
  </si>
  <si>
    <t>Gerente Talento Humano</t>
  </si>
  <si>
    <t>Atracción y Selección</t>
  </si>
  <si>
    <t>Analista Atraccion y Seleccion 1</t>
  </si>
  <si>
    <t>Analista Atraccion y Seleccion 3</t>
  </si>
  <si>
    <t>Coordinador Atraccion y Selección</t>
  </si>
  <si>
    <t>Infraestructura Tecnologia</t>
  </si>
  <si>
    <t>Coordinador Gestion Tecnologica</t>
  </si>
  <si>
    <t>Administrativo y Financiero</t>
  </si>
  <si>
    <t>Analista Administrativo y Financiero 2</t>
  </si>
  <si>
    <t>Medellín 160 - Bogotá 161</t>
  </si>
  <si>
    <t>Negocios</t>
  </si>
  <si>
    <t>Analista de Negocios</t>
  </si>
  <si>
    <t>Analista Diseño y comunicaciones</t>
  </si>
  <si>
    <t>Ingenieria de Software</t>
  </si>
  <si>
    <t>Operaciones</t>
  </si>
  <si>
    <t>Lider Coordinador Personal Especializado</t>
  </si>
  <si>
    <t>Procesos</t>
  </si>
  <si>
    <t>Certificacion</t>
  </si>
  <si>
    <t>Analista Certificacion 3</t>
  </si>
  <si>
    <t>Arquitectura</t>
  </si>
  <si>
    <t>Analista Arquitectura 3</t>
  </si>
  <si>
    <t>RPA</t>
  </si>
  <si>
    <t>Coordinador RPA</t>
  </si>
  <si>
    <t>Analitica</t>
  </si>
  <si>
    <t>Analista Big Data 2</t>
  </si>
  <si>
    <t>Cientifico de Datos 2</t>
  </si>
  <si>
    <t>ANA KARINA SIERRA OSPINA</t>
  </si>
  <si>
    <t>Medellín 200 - Bogotá 210 - Panama 220</t>
  </si>
  <si>
    <t>Medellín 300 - Bogotá 310 - Panama 320</t>
  </si>
  <si>
    <t>Medellín 400 - Bogotá 410 - Panama 420</t>
  </si>
  <si>
    <t>Medellín 500 - Bogotá 510 - Panama 520</t>
  </si>
  <si>
    <t>Medellín 501 - Bogotá 511 - Panama 521</t>
  </si>
  <si>
    <t>Medellín 502 - Bogotá 512 - Panama 522</t>
  </si>
  <si>
    <t>Medellin 201- Panama 221</t>
  </si>
  <si>
    <t>AURA VERONICA LOPEZ ALZATE</t>
  </si>
  <si>
    <t>YOVANNY MORENO MENA</t>
  </si>
  <si>
    <t>VICTOR MANUEL ORREGO RIVERA</t>
  </si>
  <si>
    <t>LUIS GUILLERMO CUARTAS PEREZ</t>
  </si>
  <si>
    <t>JOHN EDWARD OSORIO CARRERO</t>
  </si>
  <si>
    <t>ALIANSALUD;ASMET SALUD;CAJACOPI;COMPENSAR;COMFENALCO VALLE;COOMEVA;COOSALUD;EMSSANAR;MALLAMAS;MUTUALSER;FAMISANAR;HUMANA VIVIR;MEDIMAS;NUEVA EPS;SALUD TOTAL;SANITAS;SAVIA SALUD;SOS;SURA</t>
  </si>
  <si>
    <t>JAVIER</t>
  </si>
  <si>
    <t>CC</t>
  </si>
  <si>
    <t>AUGUSTO</t>
  </si>
  <si>
    <t>CALLE 3 N° 12-65 APTO 201</t>
  </si>
  <si>
    <t>MURCIA</t>
  </si>
  <si>
    <t>ALVARO PARRA</t>
  </si>
  <si>
    <t>BELTRAN</t>
  </si>
  <si>
    <t>CUMARAL</t>
  </si>
  <si>
    <t>CUNDINAMARCA</t>
  </si>
  <si>
    <t>PARATEBUENO</t>
  </si>
  <si>
    <t>META</t>
  </si>
  <si>
    <t>COLOMBIA</t>
  </si>
  <si>
    <t>CAROLINA TORRES</t>
  </si>
  <si>
    <t>O+</t>
  </si>
  <si>
    <t>ESPOSO(A)</t>
  </si>
  <si>
    <t>PORVENIR</t>
  </si>
  <si>
    <t>M</t>
  </si>
  <si>
    <t>CASADO (A)</t>
  </si>
  <si>
    <t>ingenierojaviermurcia@gmail.com</t>
  </si>
  <si>
    <t>BANCOLOMBIA</t>
  </si>
  <si>
    <t>CAROLINA TORRES ARIAS</t>
  </si>
  <si>
    <t>SI</t>
  </si>
  <si>
    <t>HIJO(A)</t>
  </si>
  <si>
    <t>VALERIA MURCIA GARZON</t>
  </si>
  <si>
    <t>RC</t>
  </si>
  <si>
    <t>TI</t>
  </si>
  <si>
    <t>HIJASTRO(A)</t>
  </si>
  <si>
    <t>ANA MARIA TORRES ARIAS</t>
  </si>
  <si>
    <t>KAROL HELENA MURCIA TORRES</t>
  </si>
  <si>
    <t>JAVIER DAVID MURCIA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</si>
</sst>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41" formatCode="_-* #,##0_-;\-* #,##0_-;_-* &quot;-&quot;_-;_-@_-"/>
    <numFmt numFmtId="164" formatCode="_(&quot;$&quot;\ * #,##0_);_(&quot;$&quot;\ * \(#,##0\);_(&quot;$&quot;\ * &quot;-&quot;??_);_(@_)"/>
    <numFmt numFmtId="165" formatCode="[$-240A]d&quot; de &quot;mmmm&quot; de &quot;yyyy;@"/>
    <numFmt numFmtId="166" formatCode="[$-1540A]dd\-mmm\-yy;@"/>
    <numFmt numFmtId="167" formatCode="[$-409]dd\-mmm\-yy;@"/>
    <numFmt numFmtId="168" formatCode="\$#,##0;&quot;$(&quot;#,##0\);&quot;$-&quot;"/>
    <numFmt numFmtId="169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b/>
      <sz val="1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17365D"/>
        <bgColor rgb="FF17365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44061"/>
        <bgColor rgb="FF24406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CDDC"/>
        <bgColor rgb="FF92CDDC"/>
      </patternFill>
    </fill>
    <fill>
      <patternFill patternType="solid">
        <fgColor theme="3" tint="0.39997558519241921"/>
        <bgColor rgb="FF92CDDC"/>
      </patternFill>
    </fill>
    <fill>
      <patternFill patternType="solid">
        <fgColor rgb="FFFFFF00"/>
        <bgColor rgb="FF92CDDC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7" fontId="1" fillId="0" borderId="0"/>
    <xf numFmtId="169" fontId="15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/>
    <xf numFmtId="0" fontId="2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2" fontId="2" fillId="0" borderId="7" xfId="2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7" fillId="0" borderId="7" xfId="0" applyFont="1" applyFill="1" applyBorder="1" applyAlignment="1"/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/>
    <xf numFmtId="0" fontId="5" fillId="0" borderId="7" xfId="0" applyFont="1" applyBorder="1" applyAlignment="1"/>
    <xf numFmtId="0" fontId="3" fillId="3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165" fontId="2" fillId="0" borderId="7" xfId="0" applyNumberFormat="1" applyFont="1" applyFill="1" applyBorder="1" applyAlignment="1">
      <alignment horizontal="center" vertical="center"/>
    </xf>
    <xf numFmtId="166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1" fontId="5" fillId="2" borderId="7" xfId="1" applyFont="1" applyFill="1" applyBorder="1" applyAlignment="1">
      <alignment vertical="center" wrapText="1"/>
    </xf>
    <xf numFmtId="0" fontId="10" fillId="7" borderId="24" xfId="0" applyFont="1" applyFill="1" applyBorder="1" applyAlignment="1">
      <alignment horizontal="center"/>
    </xf>
    <xf numFmtId="42" fontId="2" fillId="2" borderId="7" xfId="2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horizontal="center" vertical="center" wrapText="1"/>
    </xf>
    <xf numFmtId="14" fontId="11" fillId="8" borderId="25" xfId="0" applyNumberFormat="1" applyFont="1" applyFill="1" applyBorder="1" applyAlignment="1">
      <alignment horizontal="center" vertical="center" wrapText="1"/>
    </xf>
    <xf numFmtId="14" fontId="11" fillId="9" borderId="25" xfId="0" applyNumberFormat="1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8" borderId="25" xfId="0" applyFont="1" applyFill="1" applyBorder="1" applyAlignment="1">
      <alignment vertical="center" wrapText="1"/>
    </xf>
    <xf numFmtId="42" fontId="8" fillId="8" borderId="25" xfId="2" applyFont="1" applyFill="1" applyBorder="1" applyAlignment="1">
      <alignment horizontal="center" vertical="center" wrapText="1"/>
    </xf>
    <xf numFmtId="41" fontId="14" fillId="0" borderId="25" xfId="1" applyFont="1" applyBorder="1" applyAlignment="1">
      <alignment horizontal="right"/>
    </xf>
    <xf numFmtId="41" fontId="0" fillId="0" borderId="25" xfId="1" applyFont="1" applyBorder="1"/>
    <xf numFmtId="0" fontId="0" fillId="0" borderId="25" xfId="0" applyBorder="1"/>
    <xf numFmtId="14" fontId="0" fillId="0" borderId="25" xfId="0" applyNumberFormat="1" applyBorder="1"/>
    <xf numFmtId="0" fontId="14" fillId="0" borderId="26" xfId="0" applyFont="1" applyBorder="1"/>
    <xf numFmtId="42" fontId="0" fillId="0" borderId="25" xfId="2" applyFont="1" applyBorder="1"/>
    <xf numFmtId="0" fontId="2" fillId="0" borderId="7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 wrapText="1"/>
    </xf>
    <xf numFmtId="14" fontId="11" fillId="10" borderId="2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24" xfId="0" applyFont="1" applyBorder="1"/>
    <xf numFmtId="0" fontId="0" fillId="0" borderId="0" xfId="0" applyFont="1"/>
    <xf numFmtId="0" fontId="0" fillId="0" borderId="24" xfId="0" applyFont="1" applyFill="1" applyBorder="1"/>
    <xf numFmtId="3" fontId="18" fillId="0" borderId="24" xfId="4" applyNumberFormat="1" applyFont="1" applyFill="1" applyBorder="1" applyAlignment="1">
      <alignment horizontal="center"/>
    </xf>
    <xf numFmtId="168" fontId="18" fillId="0" borderId="24" xfId="0" applyNumberFormat="1" applyFont="1" applyFill="1" applyBorder="1" applyAlignment="1">
      <alignment vertical="center"/>
    </xf>
    <xf numFmtId="0" fontId="0" fillId="0" borderId="24" xfId="0" applyFont="1" applyBorder="1" applyAlignment="1">
      <alignment horizontal="center"/>
    </xf>
    <xf numFmtId="0" fontId="0" fillId="0" borderId="0" xfId="0" applyFont="1" applyBorder="1"/>
    <xf numFmtId="3" fontId="18" fillId="0" borderId="28" xfId="4" applyNumberFormat="1" applyFont="1" applyFill="1" applyBorder="1" applyAlignment="1">
      <alignment horizontal="center" vertical="center"/>
    </xf>
    <xf numFmtId="3" fontId="18" fillId="0" borderId="27" xfId="4" applyNumberFormat="1" applyFont="1" applyFill="1" applyBorder="1" applyAlignment="1">
      <alignment horizontal="center" vertical="center"/>
    </xf>
    <xf numFmtId="3" fontId="18" fillId="0" borderId="29" xfId="4" applyNumberFormat="1" applyFont="1" applyFill="1" applyBorder="1" applyAlignment="1">
      <alignment horizontal="center" vertical="center"/>
    </xf>
    <xf numFmtId="3" fontId="18" fillId="0" borderId="28" xfId="4" applyNumberFormat="1" applyFont="1" applyFill="1" applyBorder="1" applyAlignment="1">
      <alignment horizontal="center" vertical="center" wrapText="1"/>
    </xf>
    <xf numFmtId="3" fontId="18" fillId="0" borderId="27" xfId="4" applyNumberFormat="1" applyFont="1" applyFill="1" applyBorder="1" applyAlignment="1">
      <alignment horizontal="center" vertical="center" wrapText="1"/>
    </xf>
    <xf numFmtId="3" fontId="18" fillId="0" borderId="29" xfId="4" applyNumberFormat="1" applyFont="1" applyFill="1" applyBorder="1" applyAlignment="1">
      <alignment horizontal="center" vertical="center" wrapText="1"/>
    </xf>
    <xf numFmtId="0" fontId="18" fillId="0" borderId="28" xfId="4" applyNumberFormat="1" applyFont="1" applyFill="1" applyBorder="1" applyAlignment="1">
      <alignment horizontal="center" vertical="center" wrapText="1"/>
    </xf>
    <xf numFmtId="0" fontId="18" fillId="0" borderId="27" xfId="4" applyNumberFormat="1" applyFont="1" applyFill="1" applyBorder="1" applyAlignment="1">
      <alignment horizontal="center" vertical="center" wrapText="1"/>
    </xf>
    <xf numFmtId="0" fontId="18" fillId="0" borderId="29" xfId="4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16" fillId="4" borderId="3" xfId="0" applyFont="1" applyFill="1" applyBorder="1" applyAlignment="1">
      <alignment horizontal="center" vertical="center" wrapText="1"/>
    </xf>
    <xf numFmtId="0" fontId="17" fillId="0" borderId="2" xfId="0" applyFont="1" applyBorder="1"/>
    <xf numFmtId="0" fontId="17" fillId="0" borderId="1" xfId="0" applyFont="1" applyBorder="1"/>
    <xf numFmtId="0" fontId="4" fillId="4" borderId="11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6" xfId="0" applyFont="1" applyBorder="1"/>
    <xf numFmtId="0" fontId="16" fillId="4" borderId="11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9" xfId="0" applyFont="1" applyBorder="1"/>
    <xf numFmtId="0" fontId="4" fillId="6" borderId="15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19" fillId="0" borderId="7" xfId="5" applyBorder="1" applyAlignment="1">
      <alignment horizontal="center" vertical="center"/>
    </xf>
  </cellXfs>
  <cellStyles count="6">
    <cellStyle name="Hipervínculo" xfId="5" builtinId="8"/>
    <cellStyle name="Millares [0]" xfId="1" builtinId="6"/>
    <cellStyle name="Millares 10 2" xfId="4" xr:uid="{00000000-0005-0000-0000-000001000000}"/>
    <cellStyle name="Moneda [0]" xfId="2" builtinId="7"/>
    <cellStyle name="Normal" xfId="0" builtinId="0"/>
    <cellStyle name="Normal 10 2 2" xfId="3" xr:uid="{00000000-0005-0000-0000-000004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506132</xdr:colOff>
      <xdr:row>0</xdr:row>
      <xdr:rowOff>0</xdr:rowOff>
    </xdr:from>
    <xdr:ext cx="438430" cy="53190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5195" y="0"/>
          <a:ext cx="438430" cy="53190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genierojaviermurci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opLeftCell="C1" zoomScaleNormal="100" workbookViewId="0">
      <selection activeCell="A14" sqref="A14"/>
    </sheetView>
  </sheetViews>
  <sheetFormatPr baseColWidth="10" defaultRowHeight="15" x14ac:dyDescent="0.25"/>
  <cols>
    <col min="1" max="1" width="36.125" bestFit="1" customWidth="1"/>
    <col min="3" max="3" width="44.25" bestFit="1" customWidth="1"/>
    <col min="4" max="4" width="33" customWidth="1"/>
    <col min="5" max="5" width="39.125" bestFit="1" customWidth="1"/>
    <col min="8" max="8" width="25" customWidth="1"/>
    <col min="9" max="9" width="25.625" bestFit="1" customWidth="1"/>
    <col min="10" max="10" width="40.125" bestFit="1" customWidth="1"/>
    <col min="12" max="12" width="16.125" bestFit="1" customWidth="1"/>
  </cols>
  <sheetData>
    <row r="1" spans="1:12" x14ac:dyDescent="0.25">
      <c r="A1" s="36" t="s">
        <v>62</v>
      </c>
      <c r="B1" s="55"/>
      <c r="C1" s="36" t="s">
        <v>63</v>
      </c>
      <c r="D1" s="36" t="s">
        <v>133</v>
      </c>
      <c r="E1" s="36" t="s">
        <v>134</v>
      </c>
      <c r="F1" s="55"/>
      <c r="G1" s="55"/>
      <c r="H1" s="36" t="s">
        <v>171</v>
      </c>
      <c r="I1" s="36" t="s">
        <v>218</v>
      </c>
      <c r="J1" s="36" t="s">
        <v>172</v>
      </c>
      <c r="K1" s="55"/>
      <c r="L1" s="36" t="s">
        <v>171</v>
      </c>
    </row>
    <row r="2" spans="1:12" x14ac:dyDescent="0.25">
      <c r="A2" s="56" t="s">
        <v>161</v>
      </c>
      <c r="B2" s="57"/>
      <c r="C2" s="56" t="s">
        <v>64</v>
      </c>
      <c r="D2" s="56" t="s">
        <v>145</v>
      </c>
      <c r="E2" s="56" t="s">
        <v>146</v>
      </c>
      <c r="F2" s="57"/>
      <c r="G2" s="57"/>
      <c r="H2" s="59">
        <v>100</v>
      </c>
      <c r="I2" s="59" t="s">
        <v>219</v>
      </c>
      <c r="J2" s="60" t="s">
        <v>205</v>
      </c>
      <c r="K2" s="57"/>
      <c r="L2" s="61">
        <v>100</v>
      </c>
    </row>
    <row r="3" spans="1:12" x14ac:dyDescent="0.25">
      <c r="A3" s="56" t="s">
        <v>57</v>
      </c>
      <c r="B3" s="57"/>
      <c r="C3" s="56" t="s">
        <v>65</v>
      </c>
      <c r="D3" s="56" t="s">
        <v>145</v>
      </c>
      <c r="E3" s="56" t="s">
        <v>146</v>
      </c>
      <c r="F3" s="57"/>
      <c r="G3" s="57"/>
      <c r="H3" s="63">
        <v>120</v>
      </c>
      <c r="I3" s="66" t="s">
        <v>220</v>
      </c>
      <c r="J3" s="60" t="s">
        <v>208</v>
      </c>
      <c r="K3" s="57"/>
      <c r="L3" s="61">
        <v>120</v>
      </c>
    </row>
    <row r="4" spans="1:12" x14ac:dyDescent="0.25">
      <c r="A4" s="56" t="s">
        <v>250</v>
      </c>
      <c r="B4" s="57"/>
      <c r="C4" s="56" t="s">
        <v>66</v>
      </c>
      <c r="D4" s="56" t="s">
        <v>145</v>
      </c>
      <c r="E4" s="56" t="s">
        <v>146</v>
      </c>
      <c r="F4" s="57"/>
      <c r="G4" s="57"/>
      <c r="H4" s="64"/>
      <c r="I4" s="67"/>
      <c r="J4" s="60" t="s">
        <v>221</v>
      </c>
      <c r="K4" s="57"/>
      <c r="L4" s="61">
        <v>121</v>
      </c>
    </row>
    <row r="5" spans="1:12" x14ac:dyDescent="0.25">
      <c r="A5" s="56" t="s">
        <v>162</v>
      </c>
      <c r="B5" s="57"/>
      <c r="C5" s="56" t="s">
        <v>84</v>
      </c>
      <c r="D5" s="56" t="s">
        <v>154</v>
      </c>
      <c r="E5" s="56" t="s">
        <v>153</v>
      </c>
      <c r="F5" s="57"/>
      <c r="G5" s="57"/>
      <c r="H5" s="64"/>
      <c r="I5" s="67"/>
      <c r="J5" s="60" t="s">
        <v>222</v>
      </c>
      <c r="K5" s="57"/>
      <c r="L5" s="61">
        <v>130</v>
      </c>
    </row>
    <row r="6" spans="1:12" x14ac:dyDescent="0.25">
      <c r="A6" s="58" t="s">
        <v>258</v>
      </c>
      <c r="B6" s="57"/>
      <c r="C6" s="56" t="s">
        <v>85</v>
      </c>
      <c r="D6" s="56" t="s">
        <v>154</v>
      </c>
      <c r="E6" s="56" t="s">
        <v>153</v>
      </c>
      <c r="F6" s="57"/>
      <c r="G6" s="57"/>
      <c r="H6" s="64"/>
      <c r="I6" s="67"/>
      <c r="J6" s="60" t="s">
        <v>223</v>
      </c>
      <c r="K6" s="57"/>
      <c r="L6" s="61">
        <v>140</v>
      </c>
    </row>
    <row r="7" spans="1:12" x14ac:dyDescent="0.25">
      <c r="A7" s="56" t="s">
        <v>58</v>
      </c>
      <c r="B7" s="57"/>
      <c r="C7" s="56" t="s">
        <v>86</v>
      </c>
      <c r="D7" s="56" t="s">
        <v>154</v>
      </c>
      <c r="E7" s="56" t="s">
        <v>153</v>
      </c>
      <c r="F7" s="57"/>
      <c r="G7" s="57"/>
      <c r="H7" s="65"/>
      <c r="I7" s="68"/>
      <c r="J7" s="60" t="s">
        <v>224</v>
      </c>
      <c r="K7" s="57"/>
      <c r="L7" s="61">
        <v>160</v>
      </c>
    </row>
    <row r="8" spans="1:12" x14ac:dyDescent="0.25">
      <c r="A8" s="56" t="s">
        <v>168</v>
      </c>
      <c r="B8" s="57"/>
      <c r="C8" s="56" t="s">
        <v>7</v>
      </c>
      <c r="D8" s="56" t="s">
        <v>147</v>
      </c>
      <c r="E8" s="56" t="s">
        <v>146</v>
      </c>
      <c r="F8" s="57"/>
      <c r="G8" s="57"/>
      <c r="H8" s="63">
        <v>121</v>
      </c>
      <c r="I8" s="66" t="s">
        <v>225</v>
      </c>
      <c r="J8" s="60" t="s">
        <v>226</v>
      </c>
      <c r="K8" s="57"/>
      <c r="L8" s="61">
        <v>161</v>
      </c>
    </row>
    <row r="9" spans="1:12" x14ac:dyDescent="0.25">
      <c r="A9" s="56" t="s">
        <v>214</v>
      </c>
      <c r="B9" s="57"/>
      <c r="C9" s="56" t="s">
        <v>68</v>
      </c>
      <c r="D9" s="56" t="s">
        <v>147</v>
      </c>
      <c r="E9" s="56" t="s">
        <v>146</v>
      </c>
      <c r="F9" s="57"/>
      <c r="G9" s="57"/>
      <c r="H9" s="64"/>
      <c r="I9" s="67"/>
      <c r="J9" s="60" t="s">
        <v>183</v>
      </c>
      <c r="K9" s="57"/>
      <c r="L9" s="61">
        <v>200</v>
      </c>
    </row>
    <row r="10" spans="1:12" x14ac:dyDescent="0.25">
      <c r="A10" s="56" t="s">
        <v>217</v>
      </c>
      <c r="B10" s="57"/>
      <c r="C10" s="56" t="s">
        <v>69</v>
      </c>
      <c r="D10" s="56" t="s">
        <v>147</v>
      </c>
      <c r="E10" s="56" t="s">
        <v>146</v>
      </c>
      <c r="F10" s="57"/>
      <c r="G10" s="57"/>
      <c r="H10" s="64"/>
      <c r="I10" s="67"/>
      <c r="J10" s="60" t="s">
        <v>227</v>
      </c>
      <c r="K10" s="57"/>
      <c r="L10" s="61">
        <v>201</v>
      </c>
    </row>
    <row r="11" spans="1:12" x14ac:dyDescent="0.25">
      <c r="A11" s="56" t="s">
        <v>169</v>
      </c>
      <c r="B11" s="57"/>
      <c r="C11" s="56" t="s">
        <v>112</v>
      </c>
      <c r="D11" s="56" t="s">
        <v>152</v>
      </c>
      <c r="E11" s="56" t="s">
        <v>153</v>
      </c>
      <c r="F11" s="57"/>
      <c r="G11" s="57"/>
      <c r="H11" s="65"/>
      <c r="I11" s="68"/>
      <c r="J11" s="60" t="s">
        <v>228</v>
      </c>
      <c r="K11" s="57"/>
      <c r="L11" s="61">
        <v>210</v>
      </c>
    </row>
    <row r="12" spans="1:12" x14ac:dyDescent="0.25">
      <c r="A12" s="56" t="s">
        <v>59</v>
      </c>
      <c r="B12" s="57"/>
      <c r="C12" s="56" t="s">
        <v>91</v>
      </c>
      <c r="D12" s="56" t="s">
        <v>155</v>
      </c>
      <c r="E12" s="56" t="s">
        <v>153</v>
      </c>
      <c r="F12" s="57"/>
      <c r="G12" s="57"/>
      <c r="H12" s="63">
        <v>130</v>
      </c>
      <c r="I12" s="66" t="s">
        <v>229</v>
      </c>
      <c r="J12" s="60" t="s">
        <v>196</v>
      </c>
      <c r="K12" s="57"/>
      <c r="L12" s="61">
        <v>300</v>
      </c>
    </row>
    <row r="13" spans="1:12" x14ac:dyDescent="0.25">
      <c r="A13" s="56" t="s">
        <v>213</v>
      </c>
      <c r="B13" s="57"/>
      <c r="C13" s="56" t="s">
        <v>92</v>
      </c>
      <c r="D13" s="56" t="s">
        <v>155</v>
      </c>
      <c r="E13" s="56" t="s">
        <v>153</v>
      </c>
      <c r="F13" s="57"/>
      <c r="G13" s="57"/>
      <c r="H13" s="65"/>
      <c r="I13" s="68"/>
      <c r="J13" s="60" t="s">
        <v>230</v>
      </c>
      <c r="K13" s="57"/>
      <c r="L13" s="61">
        <v>310</v>
      </c>
    </row>
    <row r="14" spans="1:12" x14ac:dyDescent="0.25">
      <c r="A14" s="56" t="s">
        <v>60</v>
      </c>
      <c r="B14" s="57"/>
      <c r="C14" s="56" t="s">
        <v>93</v>
      </c>
      <c r="D14" s="56" t="s">
        <v>155</v>
      </c>
      <c r="E14" s="56" t="s">
        <v>153</v>
      </c>
      <c r="F14" s="57"/>
      <c r="G14" s="57"/>
      <c r="H14" s="63">
        <v>140</v>
      </c>
      <c r="I14" s="66" t="s">
        <v>231</v>
      </c>
      <c r="J14" s="60" t="s">
        <v>204</v>
      </c>
      <c r="K14" s="57"/>
      <c r="L14" s="61">
        <v>400</v>
      </c>
    </row>
    <row r="15" spans="1:12" x14ac:dyDescent="0.25">
      <c r="A15" s="56" t="s">
        <v>61</v>
      </c>
      <c r="B15" s="57"/>
      <c r="C15" s="56" t="s">
        <v>80</v>
      </c>
      <c r="D15" s="56" t="s">
        <v>151</v>
      </c>
      <c r="E15" s="56" t="s">
        <v>150</v>
      </c>
      <c r="F15" s="57"/>
      <c r="G15" s="57"/>
      <c r="H15" s="64"/>
      <c r="I15" s="67"/>
      <c r="J15" s="60" t="s">
        <v>232</v>
      </c>
      <c r="K15" s="57"/>
      <c r="L15" s="61">
        <v>410</v>
      </c>
    </row>
    <row r="16" spans="1:12" x14ac:dyDescent="0.25">
      <c r="A16" s="56" t="s">
        <v>216</v>
      </c>
      <c r="B16" s="57"/>
      <c r="C16" s="56" t="s">
        <v>78</v>
      </c>
      <c r="D16" s="56" t="s">
        <v>149</v>
      </c>
      <c r="E16" s="56" t="s">
        <v>150</v>
      </c>
      <c r="F16" s="57"/>
      <c r="G16" s="57"/>
      <c r="H16" s="64"/>
      <c r="I16" s="67"/>
      <c r="J16" s="60" t="s">
        <v>185</v>
      </c>
      <c r="K16" s="57"/>
      <c r="L16" s="61">
        <v>500</v>
      </c>
    </row>
    <row r="17" spans="1:12" x14ac:dyDescent="0.25">
      <c r="A17" s="58" t="s">
        <v>262</v>
      </c>
      <c r="B17" s="57"/>
      <c r="C17" s="56" t="s">
        <v>73</v>
      </c>
      <c r="D17" s="56" t="s">
        <v>148</v>
      </c>
      <c r="E17" s="56" t="s">
        <v>146</v>
      </c>
      <c r="F17" s="57"/>
      <c r="G17" s="57"/>
      <c r="H17" s="64"/>
      <c r="I17" s="67"/>
      <c r="J17" s="60" t="s">
        <v>186</v>
      </c>
      <c r="K17" s="57"/>
      <c r="L17" s="61">
        <v>501</v>
      </c>
    </row>
    <row r="18" spans="1:12" x14ac:dyDescent="0.25">
      <c r="A18" s="56" t="s">
        <v>170</v>
      </c>
      <c r="B18" s="57"/>
      <c r="C18" s="56" t="s">
        <v>74</v>
      </c>
      <c r="D18" s="56" t="s">
        <v>148</v>
      </c>
      <c r="E18" s="56" t="s">
        <v>146</v>
      </c>
      <c r="F18" s="57"/>
      <c r="G18" s="57"/>
      <c r="H18" s="64"/>
      <c r="I18" s="67"/>
      <c r="J18" s="60" t="s">
        <v>191</v>
      </c>
      <c r="K18" s="57"/>
      <c r="L18" s="61">
        <v>502</v>
      </c>
    </row>
    <row r="19" spans="1:12" x14ac:dyDescent="0.25">
      <c r="A19" s="56" t="s">
        <v>215</v>
      </c>
      <c r="B19" s="57"/>
      <c r="C19" s="56" t="s">
        <v>75</v>
      </c>
      <c r="D19" s="56" t="s">
        <v>148</v>
      </c>
      <c r="E19" s="56" t="s">
        <v>146</v>
      </c>
      <c r="F19" s="57"/>
      <c r="G19" s="57"/>
      <c r="H19" s="64"/>
      <c r="I19" s="67"/>
      <c r="J19" s="60" t="s">
        <v>206</v>
      </c>
      <c r="K19" s="57"/>
      <c r="L19" s="61">
        <v>510</v>
      </c>
    </row>
    <row r="20" spans="1:12" x14ac:dyDescent="0.25">
      <c r="A20" s="58" t="s">
        <v>261</v>
      </c>
      <c r="B20" s="57"/>
      <c r="C20" s="56" t="s">
        <v>100</v>
      </c>
      <c r="D20" s="56" t="s">
        <v>157</v>
      </c>
      <c r="E20" s="56" t="s">
        <v>153</v>
      </c>
      <c r="F20" s="57"/>
      <c r="G20" s="57"/>
      <c r="H20" s="65"/>
      <c r="I20" s="68"/>
      <c r="J20" s="60" t="s">
        <v>197</v>
      </c>
      <c r="K20" s="57"/>
      <c r="L20" s="61">
        <v>511</v>
      </c>
    </row>
    <row r="21" spans="1:12" x14ac:dyDescent="0.25">
      <c r="A21" s="56" t="s">
        <v>163</v>
      </c>
      <c r="B21" s="57"/>
      <c r="C21" s="56" t="s">
        <v>101</v>
      </c>
      <c r="D21" s="56" t="s">
        <v>157</v>
      </c>
      <c r="E21" s="56" t="s">
        <v>153</v>
      </c>
      <c r="F21" s="57"/>
      <c r="G21" s="57"/>
      <c r="H21" s="66" t="s">
        <v>233</v>
      </c>
      <c r="I21" s="66" t="s">
        <v>234</v>
      </c>
      <c r="J21" s="60" t="s">
        <v>235</v>
      </c>
      <c r="K21" s="57"/>
      <c r="L21" s="61">
        <v>512</v>
      </c>
    </row>
    <row r="22" spans="1:12" x14ac:dyDescent="0.25">
      <c r="A22" s="56" t="s">
        <v>165</v>
      </c>
      <c r="B22" s="57"/>
      <c r="C22" s="56" t="s">
        <v>102</v>
      </c>
      <c r="D22" s="56" t="s">
        <v>157</v>
      </c>
      <c r="E22" s="56" t="s">
        <v>153</v>
      </c>
      <c r="F22" s="57"/>
      <c r="G22" s="57"/>
      <c r="H22" s="67"/>
      <c r="I22" s="67"/>
      <c r="J22" s="60" t="s">
        <v>236</v>
      </c>
      <c r="K22" s="57"/>
      <c r="L22" s="55"/>
    </row>
    <row r="23" spans="1:12" x14ac:dyDescent="0.25">
      <c r="A23" s="56" t="s">
        <v>164</v>
      </c>
      <c r="B23" s="57"/>
      <c r="C23" s="56" t="s">
        <v>103</v>
      </c>
      <c r="D23" s="56" t="s">
        <v>157</v>
      </c>
      <c r="E23" s="56" t="s">
        <v>153</v>
      </c>
      <c r="F23" s="57"/>
      <c r="G23" s="57"/>
      <c r="H23" s="67"/>
      <c r="I23" s="67"/>
      <c r="J23" s="60" t="s">
        <v>177</v>
      </c>
      <c r="K23" s="57"/>
      <c r="L23" s="55"/>
    </row>
    <row r="24" spans="1:12" x14ac:dyDescent="0.25">
      <c r="A24" s="56" t="s">
        <v>212</v>
      </c>
      <c r="B24" s="57"/>
      <c r="C24" s="56" t="s">
        <v>96</v>
      </c>
      <c r="D24" s="56" t="s">
        <v>156</v>
      </c>
      <c r="E24" s="56" t="s">
        <v>153</v>
      </c>
      <c r="F24" s="57"/>
      <c r="G24" s="57"/>
      <c r="H24" s="67"/>
      <c r="I24" s="67"/>
      <c r="J24" s="60" t="s">
        <v>201</v>
      </c>
      <c r="K24" s="57"/>
      <c r="L24" s="55"/>
    </row>
    <row r="25" spans="1:12" x14ac:dyDescent="0.25">
      <c r="A25" s="56" t="s">
        <v>167</v>
      </c>
      <c r="B25" s="57"/>
      <c r="C25" s="56" t="s">
        <v>97</v>
      </c>
      <c r="D25" s="56" t="s">
        <v>156</v>
      </c>
      <c r="E25" s="56" t="s">
        <v>153</v>
      </c>
      <c r="F25" s="57"/>
      <c r="G25" s="57"/>
      <c r="H25" s="67"/>
      <c r="I25" s="67"/>
      <c r="J25" s="60" t="s">
        <v>209</v>
      </c>
      <c r="K25" s="57"/>
      <c r="L25" s="55"/>
    </row>
    <row r="26" spans="1:12" x14ac:dyDescent="0.25">
      <c r="A26" s="56" t="s">
        <v>160</v>
      </c>
      <c r="B26" s="57"/>
      <c r="C26" s="56" t="s">
        <v>98</v>
      </c>
      <c r="D26" s="56" t="s">
        <v>156</v>
      </c>
      <c r="E26" s="56" t="s">
        <v>153</v>
      </c>
      <c r="F26" s="57"/>
      <c r="G26" s="57"/>
      <c r="H26" s="68"/>
      <c r="I26" s="68"/>
      <c r="J26" s="60" t="s">
        <v>177</v>
      </c>
      <c r="K26" s="57"/>
      <c r="L26" s="55"/>
    </row>
    <row r="27" spans="1:12" x14ac:dyDescent="0.25">
      <c r="A27" s="56" t="s">
        <v>166</v>
      </c>
      <c r="B27" s="57"/>
      <c r="C27" s="56" t="s">
        <v>87</v>
      </c>
      <c r="D27" s="56" t="s">
        <v>154</v>
      </c>
      <c r="E27" s="56" t="s">
        <v>153</v>
      </c>
      <c r="F27" s="57"/>
      <c r="G27" s="57"/>
      <c r="H27" s="66" t="s">
        <v>251</v>
      </c>
      <c r="I27" s="66" t="s">
        <v>237</v>
      </c>
      <c r="J27" s="60" t="s">
        <v>188</v>
      </c>
      <c r="K27" s="57"/>
      <c r="L27" s="55"/>
    </row>
    <row r="28" spans="1:12" x14ac:dyDescent="0.25">
      <c r="A28" s="58" t="s">
        <v>260</v>
      </c>
      <c r="B28" s="57"/>
      <c r="C28" s="56" t="s">
        <v>114</v>
      </c>
      <c r="D28" s="56"/>
      <c r="E28" s="56"/>
      <c r="F28" s="57"/>
      <c r="G28" s="57"/>
      <c r="H28" s="67"/>
      <c r="I28" s="67"/>
      <c r="J28" s="60" t="s">
        <v>174</v>
      </c>
      <c r="K28" s="57"/>
      <c r="L28" s="55"/>
    </row>
    <row r="29" spans="1:12" x14ac:dyDescent="0.25">
      <c r="A29" s="56" t="s">
        <v>210</v>
      </c>
      <c r="B29" s="57"/>
      <c r="C29" s="56" t="s">
        <v>70</v>
      </c>
      <c r="D29" s="56" t="s">
        <v>145</v>
      </c>
      <c r="E29" s="56" t="s">
        <v>146</v>
      </c>
      <c r="F29" s="57"/>
      <c r="G29" s="57"/>
      <c r="H29" s="67"/>
      <c r="I29" s="67"/>
      <c r="J29" s="60" t="s">
        <v>173</v>
      </c>
      <c r="K29" s="57"/>
      <c r="L29" s="55"/>
    </row>
    <row r="30" spans="1:12" x14ac:dyDescent="0.25">
      <c r="A30" s="58" t="s">
        <v>259</v>
      </c>
      <c r="B30" s="57"/>
      <c r="C30" s="56" t="s">
        <v>111</v>
      </c>
      <c r="D30" s="56" t="s">
        <v>152</v>
      </c>
      <c r="E30" s="56" t="s">
        <v>153</v>
      </c>
      <c r="F30" s="57"/>
      <c r="G30" s="57"/>
      <c r="H30" s="67"/>
      <c r="I30" s="67"/>
      <c r="J30" s="60" t="s">
        <v>175</v>
      </c>
      <c r="K30" s="57"/>
      <c r="L30" s="55"/>
    </row>
    <row r="31" spans="1:12" x14ac:dyDescent="0.25">
      <c r="B31" s="57"/>
      <c r="C31" s="56" t="s">
        <v>71</v>
      </c>
      <c r="D31" s="56" t="s">
        <v>145</v>
      </c>
      <c r="E31" s="56" t="s">
        <v>146</v>
      </c>
      <c r="F31" s="57"/>
      <c r="G31" s="57"/>
      <c r="H31" s="67"/>
      <c r="I31" s="67"/>
      <c r="J31" s="60" t="s">
        <v>195</v>
      </c>
      <c r="K31" s="57"/>
      <c r="L31" s="55"/>
    </row>
    <row r="32" spans="1:12" x14ac:dyDescent="0.25">
      <c r="A32" s="62"/>
      <c r="B32" s="57"/>
      <c r="C32" s="56" t="s">
        <v>108</v>
      </c>
      <c r="D32" s="56" t="s">
        <v>158</v>
      </c>
      <c r="E32" s="56" t="s">
        <v>158</v>
      </c>
      <c r="F32" s="57"/>
      <c r="G32" s="57"/>
      <c r="H32" s="67"/>
      <c r="I32" s="67"/>
      <c r="J32" s="60" t="s">
        <v>176</v>
      </c>
      <c r="K32" s="57"/>
      <c r="L32" s="55"/>
    </row>
    <row r="33" spans="1:12" x14ac:dyDescent="0.25">
      <c r="A33" s="62"/>
      <c r="B33" s="57"/>
      <c r="C33" s="56" t="s">
        <v>83</v>
      </c>
      <c r="D33" s="56" t="s">
        <v>152</v>
      </c>
      <c r="E33" s="56" t="s">
        <v>153</v>
      </c>
      <c r="F33" s="57"/>
      <c r="G33" s="57"/>
      <c r="H33" s="67"/>
      <c r="I33" s="67"/>
      <c r="J33" s="60" t="s">
        <v>203</v>
      </c>
      <c r="K33" s="57"/>
      <c r="L33" s="55"/>
    </row>
    <row r="34" spans="1:12" x14ac:dyDescent="0.25">
      <c r="A34" s="62"/>
      <c r="B34" s="57"/>
      <c r="C34" s="56" t="s">
        <v>90</v>
      </c>
      <c r="D34" s="56" t="s">
        <v>154</v>
      </c>
      <c r="E34" s="56" t="s">
        <v>153</v>
      </c>
      <c r="F34" s="57"/>
      <c r="G34" s="57"/>
      <c r="H34" s="68"/>
      <c r="I34" s="68"/>
      <c r="J34" s="60" t="s">
        <v>179</v>
      </c>
      <c r="K34" s="57"/>
      <c r="L34" s="55"/>
    </row>
    <row r="35" spans="1:12" x14ac:dyDescent="0.25">
      <c r="A35" s="62"/>
      <c r="B35" s="57"/>
      <c r="C35" s="56" t="s">
        <v>67</v>
      </c>
      <c r="D35" s="56" t="s">
        <v>147</v>
      </c>
      <c r="E35" s="56" t="s">
        <v>146</v>
      </c>
      <c r="F35" s="57"/>
      <c r="G35" s="57"/>
      <c r="H35" s="66" t="s">
        <v>257</v>
      </c>
      <c r="I35" s="63" t="s">
        <v>238</v>
      </c>
      <c r="J35" s="60" t="s">
        <v>194</v>
      </c>
      <c r="K35" s="57"/>
      <c r="L35" s="55"/>
    </row>
    <row r="36" spans="1:12" x14ac:dyDescent="0.25">
      <c r="A36" s="62"/>
      <c r="B36" s="57"/>
      <c r="C36" s="56" t="s">
        <v>94</v>
      </c>
      <c r="D36" s="56" t="s">
        <v>155</v>
      </c>
      <c r="E36" s="56" t="s">
        <v>153</v>
      </c>
      <c r="F36" s="57"/>
      <c r="G36" s="57"/>
      <c r="H36" s="67"/>
      <c r="I36" s="64"/>
      <c r="J36" s="60" t="s">
        <v>189</v>
      </c>
      <c r="K36" s="57"/>
      <c r="L36" s="55"/>
    </row>
    <row r="37" spans="1:12" x14ac:dyDescent="0.25">
      <c r="A37" s="62"/>
      <c r="B37" s="57"/>
      <c r="C37" s="56" t="s">
        <v>76</v>
      </c>
      <c r="D37" s="56" t="s">
        <v>148</v>
      </c>
      <c r="E37" s="56" t="s">
        <v>146</v>
      </c>
      <c r="F37" s="57"/>
      <c r="G37" s="57"/>
      <c r="H37" s="67"/>
      <c r="I37" s="65"/>
      <c r="J37" s="60" t="s">
        <v>239</v>
      </c>
      <c r="K37" s="57"/>
      <c r="L37" s="55"/>
    </row>
    <row r="38" spans="1:12" x14ac:dyDescent="0.25">
      <c r="A38" s="62"/>
      <c r="B38" s="57"/>
      <c r="C38" s="56" t="s">
        <v>79</v>
      </c>
      <c r="D38" s="56" t="s">
        <v>149</v>
      </c>
      <c r="E38" s="56" t="s">
        <v>150</v>
      </c>
      <c r="F38" s="57"/>
      <c r="G38" s="57"/>
      <c r="H38" s="66" t="s">
        <v>252</v>
      </c>
      <c r="I38" s="66" t="s">
        <v>240</v>
      </c>
      <c r="J38" s="60" t="s">
        <v>182</v>
      </c>
      <c r="K38" s="57"/>
      <c r="L38" s="55"/>
    </row>
    <row r="39" spans="1:12" x14ac:dyDescent="0.25">
      <c r="A39" s="62"/>
      <c r="B39" s="57"/>
      <c r="C39" s="56" t="s">
        <v>88</v>
      </c>
      <c r="D39" s="56" t="s">
        <v>154</v>
      </c>
      <c r="E39" s="56" t="s">
        <v>153</v>
      </c>
      <c r="F39" s="57"/>
      <c r="G39" s="57"/>
      <c r="H39" s="67"/>
      <c r="I39" s="67"/>
      <c r="J39" s="60" t="s">
        <v>178</v>
      </c>
      <c r="K39" s="57"/>
      <c r="L39" s="55"/>
    </row>
    <row r="40" spans="1:12" x14ac:dyDescent="0.25">
      <c r="A40" s="62"/>
      <c r="B40" s="57"/>
      <c r="C40" s="56" t="s">
        <v>104</v>
      </c>
      <c r="D40" s="56" t="s">
        <v>157</v>
      </c>
      <c r="E40" s="56" t="s">
        <v>153</v>
      </c>
      <c r="F40" s="57"/>
      <c r="G40" s="57"/>
      <c r="H40" s="67"/>
      <c r="I40" s="67"/>
      <c r="J40" s="60" t="s">
        <v>187</v>
      </c>
      <c r="K40" s="57"/>
      <c r="L40" s="55"/>
    </row>
    <row r="41" spans="1:12" x14ac:dyDescent="0.25">
      <c r="A41" s="62"/>
      <c r="B41" s="57"/>
      <c r="C41" s="56" t="s">
        <v>113</v>
      </c>
      <c r="D41" s="56" t="s">
        <v>154</v>
      </c>
      <c r="E41" s="56" t="s">
        <v>153</v>
      </c>
      <c r="F41" s="57"/>
      <c r="G41" s="57"/>
      <c r="H41" s="68"/>
      <c r="I41" s="68"/>
      <c r="J41" s="60" t="s">
        <v>176</v>
      </c>
      <c r="K41" s="57"/>
      <c r="L41" s="55"/>
    </row>
    <row r="42" spans="1:12" x14ac:dyDescent="0.25">
      <c r="A42" s="62"/>
      <c r="B42" s="57"/>
      <c r="C42" s="56" t="s">
        <v>89</v>
      </c>
      <c r="D42" s="56" t="s">
        <v>154</v>
      </c>
      <c r="E42" s="56" t="s">
        <v>153</v>
      </c>
      <c r="F42" s="57"/>
      <c r="G42" s="57"/>
      <c r="H42" s="66" t="s">
        <v>253</v>
      </c>
      <c r="I42" s="66" t="s">
        <v>241</v>
      </c>
      <c r="J42" s="60" t="s">
        <v>192</v>
      </c>
      <c r="K42" s="57"/>
      <c r="L42" s="55"/>
    </row>
    <row r="43" spans="1:12" x14ac:dyDescent="0.25">
      <c r="A43" s="62"/>
      <c r="B43" s="57"/>
      <c r="C43" s="56" t="s">
        <v>99</v>
      </c>
      <c r="D43" s="56" t="s">
        <v>156</v>
      </c>
      <c r="E43" s="56" t="s">
        <v>153</v>
      </c>
      <c r="F43" s="57"/>
      <c r="G43" s="57"/>
      <c r="H43" s="67"/>
      <c r="I43" s="67"/>
      <c r="J43" s="60" t="s">
        <v>193</v>
      </c>
      <c r="K43" s="57"/>
      <c r="L43" s="55"/>
    </row>
    <row r="44" spans="1:12" x14ac:dyDescent="0.25">
      <c r="A44" s="62"/>
      <c r="B44" s="57"/>
      <c r="C44" s="56" t="s">
        <v>105</v>
      </c>
      <c r="D44" s="56" t="s">
        <v>157</v>
      </c>
      <c r="E44" s="56" t="s">
        <v>153</v>
      </c>
      <c r="F44" s="57"/>
      <c r="G44" s="57"/>
      <c r="H44" s="68"/>
      <c r="I44" s="68"/>
      <c r="J44" s="60" t="s">
        <v>242</v>
      </c>
      <c r="K44" s="57"/>
      <c r="L44" s="55"/>
    </row>
    <row r="45" spans="1:12" x14ac:dyDescent="0.25">
      <c r="A45" s="62"/>
      <c r="B45" s="57"/>
      <c r="C45" s="56" t="s">
        <v>72</v>
      </c>
      <c r="D45" s="56" t="s">
        <v>145</v>
      </c>
      <c r="E45" s="56" t="s">
        <v>146</v>
      </c>
      <c r="F45" s="57"/>
      <c r="G45" s="57"/>
      <c r="H45" s="66" t="s">
        <v>254</v>
      </c>
      <c r="I45" s="66" t="s">
        <v>243</v>
      </c>
      <c r="J45" s="60" t="s">
        <v>180</v>
      </c>
      <c r="K45" s="57"/>
      <c r="L45" s="55"/>
    </row>
    <row r="46" spans="1:12" x14ac:dyDescent="0.25">
      <c r="A46" s="62"/>
      <c r="B46" s="57"/>
      <c r="C46" s="56" t="s">
        <v>81</v>
      </c>
      <c r="D46" s="56" t="s">
        <v>151</v>
      </c>
      <c r="E46" s="56" t="s">
        <v>150</v>
      </c>
      <c r="F46" s="57"/>
      <c r="G46" s="57"/>
      <c r="H46" s="67"/>
      <c r="I46" s="67"/>
      <c r="J46" s="60" t="s">
        <v>200</v>
      </c>
      <c r="K46" s="57"/>
      <c r="L46" s="55"/>
    </row>
    <row r="47" spans="1:12" x14ac:dyDescent="0.25">
      <c r="A47" s="62"/>
      <c r="B47" s="57"/>
      <c r="C47" s="56" t="s">
        <v>82</v>
      </c>
      <c r="D47" s="56" t="s">
        <v>151</v>
      </c>
      <c r="E47" s="56" t="s">
        <v>150</v>
      </c>
      <c r="F47" s="57"/>
      <c r="G47" s="57"/>
      <c r="H47" s="67"/>
      <c r="I47" s="67"/>
      <c r="J47" s="60" t="s">
        <v>244</v>
      </c>
      <c r="K47" s="57"/>
      <c r="L47" s="55"/>
    </row>
    <row r="48" spans="1:12" x14ac:dyDescent="0.25">
      <c r="A48" s="62"/>
      <c r="B48" s="57"/>
      <c r="C48" s="56" t="s">
        <v>95</v>
      </c>
      <c r="D48" s="56" t="s">
        <v>153</v>
      </c>
      <c r="E48" s="56" t="s">
        <v>153</v>
      </c>
      <c r="F48" s="57"/>
      <c r="G48" s="57"/>
      <c r="H48" s="67"/>
      <c r="I48" s="67"/>
      <c r="J48" s="60" t="s">
        <v>199</v>
      </c>
      <c r="K48" s="57"/>
      <c r="L48" s="55"/>
    </row>
    <row r="49" spans="1:12" x14ac:dyDescent="0.25">
      <c r="A49" s="62"/>
      <c r="B49" s="57"/>
      <c r="C49" s="56" t="s">
        <v>106</v>
      </c>
      <c r="D49" s="56" t="s">
        <v>157</v>
      </c>
      <c r="E49" s="56" t="s">
        <v>153</v>
      </c>
      <c r="F49" s="57"/>
      <c r="G49" s="57"/>
      <c r="H49" s="68"/>
      <c r="I49" s="68"/>
      <c r="J49" s="60" t="s">
        <v>202</v>
      </c>
      <c r="K49" s="57"/>
      <c r="L49" s="55"/>
    </row>
    <row r="50" spans="1:12" x14ac:dyDescent="0.25">
      <c r="A50" s="62"/>
      <c r="B50" s="57"/>
      <c r="C50" s="56" t="s">
        <v>109</v>
      </c>
      <c r="D50" s="56" t="s">
        <v>158</v>
      </c>
      <c r="E50" s="56" t="s">
        <v>158</v>
      </c>
      <c r="F50" s="57"/>
      <c r="G50" s="57"/>
      <c r="H50" s="66" t="s">
        <v>255</v>
      </c>
      <c r="I50" s="66" t="s">
        <v>245</v>
      </c>
      <c r="J50" s="60" t="s">
        <v>188</v>
      </c>
      <c r="K50" s="57"/>
      <c r="L50" s="55"/>
    </row>
    <row r="51" spans="1:12" x14ac:dyDescent="0.25">
      <c r="A51" s="62"/>
      <c r="B51" s="57"/>
      <c r="C51" s="56" t="s">
        <v>110</v>
      </c>
      <c r="D51" s="56" t="s">
        <v>158</v>
      </c>
      <c r="E51" s="56" t="s">
        <v>158</v>
      </c>
      <c r="F51" s="57"/>
      <c r="G51" s="57"/>
      <c r="H51" s="67"/>
      <c r="I51" s="67"/>
      <c r="J51" s="60" t="s">
        <v>174</v>
      </c>
      <c r="K51" s="57"/>
      <c r="L51" s="55"/>
    </row>
    <row r="52" spans="1:12" x14ac:dyDescent="0.25">
      <c r="A52" s="62"/>
      <c r="B52" s="57"/>
      <c r="C52" s="56" t="s">
        <v>107</v>
      </c>
      <c r="D52" s="56" t="s">
        <v>157</v>
      </c>
      <c r="E52" s="56" t="s">
        <v>153</v>
      </c>
      <c r="F52" s="57"/>
      <c r="G52" s="57"/>
      <c r="H52" s="67"/>
      <c r="I52" s="67"/>
      <c r="J52" s="60" t="s">
        <v>173</v>
      </c>
      <c r="K52" s="57"/>
      <c r="L52" s="55"/>
    </row>
    <row r="53" spans="1:12" x14ac:dyDescent="0.25">
      <c r="A53" s="62"/>
      <c r="B53" s="57"/>
      <c r="C53" s="56" t="s">
        <v>115</v>
      </c>
      <c r="D53" s="56"/>
      <c r="E53" s="56"/>
      <c r="F53" s="57"/>
      <c r="G53" s="57"/>
      <c r="H53" s="67"/>
      <c r="I53" s="67"/>
      <c r="J53" s="60" t="s">
        <v>182</v>
      </c>
      <c r="K53" s="57"/>
      <c r="L53" s="55"/>
    </row>
    <row r="54" spans="1:12" x14ac:dyDescent="0.25">
      <c r="A54" s="62"/>
      <c r="B54" s="57"/>
      <c r="C54" s="56" t="s">
        <v>77</v>
      </c>
      <c r="D54" s="56" t="s">
        <v>148</v>
      </c>
      <c r="E54" s="56" t="s">
        <v>146</v>
      </c>
      <c r="F54" s="57"/>
      <c r="G54" s="57"/>
      <c r="H54" s="67"/>
      <c r="I54" s="67"/>
      <c r="J54" s="60" t="s">
        <v>178</v>
      </c>
      <c r="K54" s="57"/>
      <c r="L54" s="55"/>
    </row>
    <row r="55" spans="1:12" x14ac:dyDescent="0.25">
      <c r="A55" s="62"/>
      <c r="B55" s="57"/>
      <c r="C55" s="57"/>
      <c r="D55" s="57"/>
      <c r="E55" s="57"/>
      <c r="F55" s="57"/>
      <c r="G55" s="57"/>
      <c r="H55" s="67"/>
      <c r="I55" s="67"/>
      <c r="J55" s="60" t="s">
        <v>187</v>
      </c>
      <c r="K55" s="57"/>
      <c r="L55" s="55"/>
    </row>
    <row r="56" spans="1:12" x14ac:dyDescent="0.25">
      <c r="A56" s="62"/>
      <c r="B56" s="57"/>
      <c r="C56" s="57"/>
      <c r="D56" s="57"/>
      <c r="E56" s="57"/>
      <c r="F56" s="57"/>
      <c r="G56" s="57"/>
      <c r="H56" s="68"/>
      <c r="I56" s="68"/>
      <c r="J56" s="60" t="s">
        <v>246</v>
      </c>
      <c r="K56" s="57"/>
      <c r="L56" s="55"/>
    </row>
    <row r="57" spans="1:12" x14ac:dyDescent="0.25">
      <c r="A57" s="62"/>
      <c r="B57" s="57"/>
      <c r="C57" s="57"/>
      <c r="D57" s="57"/>
      <c r="E57" s="57"/>
      <c r="F57" s="57"/>
      <c r="G57" s="57"/>
      <c r="H57" s="69" t="s">
        <v>256</v>
      </c>
      <c r="I57" s="69" t="s">
        <v>247</v>
      </c>
      <c r="J57" s="60" t="s">
        <v>198</v>
      </c>
      <c r="K57" s="57"/>
      <c r="L57" s="55"/>
    </row>
    <row r="58" spans="1:12" x14ac:dyDescent="0.25">
      <c r="A58" s="62"/>
      <c r="B58" s="57"/>
      <c r="C58" s="57"/>
      <c r="D58" s="57"/>
      <c r="E58" s="57"/>
      <c r="F58" s="57"/>
      <c r="G58" s="57"/>
      <c r="H58" s="70"/>
      <c r="I58" s="70"/>
      <c r="J58" s="60" t="s">
        <v>248</v>
      </c>
      <c r="K58" s="57"/>
      <c r="L58" s="55"/>
    </row>
    <row r="59" spans="1:12" x14ac:dyDescent="0.25">
      <c r="A59" s="62"/>
      <c r="B59" s="57"/>
      <c r="C59" s="57"/>
      <c r="D59" s="57"/>
      <c r="E59" s="57"/>
      <c r="F59" s="57"/>
      <c r="G59" s="57"/>
      <c r="H59" s="70"/>
      <c r="I59" s="70"/>
      <c r="J59" s="60" t="s">
        <v>184</v>
      </c>
      <c r="K59" s="57"/>
      <c r="L59" s="55"/>
    </row>
    <row r="60" spans="1:12" x14ac:dyDescent="0.25">
      <c r="A60" s="62"/>
      <c r="B60" s="57"/>
      <c r="C60" s="57"/>
      <c r="D60" s="57"/>
      <c r="E60" s="57"/>
      <c r="F60" s="57"/>
      <c r="G60" s="57"/>
      <c r="H60" s="70"/>
      <c r="I60" s="70"/>
      <c r="J60" s="60" t="s">
        <v>181</v>
      </c>
      <c r="K60" s="57"/>
      <c r="L60" s="55"/>
    </row>
    <row r="61" spans="1:12" x14ac:dyDescent="0.25">
      <c r="A61" s="62"/>
      <c r="B61" s="57"/>
      <c r="C61" s="57"/>
      <c r="D61" s="57"/>
      <c r="E61" s="57"/>
      <c r="F61" s="57"/>
      <c r="G61" s="57"/>
      <c r="H61" s="70"/>
      <c r="I61" s="70"/>
      <c r="J61" s="60" t="s">
        <v>249</v>
      </c>
      <c r="K61" s="57"/>
      <c r="L61" s="55"/>
    </row>
    <row r="62" spans="1:12" x14ac:dyDescent="0.25">
      <c r="A62" s="62"/>
      <c r="B62" s="57"/>
      <c r="C62" s="57"/>
      <c r="D62" s="57"/>
      <c r="E62" s="57"/>
      <c r="F62" s="57"/>
      <c r="G62" s="57"/>
      <c r="H62" s="70"/>
      <c r="I62" s="70"/>
      <c r="J62" s="60" t="s">
        <v>190</v>
      </c>
      <c r="K62" s="57"/>
      <c r="L62" s="55"/>
    </row>
    <row r="63" spans="1:12" x14ac:dyDescent="0.25">
      <c r="A63" s="62"/>
      <c r="B63" s="57"/>
      <c r="C63" s="57"/>
      <c r="D63" s="57"/>
      <c r="E63" s="57"/>
      <c r="F63" s="57"/>
      <c r="G63" s="57"/>
      <c r="H63" s="71"/>
      <c r="I63" s="71"/>
      <c r="J63" s="60" t="s">
        <v>207</v>
      </c>
      <c r="K63" s="57"/>
      <c r="L63" s="55"/>
    </row>
  </sheetData>
  <autoFilter ref="A1:A31" xr:uid="{00000000-0009-0000-0000-000000000000}">
    <sortState xmlns:xlrd2="http://schemas.microsoft.com/office/spreadsheetml/2017/richdata2" ref="A2:A31">
      <sortCondition ref="A1:A31"/>
    </sortState>
  </autoFilter>
  <mergeCells count="24">
    <mergeCell ref="H45:H49"/>
    <mergeCell ref="I45:I49"/>
    <mergeCell ref="H50:H56"/>
    <mergeCell ref="I50:I56"/>
    <mergeCell ref="H57:H63"/>
    <mergeCell ref="I57:I63"/>
    <mergeCell ref="H35:H37"/>
    <mergeCell ref="I35:I37"/>
    <mergeCell ref="H38:H41"/>
    <mergeCell ref="I38:I41"/>
    <mergeCell ref="H42:H44"/>
    <mergeCell ref="I42:I44"/>
    <mergeCell ref="H14:H20"/>
    <mergeCell ref="I14:I20"/>
    <mergeCell ref="H21:H26"/>
    <mergeCell ref="I21:I26"/>
    <mergeCell ref="H27:H34"/>
    <mergeCell ref="I27:I34"/>
    <mergeCell ref="H3:H7"/>
    <mergeCell ref="I3:I7"/>
    <mergeCell ref="H8:H11"/>
    <mergeCell ref="I8:I11"/>
    <mergeCell ref="H12:H13"/>
    <mergeCell ref="I12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6"/>
  </sheetPr>
  <dimension ref="A1:AJ42"/>
  <sheetViews>
    <sheetView showGridLines="0" tabSelected="1" topLeftCell="C2" zoomScale="80" zoomScaleNormal="80" workbookViewId="0">
      <selection activeCell="D24" sqref="D24"/>
    </sheetView>
  </sheetViews>
  <sheetFormatPr baseColWidth="10" defaultColWidth="0" defaultRowHeight="15" x14ac:dyDescent="0.25"/>
  <cols>
    <col min="1" max="1" width="1.125" style="1" hidden="1" customWidth="1"/>
    <col min="2" max="2" width="4.625" style="2" customWidth="1"/>
    <col min="3" max="3" width="34.125" style="1" customWidth="1"/>
    <col min="4" max="4" width="27.375" style="1" customWidth="1"/>
    <col min="5" max="5" width="32.375" style="1" customWidth="1"/>
    <col min="6" max="6" width="26.75" style="1" customWidth="1"/>
    <col min="7" max="7" width="38.25" style="1" customWidth="1"/>
    <col min="8" max="8" width="37.625" style="1" customWidth="1"/>
    <col min="9" max="9" width="7.75" style="2" customWidth="1"/>
    <col min="10" max="36" width="0" style="1" hidden="1" customWidth="1"/>
    <col min="37" max="16384" width="11.375" style="1" hidden="1"/>
  </cols>
  <sheetData>
    <row r="1" spans="1:36" ht="15.75" hidden="1" thickBot="1" x14ac:dyDescent="0.3">
      <c r="A1" s="1">
        <f>COLUMN()</f>
        <v>1</v>
      </c>
      <c r="B1" s="2">
        <f>COLUMN()</f>
        <v>2</v>
      </c>
      <c r="C1" s="1">
        <f>COLUMN()</f>
        <v>3</v>
      </c>
      <c r="D1" s="1">
        <f>COLUMN()</f>
        <v>4</v>
      </c>
      <c r="E1" s="1">
        <f>COLUMN()</f>
        <v>5</v>
      </c>
      <c r="F1" s="1">
        <f>COLUMN()</f>
        <v>6</v>
      </c>
      <c r="G1" s="1">
        <f>COLUMN()</f>
        <v>7</v>
      </c>
      <c r="H1" s="1">
        <f>COLUMN()</f>
        <v>8</v>
      </c>
      <c r="I1" s="2">
        <f>COLUMN()</f>
        <v>9</v>
      </c>
      <c r="M1" s="1">
        <f>COLUMN()</f>
        <v>13</v>
      </c>
      <c r="N1" s="1">
        <f>COLUMN()</f>
        <v>14</v>
      </c>
      <c r="O1" s="1">
        <f>COLUMN()</f>
        <v>15</v>
      </c>
      <c r="P1" s="1">
        <f>COLUMN()</f>
        <v>16</v>
      </c>
      <c r="Q1" s="1">
        <f>COLUMN()</f>
        <v>17</v>
      </c>
      <c r="R1" s="1">
        <f>COLUMN()</f>
        <v>18</v>
      </c>
      <c r="S1" s="1">
        <f>COLUMN()</f>
        <v>19</v>
      </c>
      <c r="T1" s="1">
        <f>COLUMN()</f>
        <v>20</v>
      </c>
      <c r="U1" s="1">
        <f>COLUMN()</f>
        <v>21</v>
      </c>
      <c r="V1" s="1">
        <f>COLUMN()</f>
        <v>22</v>
      </c>
      <c r="W1" s="1">
        <f>COLUMN()</f>
        <v>23</v>
      </c>
      <c r="X1" s="1">
        <f>COLUMN()</f>
        <v>24</v>
      </c>
      <c r="Y1" s="1">
        <f>COLUMN()</f>
        <v>25</v>
      </c>
      <c r="Z1" s="1">
        <f>COLUMN()</f>
        <v>26</v>
      </c>
      <c r="AA1" s="1">
        <f>COLUMN()</f>
        <v>27</v>
      </c>
      <c r="AB1" s="1">
        <f>COLUMN()</f>
        <v>28</v>
      </c>
      <c r="AC1" s="1">
        <f>COLUMN()</f>
        <v>29</v>
      </c>
      <c r="AD1" s="1">
        <f>COLUMN()</f>
        <v>30</v>
      </c>
      <c r="AE1" s="1">
        <f>COLUMN()</f>
        <v>31</v>
      </c>
      <c r="AF1" s="1">
        <f>COLUMN()</f>
        <v>32</v>
      </c>
      <c r="AG1" s="1">
        <f>COLUMN()</f>
        <v>33</v>
      </c>
      <c r="AH1" s="1">
        <f>COLUMN()</f>
        <v>34</v>
      </c>
      <c r="AI1" s="1">
        <f>COLUMN()</f>
        <v>35</v>
      </c>
      <c r="AJ1" s="1">
        <f>COLUMN()</f>
        <v>36</v>
      </c>
    </row>
    <row r="2" spans="1:36" ht="15" customHeight="1" x14ac:dyDescent="0.25">
      <c r="B2" s="96" t="s">
        <v>50</v>
      </c>
      <c r="C2" s="97"/>
      <c r="D2" s="97"/>
      <c r="E2" s="97"/>
      <c r="F2" s="97"/>
      <c r="G2" s="97"/>
      <c r="H2" s="97"/>
      <c r="I2" s="98"/>
    </row>
    <row r="3" spans="1:36" ht="15" customHeight="1" x14ac:dyDescent="0.25">
      <c r="B3" s="99"/>
      <c r="C3" s="100"/>
      <c r="D3" s="100"/>
      <c r="E3" s="100"/>
      <c r="F3" s="100"/>
      <c r="G3" s="100"/>
      <c r="H3" s="100"/>
      <c r="I3" s="101"/>
    </row>
    <row r="4" spans="1:36" ht="15" customHeight="1" thickBot="1" x14ac:dyDescent="0.3">
      <c r="B4" s="99"/>
      <c r="C4" s="100"/>
      <c r="D4" s="100"/>
      <c r="E4" s="100"/>
      <c r="F4" s="100"/>
      <c r="G4" s="100"/>
      <c r="H4" s="100"/>
      <c r="I4" s="101"/>
    </row>
    <row r="5" spans="1:36" ht="15" customHeight="1" x14ac:dyDescent="0.25">
      <c r="B5" s="31"/>
      <c r="C5" s="80" t="s">
        <v>49</v>
      </c>
      <c r="D5" s="75"/>
      <c r="E5" s="75"/>
      <c r="F5" s="75"/>
      <c r="G5" s="75"/>
      <c r="H5" s="76"/>
      <c r="I5" s="30"/>
    </row>
    <row r="6" spans="1:36" ht="20.100000000000001" customHeight="1" thickBot="1" x14ac:dyDescent="0.3">
      <c r="B6" s="12"/>
      <c r="C6" s="102" t="s">
        <v>48</v>
      </c>
      <c r="D6" s="78"/>
      <c r="E6" s="78"/>
      <c r="F6" s="78"/>
      <c r="G6" s="78"/>
      <c r="H6" s="79"/>
      <c r="I6" s="7"/>
    </row>
    <row r="7" spans="1:36" ht="15" customHeight="1" x14ac:dyDescent="0.25">
      <c r="B7" s="12"/>
      <c r="C7" s="29" t="s">
        <v>47</v>
      </c>
      <c r="D7" s="34" t="s">
        <v>264</v>
      </c>
      <c r="E7" s="29" t="s">
        <v>19</v>
      </c>
      <c r="F7" s="34" t="s">
        <v>265</v>
      </c>
      <c r="G7" s="29" t="s">
        <v>28</v>
      </c>
      <c r="H7" s="27">
        <v>3102030435</v>
      </c>
      <c r="I7" s="7"/>
    </row>
    <row r="8" spans="1:36" x14ac:dyDescent="0.25">
      <c r="B8" s="12"/>
      <c r="C8" s="29" t="s">
        <v>46</v>
      </c>
      <c r="D8" s="28" t="s">
        <v>266</v>
      </c>
      <c r="E8" s="29" t="s">
        <v>54</v>
      </c>
      <c r="F8" s="35">
        <v>17266911</v>
      </c>
      <c r="G8" s="29" t="s">
        <v>29</v>
      </c>
      <c r="H8" s="24" t="s">
        <v>267</v>
      </c>
      <c r="I8" s="7"/>
    </row>
    <row r="9" spans="1:36" x14ac:dyDescent="0.25">
      <c r="B9" s="12"/>
      <c r="C9" s="29" t="s">
        <v>45</v>
      </c>
      <c r="D9" s="24" t="s">
        <v>268</v>
      </c>
      <c r="E9" s="14" t="s">
        <v>42</v>
      </c>
      <c r="F9" s="33">
        <v>34299</v>
      </c>
      <c r="G9" s="14" t="s">
        <v>30</v>
      </c>
      <c r="H9" s="32" t="s">
        <v>269</v>
      </c>
      <c r="I9" s="7"/>
    </row>
    <row r="10" spans="1:36" x14ac:dyDescent="0.25">
      <c r="B10" s="12"/>
      <c r="C10" s="29" t="s">
        <v>44</v>
      </c>
      <c r="D10" s="27" t="s">
        <v>270</v>
      </c>
      <c r="E10" s="14" t="s">
        <v>33</v>
      </c>
      <c r="F10" s="32" t="s">
        <v>271</v>
      </c>
      <c r="G10" s="14" t="s">
        <v>32</v>
      </c>
      <c r="H10" s="32" t="s">
        <v>272</v>
      </c>
      <c r="I10" s="7"/>
    </row>
    <row r="11" spans="1:36" x14ac:dyDescent="0.25">
      <c r="B11" s="12"/>
      <c r="C11" s="14" t="s">
        <v>43</v>
      </c>
      <c r="D11" s="33">
        <v>27670</v>
      </c>
      <c r="E11" s="14" t="s">
        <v>34</v>
      </c>
      <c r="F11" s="32" t="s">
        <v>274</v>
      </c>
      <c r="G11" s="14" t="s">
        <v>31</v>
      </c>
      <c r="H11" s="32" t="s">
        <v>273</v>
      </c>
      <c r="I11" s="7"/>
    </row>
    <row r="12" spans="1:36" x14ac:dyDescent="0.25">
      <c r="B12" s="12"/>
      <c r="C12" s="14" t="s">
        <v>35</v>
      </c>
      <c r="D12" s="32" t="s">
        <v>271</v>
      </c>
      <c r="E12" s="14" t="s">
        <v>51</v>
      </c>
      <c r="F12" s="32" t="s">
        <v>275</v>
      </c>
      <c r="G12" s="14" t="s">
        <v>53</v>
      </c>
      <c r="H12" s="32" t="s">
        <v>276</v>
      </c>
      <c r="I12" s="7"/>
    </row>
    <row r="13" spans="1:36" x14ac:dyDescent="0.25">
      <c r="B13" s="12"/>
      <c r="C13" s="14" t="s">
        <v>36</v>
      </c>
      <c r="D13" s="32" t="s">
        <v>274</v>
      </c>
      <c r="E13" s="14" t="s">
        <v>39</v>
      </c>
      <c r="F13" s="32" t="s">
        <v>277</v>
      </c>
      <c r="G13" s="14" t="s">
        <v>17</v>
      </c>
      <c r="H13" s="32" t="s">
        <v>278</v>
      </c>
      <c r="I13" s="7"/>
    </row>
    <row r="14" spans="1:36" x14ac:dyDescent="0.25">
      <c r="B14" s="12"/>
      <c r="C14" s="14" t="s">
        <v>37</v>
      </c>
      <c r="D14" s="32" t="s">
        <v>275</v>
      </c>
      <c r="E14" s="14" t="s">
        <v>40</v>
      </c>
      <c r="F14" s="32" t="s">
        <v>280</v>
      </c>
      <c r="G14" s="14" t="s">
        <v>52</v>
      </c>
      <c r="H14" s="51">
        <v>3142753023</v>
      </c>
      <c r="I14" s="7"/>
    </row>
    <row r="15" spans="1:36" ht="15" customHeight="1" x14ac:dyDescent="0.25">
      <c r="B15" s="12"/>
      <c r="C15" s="14" t="s">
        <v>26</v>
      </c>
      <c r="D15" s="24" t="s">
        <v>279</v>
      </c>
      <c r="E15" s="14" t="s">
        <v>38</v>
      </c>
      <c r="F15" s="26" t="s">
        <v>281</v>
      </c>
      <c r="G15" s="14" t="s">
        <v>23</v>
      </c>
      <c r="H15" s="51">
        <v>91208379581</v>
      </c>
      <c r="I15" s="7"/>
    </row>
    <row r="16" spans="1:36" x14ac:dyDescent="0.25">
      <c r="B16" s="12"/>
      <c r="C16" s="29" t="s">
        <v>25</v>
      </c>
      <c r="D16" s="27" t="s">
        <v>279</v>
      </c>
      <c r="E16" s="14" t="s">
        <v>41</v>
      </c>
      <c r="F16" s="105" t="s">
        <v>282</v>
      </c>
      <c r="G16" s="29" t="s">
        <v>22</v>
      </c>
      <c r="H16" s="32" t="s">
        <v>283</v>
      </c>
      <c r="I16" s="7"/>
    </row>
    <row r="17" spans="2:9" x14ac:dyDescent="0.25">
      <c r="B17" s="12"/>
      <c r="C17" s="29" t="s">
        <v>24</v>
      </c>
      <c r="D17" s="27"/>
      <c r="E17" s="14" t="s">
        <v>27</v>
      </c>
      <c r="F17" s="25"/>
      <c r="G17" s="14" t="s">
        <v>21</v>
      </c>
      <c r="H17" s="32"/>
      <c r="I17" s="7"/>
    </row>
    <row r="18" spans="2:9" ht="7.5" customHeight="1" thickBot="1" x14ac:dyDescent="0.3">
      <c r="B18" s="12"/>
      <c r="C18" s="103"/>
      <c r="D18" s="104"/>
      <c r="E18" s="104"/>
      <c r="F18" s="104"/>
      <c r="G18" s="104"/>
      <c r="H18" s="104"/>
      <c r="I18" s="7"/>
    </row>
    <row r="19" spans="2:9" ht="14.1" customHeight="1" x14ac:dyDescent="0.25">
      <c r="B19" s="12"/>
      <c r="C19" s="80" t="s">
        <v>20</v>
      </c>
      <c r="D19" s="75"/>
      <c r="E19" s="75"/>
      <c r="F19" s="75"/>
      <c r="G19" s="75"/>
      <c r="H19" s="76"/>
      <c r="I19" s="7"/>
    </row>
    <row r="20" spans="2:9" ht="14.1" customHeight="1" x14ac:dyDescent="0.25">
      <c r="B20" s="12"/>
      <c r="C20" s="23" t="s">
        <v>19</v>
      </c>
      <c r="D20" s="23" t="s">
        <v>18</v>
      </c>
      <c r="E20" s="23" t="s">
        <v>17</v>
      </c>
      <c r="F20" s="23" t="s">
        <v>16</v>
      </c>
      <c r="G20" s="23" t="s">
        <v>15</v>
      </c>
      <c r="H20" s="23" t="s">
        <v>14</v>
      </c>
      <c r="I20" s="7"/>
    </row>
    <row r="21" spans="2:9" ht="14.1" customHeight="1" x14ac:dyDescent="0.25">
      <c r="B21" s="12"/>
      <c r="C21" s="21" t="s">
        <v>265</v>
      </c>
      <c r="D21" s="22">
        <v>35285711</v>
      </c>
      <c r="E21" s="21" t="s">
        <v>278</v>
      </c>
      <c r="F21" s="20" t="s">
        <v>284</v>
      </c>
      <c r="G21" s="20" t="s">
        <v>285</v>
      </c>
      <c r="H21" s="19" t="str">
        <f>+IF(G21="SI",IF(E21="HIJO(A)","RC Y DOCUMENTO DE IDENTIDAD DEL HIJO(A)",IF(E21="HIJASTRO(A)","RC, DOCUMENTO DE IDENTIDAD DEL HIJASTRO(A), CÉDULA DE ESPOSA O COMPAÑERA, REGISTRO DE MATRIMONIO O EXTRAJUICIO DE CONVIVENCIA",IF(E21="PADRE","RC DEL COTIZANTE, Y DOCUMENTO DE IDENTIDAD DEL PADRE",IF(E21="MADRE","RC DEL COTIZANTE, Y DOCUMENTO DE IDENTIDAD DE LA MADRE",IF(E21="ESPOSO(A)","DOCUMENTO DE IDENTIDAD DEL ESPOSO(A) Y REGISTRO DE MATRIMONIO","")))))&amp;IF(E21="COMPAÑERO(A)","DOCUMENTO DE IDENTIDAD DEL COMPAÑERO(A) Y EXTRAJUICIO DE CONVIVENCIA",""),"")</f>
        <v>DOCUMENTO DE IDENTIDAD DEL ESPOSO(A) Y REGISTRO DE MATRIMONIO</v>
      </c>
      <c r="I21" s="7"/>
    </row>
    <row r="22" spans="2:9" ht="14.1" customHeight="1" x14ac:dyDescent="0.25">
      <c r="B22" s="12"/>
      <c r="C22" s="21" t="s">
        <v>265</v>
      </c>
      <c r="D22" s="22">
        <v>1018505649</v>
      </c>
      <c r="E22" s="21" t="s">
        <v>286</v>
      </c>
      <c r="F22" s="20" t="s">
        <v>287</v>
      </c>
      <c r="G22" s="20" t="s">
        <v>285</v>
      </c>
      <c r="H22" s="19" t="str">
        <f>+IF(G22="SI",IF(E22="HIJO(A)","RC Y DOCUMENTO DE IDENTIDAD DEL HIJO(A)",IF(E22="HIJASTRO(A)","RC, DOCUMENTO DE IDENTIDAD DEL HIJASTRO(A), CÉDULA DE ESPOSA O COMPAÑERA, REGISTRO DE MATRIMONIO O EXTRAJUICIO DE CONVIVENCIA",IF(E22="PADRE","RC DEL COTIZANTE, Y DOCUMENTO DE IDENTIDAD DEL PADRE",IF(E22="MADRE","RC DEL COTIZANTE, Y DOCUMENTO DE IDENTIDAD DE LA MADRE",IF(E22="ESPOSO(A)","DOCUMENTO DE IDENTIDAD DEL ESPOSO(A) Y REGISTRO DE MATRIMONIO","")))))&amp;IF(E22="COMPAÑERO(A)","DOCUMENTO DE IDENTIDAD DEL COMPAÑERO(A) Y EXTRAJUICIO DE CONVIVENCIA",""),"")</f>
        <v>RC Y DOCUMENTO DE IDENTIDAD DEL HIJO(A)</v>
      </c>
      <c r="I22" s="7"/>
    </row>
    <row r="23" spans="2:9" ht="14.1" customHeight="1" x14ac:dyDescent="0.25">
      <c r="B23" s="12"/>
      <c r="C23" s="21" t="s">
        <v>289</v>
      </c>
      <c r="D23" s="22">
        <v>1071888518</v>
      </c>
      <c r="E23" s="21" t="s">
        <v>290</v>
      </c>
      <c r="F23" s="20" t="s">
        <v>291</v>
      </c>
      <c r="G23" s="20" t="s">
        <v>285</v>
      </c>
      <c r="H23" s="19" t="str">
        <f>+IF(G23="SI",IF(E23="HIJO(A)","RC Y DOCUMENTO DE IDENTIDAD DEL HIJO(A)",IF(E23="HIJASTRO(A)","RC, DOCUMENTO DE IDENTIDAD DEL HIJASTRO(A), CÉDULA DE ESPOSA O COMPAÑERA, REGISTRO DE MATRIMONIO O EXTRAJUICIO DE CONVIVENCIA",IF(E23="PADRE","RC DEL COTIZANTE, Y DOCUMENTO DE IDENTIDAD DEL PADRE",IF(E23="MADRE","RC DEL COTIZANTE, Y DOCUMENTO DE IDENTIDAD DE LA MADRE",IF(E23="ESPOSO(A)","DOCUMENTO DE IDENTIDAD DEL ESPOSO(A) Y REGISTRO DE MATRIMONIO","")))))&amp;IF(E23="COMPAÑERO(A)","DOCUMENTO DE IDENTIDAD DEL COMPAÑERO(A) Y EXTRAJUICIO DE CONVIVENCIA",""),"")</f>
        <v>RC, DOCUMENTO DE IDENTIDAD DEL HIJASTRO(A), CÉDULA DE ESPOSA O COMPAÑERA, REGISTRO DE MATRIMONIO O EXTRAJUICIO DE CONVIVENCIA</v>
      </c>
      <c r="I23" s="7"/>
    </row>
    <row r="24" spans="2:9" ht="14.1" customHeight="1" x14ac:dyDescent="0.25">
      <c r="B24" s="12"/>
      <c r="C24" s="21" t="s">
        <v>288</v>
      </c>
      <c r="D24" s="22">
        <v>1122931674</v>
      </c>
      <c r="E24" s="21" t="s">
        <v>286</v>
      </c>
      <c r="F24" s="20" t="s">
        <v>292</v>
      </c>
      <c r="G24" s="20" t="s">
        <v>285</v>
      </c>
      <c r="H24" s="19" t="str">
        <f>+IF(G24="SI",IF(E24="HIJO(A)","RC Y DOCUMENTO DE IDENTIDAD DEL HIJO(A)",IF(E24="HIJASTRO(A)","RC, DOCUMENTO DE IDENTIDAD DEL HIJASTRO(A), CÉDULA DE ESPOSA O COMPAÑERA, REGISTRO DE MATRIMONIO O EXTRAJUICIO DE CONVIVENCIA",IF(E24="PADRE","RC DEL COTIZANTE, Y DOCUMENTO DE IDENTIDAD DEL PADRE",IF(E24="MADRE","RC DEL COTIZANTE, Y DOCUMENTO DE IDENTIDAD DE LA MADRE",IF(E24="ESPOSO(A)","DOCUMENTO DE IDENTIDAD DEL ESPOSO(A) Y REGISTRO DE MATRIMONIO","")))))&amp;IF(E24="COMPAÑERO(A)","DOCUMENTO DE IDENTIDAD DEL COMPAÑERO(A) Y EXTRAJUICIO DE CONVIVENCIA",""),"")</f>
        <v>RC Y DOCUMENTO DE IDENTIDAD DEL HIJO(A)</v>
      </c>
      <c r="I24" s="7"/>
    </row>
    <row r="25" spans="2:9" ht="14.1" customHeight="1" x14ac:dyDescent="0.25">
      <c r="B25" s="12"/>
      <c r="C25" s="21" t="s">
        <v>288</v>
      </c>
      <c r="D25" s="21">
        <v>1122935357</v>
      </c>
      <c r="E25" s="21" t="s">
        <v>286</v>
      </c>
      <c r="F25" s="20" t="s">
        <v>293</v>
      </c>
      <c r="G25" s="20" t="s">
        <v>285</v>
      </c>
      <c r="H25" s="19" t="str">
        <f>+IF(G25="SI",IF(E25="HIJO(A)","RC Y DOCUMENTO DE IDENTIDAD DEL HIJO(A)",IF(E25="HIJASTRO(A)","RC, DOCUMENTO DE IDENTIDAD DEL HIJASTRO(A), CÉDULA DE ESPOSA O COMPAÑERA, REGISTRO DE MATRIMONIO O EXTRAJUICIO DE CONVIVENCIA",IF(E25="PADRE","RC DEL COTIZANTE, Y DOCUMENTO DE IDENTIDAD DEL PADRE",IF(E25="MADRE","RC DEL COTIZANTE, Y DOCUMENTO DE IDENTIDAD DE LA MADRE",IF(E25="ESPOSO(A)","DOCUMENTO DE IDENTIDAD DEL ESPOSO(A) Y REGISTRO DE MATRIMONIO","")))))&amp;IF(E25="COMPAÑERO(A)","DOCUMENTO DE IDENTIDAD DEL COMPAÑERO(A) Y EXTRAJUICIO DE CONVIVENCIA",""),"")</f>
        <v>RC Y DOCUMENTO DE IDENTIDAD DEL HIJO(A)</v>
      </c>
      <c r="I25" s="7"/>
    </row>
    <row r="26" spans="2:9" ht="6" customHeight="1" thickBot="1" x14ac:dyDescent="0.3">
      <c r="B26" s="12"/>
      <c r="C26" s="72"/>
      <c r="D26" s="73"/>
      <c r="E26" s="73"/>
      <c r="F26" s="73"/>
      <c r="G26" s="73"/>
      <c r="H26" s="73"/>
      <c r="I26" s="7"/>
    </row>
    <row r="27" spans="2:9" ht="20.100000000000001" customHeight="1" thickBot="1" x14ac:dyDescent="0.3">
      <c r="B27" s="12"/>
      <c r="C27" s="80" t="s">
        <v>13</v>
      </c>
      <c r="D27" s="81"/>
      <c r="E27" s="81"/>
      <c r="F27" s="81"/>
      <c r="G27" s="81"/>
      <c r="H27" s="82"/>
      <c r="I27" s="7"/>
    </row>
    <row r="28" spans="2:9" ht="20.100000000000001" customHeight="1" thickBot="1" x14ac:dyDescent="0.3">
      <c r="B28" s="12"/>
      <c r="C28" s="83" t="s">
        <v>12</v>
      </c>
      <c r="D28" s="84"/>
      <c r="E28" s="84"/>
      <c r="F28" s="84"/>
      <c r="G28" s="84"/>
      <c r="H28" s="85"/>
      <c r="I28" s="7"/>
    </row>
    <row r="29" spans="2:9" ht="14.45" customHeight="1" x14ac:dyDescent="0.25">
      <c r="B29" s="12"/>
      <c r="C29" s="86" t="s">
        <v>11</v>
      </c>
      <c r="D29" s="88" t="s">
        <v>211</v>
      </c>
      <c r="E29" s="90" t="s">
        <v>55</v>
      </c>
      <c r="F29" s="91"/>
      <c r="G29" s="91"/>
      <c r="H29" s="92"/>
      <c r="I29" s="7"/>
    </row>
    <row r="30" spans="2:9" ht="102.6" customHeight="1" thickBot="1" x14ac:dyDescent="0.3">
      <c r="B30" s="12"/>
      <c r="C30" s="87"/>
      <c r="D30" s="89"/>
      <c r="E30" s="93" t="s">
        <v>56</v>
      </c>
      <c r="F30" s="94"/>
      <c r="G30" s="94"/>
      <c r="H30" s="95"/>
      <c r="I30" s="7"/>
    </row>
    <row r="31" spans="2:9" ht="6.95" customHeight="1" thickBot="1" x14ac:dyDescent="0.3">
      <c r="B31" s="12"/>
      <c r="C31" s="72"/>
      <c r="D31" s="73"/>
      <c r="E31" s="73"/>
      <c r="F31" s="73"/>
      <c r="G31" s="73"/>
      <c r="H31" s="73"/>
      <c r="I31" s="7"/>
    </row>
    <row r="32" spans="2:9" ht="20.100000000000001" customHeight="1" x14ac:dyDescent="0.25">
      <c r="B32" s="12"/>
      <c r="C32" s="74" t="s">
        <v>10</v>
      </c>
      <c r="D32" s="75"/>
      <c r="E32" s="75"/>
      <c r="F32" s="75"/>
      <c r="G32" s="75"/>
      <c r="H32" s="76"/>
      <c r="I32" s="7"/>
    </row>
    <row r="33" spans="2:9" ht="20.100000000000001" customHeight="1" thickBot="1" x14ac:dyDescent="0.3">
      <c r="B33" s="12"/>
      <c r="C33" s="77" t="s">
        <v>159</v>
      </c>
      <c r="D33" s="78"/>
      <c r="E33" s="78"/>
      <c r="F33" s="78"/>
      <c r="G33" s="78"/>
      <c r="H33" s="79"/>
      <c r="I33" s="7"/>
    </row>
    <row r="34" spans="2:9" x14ac:dyDescent="0.25">
      <c r="B34" s="12"/>
      <c r="C34" s="17" t="s">
        <v>9</v>
      </c>
      <c r="D34" s="18"/>
      <c r="E34" s="17" t="s">
        <v>8</v>
      </c>
      <c r="F34" s="54"/>
      <c r="G34" s="17" t="s">
        <v>6</v>
      </c>
      <c r="H34" s="13"/>
      <c r="I34" s="7"/>
    </row>
    <row r="35" spans="2:9" x14ac:dyDescent="0.25">
      <c r="B35" s="12"/>
      <c r="C35" s="14" t="s">
        <v>5</v>
      </c>
      <c r="D35" s="37"/>
      <c r="E35" s="14" t="s">
        <v>4</v>
      </c>
      <c r="F35" s="16"/>
      <c r="G35" s="14" t="s">
        <v>3</v>
      </c>
      <c r="H35" s="13"/>
      <c r="I35" s="7"/>
    </row>
    <row r="36" spans="2:9" x14ac:dyDescent="0.25">
      <c r="B36" s="12"/>
      <c r="C36" s="15" t="s">
        <v>2</v>
      </c>
      <c r="D36" s="13"/>
      <c r="E36" s="14" t="s">
        <v>1</v>
      </c>
      <c r="F36" s="13"/>
      <c r="G36" s="14" t="s">
        <v>0</v>
      </c>
      <c r="H36" s="13"/>
      <c r="I36" s="7"/>
    </row>
    <row r="37" spans="2:9" s="2" customFormat="1" x14ac:dyDescent="0.25">
      <c r="B37" s="12"/>
      <c r="C37" s="9"/>
      <c r="D37" s="11"/>
      <c r="E37" s="9"/>
      <c r="F37" s="10"/>
      <c r="G37" s="9"/>
      <c r="H37" s="8"/>
      <c r="I37" s="7"/>
    </row>
    <row r="38" spans="2:9" s="2" customFormat="1" ht="15.75" thickBot="1" x14ac:dyDescent="0.3">
      <c r="B38" s="6"/>
      <c r="C38" s="5"/>
      <c r="D38" s="5"/>
      <c r="E38" s="5"/>
      <c r="F38" s="5"/>
      <c r="G38" s="5"/>
      <c r="H38" s="5"/>
      <c r="I38" s="4"/>
    </row>
    <row r="42" spans="2:9" x14ac:dyDescent="0.25">
      <c r="D42" s="3"/>
    </row>
  </sheetData>
  <dataConsolidate/>
  <mergeCells count="15">
    <mergeCell ref="B2:I4"/>
    <mergeCell ref="C5:H5"/>
    <mergeCell ref="C6:H6"/>
    <mergeCell ref="C18:H18"/>
    <mergeCell ref="C19:H19"/>
    <mergeCell ref="C31:H31"/>
    <mergeCell ref="C32:H32"/>
    <mergeCell ref="C33:H33"/>
    <mergeCell ref="C26:H26"/>
    <mergeCell ref="C27:H27"/>
    <mergeCell ref="C28:H28"/>
    <mergeCell ref="C29:C30"/>
    <mergeCell ref="D29:D30"/>
    <mergeCell ref="E29:H29"/>
    <mergeCell ref="E30:H30"/>
  </mergeCells>
  <dataValidations count="18">
    <dataValidation type="list" allowBlank="1" showInputMessage="1" showErrorMessage="1" sqref="H31 G21:G25 D29 D31" xr:uid="{00000000-0002-0000-0100-000000000000}">
      <formula1>"SI,NO"</formula1>
    </dataValidation>
    <dataValidation type="list" allowBlank="1" showInputMessage="1" showErrorMessage="1" sqref="F14" xr:uid="{00000000-0002-0000-0100-000001000000}">
      <formula1>"F,M"</formula1>
    </dataValidation>
    <dataValidation type="list" allowBlank="1" showInputMessage="1" showErrorMessage="1" sqref="H13" xr:uid="{00000000-0002-0000-0100-000002000000}">
      <formula1>"ABUELO(A),AMIGO(A),COMPAÑERO(A),CUÑADO(A),ESPOSO(A),EX-ESPOSO(A),HERMANO(A),HIJO(A),MADRE,NOVIO(A),OTRO(A),PADRE,PRIMO(A),SOBRINO(A),SUEGRO(A),TIO(A)"</formula1>
    </dataValidation>
    <dataValidation type="list" allowBlank="1" showInputMessage="1" showErrorMessage="1" sqref="H37" xr:uid="{00000000-0002-0000-0100-000003000000}">
      <formula1>"INTERNO,EXTERNO"</formula1>
    </dataValidation>
    <dataValidation type="list" allowBlank="1" showInputMessage="1" showErrorMessage="1" sqref="H35" xr:uid="{00000000-0002-0000-0100-000004000000}">
      <formula1>"TERMINO INDEFINIDO,TERMINO FIJO,APRENDIZAJE"</formula1>
    </dataValidation>
    <dataValidation type="list" allowBlank="1" showInputMessage="1" showErrorMessage="1" sqref="F37 F34" xr:uid="{00000000-0002-0000-0100-000005000000}">
      <formula1>#REF!</formula1>
    </dataValidation>
    <dataValidation type="list" allowBlank="1" showInputMessage="1" showErrorMessage="1" sqref="E21:E25" xr:uid="{00000000-0002-0000-0100-000006000000}">
      <formula1>"HIJO(A),HIJASTRO(A),PADRE,MADRE,ESPOSO(A),COMPAÑERO(A)"</formula1>
    </dataValidation>
    <dataValidation type="list" allowBlank="1" showInputMessage="1" showErrorMessage="1" prompt="Observación" sqref="H18 H32:H33" xr:uid="{00000000-0002-0000-0100-000007000000}">
      <formula1>$D$5197:$D$5199</formula1>
    </dataValidation>
    <dataValidation type="list" allowBlank="1" showInputMessage="1" showErrorMessage="1" sqref="F15" xr:uid="{00000000-0002-0000-0100-000008000000}">
      <formula1>"CASADO (A),DIVORCIADO (A),SOLTERO (A),UNION LIBRE,"</formula1>
    </dataValidation>
    <dataValidation type="list" allowBlank="1" showInputMessage="1" showErrorMessage="1" sqref="H17" xr:uid="{00000000-0002-0000-0100-000009000000}">
      <formula1>"AHORROS,CORRIENTE"</formula1>
    </dataValidation>
    <dataValidation type="list" allowBlank="1" showInputMessage="1" showErrorMessage="1" sqref="D17" xr:uid="{00000000-0002-0000-0100-00000A000000}">
      <formula1>"ALIANSALUD,ASMET SALUD,CAJACOPI,COMPENSAR,COMFENALCO VALLE,COOMEVA,COOSALUD,EMSSANAR,MALLAMAS,MUTUALSER,FAMISANAR,HUMANA VIVIR,MEDIMAS,NUEVA EPS,SALUD TOTAL,SANITAS,SAVIA SALUD,SOS,SURA"</formula1>
    </dataValidation>
    <dataValidation type="list" allowBlank="1" showInputMessage="1" showErrorMessage="1" sqref="D15" xr:uid="{00000000-0002-0000-0100-00000B000000}">
      <formula1>"COLFONDOS,COLPENSIONES,OLD MUTUAL,PORVENIR,PROTECCION,SKANDIA,N/A"</formula1>
    </dataValidation>
    <dataValidation type="list" allowBlank="1" showInputMessage="1" showErrorMessage="1" sqref="D16" xr:uid="{00000000-0002-0000-0100-00000C000000}">
      <formula1>"COLFONDOS,FONDO NACIONAL DEL AHORRO,PORVENIR,PROTECCION,SKANDIA,N/A"</formula1>
    </dataValidation>
    <dataValidation type="list" allowBlank="1" showInputMessage="1" showErrorMessage="1" sqref="F7" xr:uid="{00000000-0002-0000-0100-00000D000000}">
      <formula1>"CC,CE,PAS,PEP"</formula1>
    </dataValidation>
    <dataValidation type="list" allowBlank="1" showInputMessage="1" showErrorMessage="1" sqref="F36" xr:uid="{00000000-0002-0000-0100-00000E000000}">
      <formula1>"MEDELLIN,BOGOTA"</formula1>
    </dataValidation>
    <dataValidation type="list" allowBlank="1" showInputMessage="1" showErrorMessage="1" sqref="H16" xr:uid="{00000000-0002-0000-0100-00000F000000}">
      <formula1>"AGRARIO, AV VILLAS,BANCOLDEX,BANCOLOMBIA,BBVA,BOGOTA,CAJA SOCIAL,DAVIVIENDA,GNB SUDAMERIS,GRANAHORAR,ITAU,OCCIDENTE,POPULAR,SCOTIABANK COLPATRIA"</formula1>
    </dataValidation>
    <dataValidation type="list" allowBlank="1" showInputMessage="1" showErrorMessage="1" sqref="F13" xr:uid="{00000000-0002-0000-0100-000010000000}">
      <formula1>"A+,A-,O+,O-,B+,B-,AB+,AB-"</formula1>
    </dataValidation>
    <dataValidation type="list" allowBlank="1" showInputMessage="1" showErrorMessage="1" sqref="C21:C25" xr:uid="{00000000-0002-0000-0100-000011000000}">
      <formula1>"RC,TI,CC,CE,PEP"</formula1>
    </dataValidation>
  </dataValidations>
  <hyperlinks>
    <hyperlink ref="F16" r:id="rId1" xr:uid="{2CB07200-F06A-4BD9-81C6-0F1BB29106D2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13000000}">
          <x14:formula1>
            <xm:f>DATOS!$L$2:$L$21</xm:f>
          </x14:formula1>
          <xm:sqref>D36</xm:sqref>
        </x14:dataValidation>
        <x14:dataValidation type="list" allowBlank="1" showInputMessage="1" showErrorMessage="1" xr:uid="{00000000-0002-0000-0100-000014000000}">
          <x14:formula1>
            <xm:f>DATOS!$A$2:$A$29</xm:f>
          </x14:formula1>
          <xm:sqref>H34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>
    <row r="1" spans="1:1" x14ac:dyDescent="0.25">
      <c r="A1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2"/>
  <sheetViews>
    <sheetView showGridLines="0" topLeftCell="D1" workbookViewId="0">
      <selection activeCell="V2" sqref="V2"/>
    </sheetView>
  </sheetViews>
  <sheetFormatPr baseColWidth="10" defaultRowHeight="15" zeroHeight="1" x14ac:dyDescent="0.25"/>
  <cols>
    <col min="3" max="3" width="23.625" customWidth="1"/>
    <col min="6" max="6" width="20.875" bestFit="1" customWidth="1"/>
    <col min="12" max="12" width="34.125" customWidth="1"/>
    <col min="13" max="13" width="15.25" customWidth="1"/>
    <col min="14" max="14" width="17.125" customWidth="1"/>
    <col min="15" max="15" width="13.25" customWidth="1"/>
    <col min="24" max="24" width="15.875" customWidth="1"/>
    <col min="34" max="34" width="13.875" customWidth="1"/>
    <col min="36" max="36" width="19.875" customWidth="1"/>
  </cols>
  <sheetData>
    <row r="1" spans="1:40" ht="54.6" customHeight="1" x14ac:dyDescent="0.25">
      <c r="A1" s="38" t="s">
        <v>116</v>
      </c>
      <c r="B1" s="38" t="s">
        <v>19</v>
      </c>
      <c r="C1" s="39" t="s">
        <v>117</v>
      </c>
      <c r="D1" s="40" t="s">
        <v>118</v>
      </c>
      <c r="E1" s="38" t="s">
        <v>119</v>
      </c>
      <c r="F1" s="38" t="s">
        <v>120</v>
      </c>
      <c r="G1" s="38" t="s">
        <v>121</v>
      </c>
      <c r="H1" s="39" t="s">
        <v>40</v>
      </c>
      <c r="I1" s="39" t="s">
        <v>39</v>
      </c>
      <c r="J1" s="39" t="s">
        <v>122</v>
      </c>
      <c r="K1" s="39" t="s">
        <v>123</v>
      </c>
      <c r="L1" s="39" t="s">
        <v>124</v>
      </c>
      <c r="M1" s="39" t="s">
        <v>32</v>
      </c>
      <c r="N1" s="39" t="s">
        <v>31</v>
      </c>
      <c r="O1" s="39" t="s">
        <v>125</v>
      </c>
      <c r="P1" s="39" t="s">
        <v>126</v>
      </c>
      <c r="Q1" s="39" t="s">
        <v>127</v>
      </c>
      <c r="R1" s="39" t="s">
        <v>38</v>
      </c>
      <c r="S1" s="39" t="s">
        <v>24</v>
      </c>
      <c r="T1" s="39" t="s">
        <v>128</v>
      </c>
      <c r="U1" s="39" t="s">
        <v>129</v>
      </c>
      <c r="V1" s="41" t="s">
        <v>9</v>
      </c>
      <c r="W1" s="41" t="s">
        <v>130</v>
      </c>
      <c r="X1" s="39" t="s">
        <v>131</v>
      </c>
      <c r="Y1" s="39" t="s">
        <v>8</v>
      </c>
      <c r="Z1" s="39" t="s">
        <v>132</v>
      </c>
      <c r="AA1" s="39" t="s">
        <v>133</v>
      </c>
      <c r="AB1" s="39" t="s">
        <v>134</v>
      </c>
      <c r="AC1" s="42" t="s">
        <v>1</v>
      </c>
      <c r="AD1" s="52" t="s">
        <v>135</v>
      </c>
      <c r="AE1" s="52" t="s">
        <v>136</v>
      </c>
      <c r="AF1" s="52" t="s">
        <v>137</v>
      </c>
      <c r="AG1" s="52" t="s">
        <v>138</v>
      </c>
      <c r="AH1" s="52" t="s">
        <v>139</v>
      </c>
      <c r="AI1" s="53" t="s">
        <v>140</v>
      </c>
      <c r="AJ1" s="39" t="s">
        <v>141</v>
      </c>
      <c r="AK1" s="39" t="s">
        <v>142</v>
      </c>
      <c r="AL1" s="43" t="s">
        <v>17</v>
      </c>
      <c r="AM1" s="44" t="s">
        <v>143</v>
      </c>
      <c r="AN1" s="44" t="s">
        <v>144</v>
      </c>
    </row>
    <row r="2" spans="1:40" x14ac:dyDescent="0.25">
      <c r="A2" s="46">
        <f>+Notificacion_Nomina!F8</f>
        <v>17266911</v>
      </c>
      <c r="B2" s="47" t="str">
        <f>+Notificacion_Nomina!F7</f>
        <v>CC</v>
      </c>
      <c r="C2" s="47" t="str">
        <f>IF(Notificacion_Nomina!D8="",+CONCATENATE(Notificacion_Nomina!D7," ",Notificacion_Nomina!D9," ",Notificacion_Nomina!D10),CONCATENATE(Notificacion_Nomina!D7," ",Notificacion_Nomina!D8," ",Notificacion_Nomina!D9," ",Notificacion_Nomina!D10))</f>
        <v>JAVIER AUGUSTO MURCIA BELTRAN</v>
      </c>
      <c r="D2" s="48">
        <f>+Notificacion_Nomina!D11</f>
        <v>27670</v>
      </c>
      <c r="E2" s="45">
        <f ca="1">IF(D2="","",DATEDIF(D2,TODAY(),"y"))</f>
        <v>45</v>
      </c>
      <c r="F2" s="47" t="str">
        <f>+CONCATENATE(Notificacion_Nomina!D12," (",Notificacion_Nomina!D13,")")</f>
        <v>CUMARAL (META)</v>
      </c>
      <c r="G2" s="47" t="str">
        <f>+Notificacion_Nomina!F10</f>
        <v>CUMARAL</v>
      </c>
      <c r="H2" s="47" t="str">
        <f>+Notificacion_Nomina!F14</f>
        <v>M</v>
      </c>
      <c r="I2" s="47" t="str">
        <f>+Notificacion_Nomina!F13</f>
        <v>O+</v>
      </c>
      <c r="J2" s="47">
        <f>+Notificacion_Nomina!H7</f>
        <v>3102030435</v>
      </c>
      <c r="K2" s="47">
        <f>+Notificacion_Nomina!F17</f>
        <v>0</v>
      </c>
      <c r="L2" s="47" t="str">
        <f>+CONCATENATE(Notificacion_Nomina!H8," (",Notificacion_Nomina!H9,")")</f>
        <v>CALLE 3 N° 12-65 APTO 201 (ALVARO PARRA)</v>
      </c>
      <c r="M2" s="47" t="str">
        <f>+Notificacion_Nomina!H10</f>
        <v>CUNDINAMARCA</v>
      </c>
      <c r="N2" s="47" t="str">
        <f>+Notificacion_Nomina!H11</f>
        <v>PARATEBUENO</v>
      </c>
      <c r="O2" s="47">
        <f>+Notificacion_Nomina!H36</f>
        <v>0</v>
      </c>
      <c r="P2" s="47" t="str">
        <f>+Notificacion_Nomina!F16</f>
        <v>ingenierojaviermurcia@gmail.com</v>
      </c>
      <c r="Q2" s="47">
        <f>+COUNTIF(Notificacion_Nomina!$E$21:$E$25,"HIJO(A)")</f>
        <v>3</v>
      </c>
      <c r="R2" s="47" t="str">
        <f>+Notificacion_Nomina!F15</f>
        <v>CASADO (A)</v>
      </c>
      <c r="S2" s="47">
        <f>+Notificacion_Nomina!D17</f>
        <v>0</v>
      </c>
      <c r="T2" s="47" t="str">
        <f>+Notificacion_Nomina!D15</f>
        <v>PORVENIR</v>
      </c>
      <c r="U2" s="47" t="str">
        <f>+Notificacion_Nomina!D16</f>
        <v>PORVENIR</v>
      </c>
      <c r="V2" s="48">
        <f>+Notificacion_Nomina!D34</f>
        <v>0</v>
      </c>
      <c r="W2" s="48"/>
      <c r="X2" s="47" t="b">
        <f>+IF(Notificacion_Nomina!H35="TERMINO INDEFINIDO","INDEFINIDO",+IF(Notificacion_Nomina!H35="TERMINO FIJO","FIJO",+IF(Notificacion_Nomina!H35="APRENDIZAJE","APRENDIZAJE")))</f>
        <v>0</v>
      </c>
      <c r="Y2" s="47">
        <f>+Notificacion_Nomina!F34</f>
        <v>0</v>
      </c>
      <c r="Z2" s="47">
        <f>+Notificacion_Nomina!H34</f>
        <v>0</v>
      </c>
      <c r="AA2" s="47" t="e">
        <f>+VLOOKUP(Y2,#REF!,2,0)</f>
        <v>#REF!</v>
      </c>
      <c r="AB2" s="47" t="e">
        <f>+VLOOKUP(AA2,#REF!,2,0)</f>
        <v>#REF!</v>
      </c>
      <c r="AC2" s="47">
        <f>+Notificacion_Nomina!F36</f>
        <v>0</v>
      </c>
      <c r="AD2" s="47"/>
      <c r="AE2" s="47"/>
      <c r="AF2" s="49"/>
      <c r="AG2" s="47"/>
      <c r="AH2" s="47"/>
      <c r="AI2" s="48"/>
      <c r="AJ2" s="47" t="str">
        <f>+Notificacion_Nomina!H12</f>
        <v>CAROLINA TORRES</v>
      </c>
      <c r="AK2" s="47">
        <f>+Notificacion_Nomina!H14</f>
        <v>3142753023</v>
      </c>
      <c r="AL2" s="47" t="str">
        <f>+Notificacion_Nomina!H13</f>
        <v>ESPOSO(A)</v>
      </c>
      <c r="AM2" s="50">
        <f>+Notificacion_Nomina!D35</f>
        <v>0</v>
      </c>
      <c r="AN2" s="50">
        <f>+Notificacion_Nomina!F35</f>
        <v>0</v>
      </c>
    </row>
    <row r="3" spans="1:40" x14ac:dyDescent="0.25"/>
    <row r="4" spans="1:40" x14ac:dyDescent="0.25"/>
    <row r="5" spans="1:40" x14ac:dyDescent="0.25"/>
    <row r="6" spans="1:40" x14ac:dyDescent="0.25"/>
    <row r="7" spans="1:40" x14ac:dyDescent="0.25"/>
    <row r="8" spans="1:40" x14ac:dyDescent="0.25"/>
    <row r="9" spans="1:40" x14ac:dyDescent="0.25"/>
    <row r="10" spans="1:40" x14ac:dyDescent="0.25"/>
    <row r="11" spans="1:40" x14ac:dyDescent="0.25"/>
    <row r="12" spans="1:40" x14ac:dyDescent="0.25"/>
  </sheetData>
  <conditionalFormatting sqref="A1">
    <cfRule type="duplicateValues" dxfId="19" priority="14"/>
  </conditionalFormatting>
  <conditionalFormatting sqref="A1">
    <cfRule type="duplicateValues" dxfId="18" priority="15"/>
  </conditionalFormatting>
  <conditionalFormatting sqref="A1">
    <cfRule type="duplicateValues" dxfId="17" priority="12"/>
    <cfRule type="duplicateValues" dxfId="16" priority="13"/>
  </conditionalFormatting>
  <conditionalFormatting sqref="A1">
    <cfRule type="duplicateValues" dxfId="15" priority="11"/>
  </conditionalFormatting>
  <conditionalFormatting sqref="A1">
    <cfRule type="duplicateValues" dxfId="14" priority="16"/>
  </conditionalFormatting>
  <conditionalFormatting sqref="A1">
    <cfRule type="duplicateValues" dxfId="13" priority="17"/>
    <cfRule type="duplicateValues" dxfId="12" priority="18"/>
  </conditionalFormatting>
  <conditionalFormatting sqref="A1">
    <cfRule type="duplicateValues" dxfId="11" priority="19"/>
    <cfRule type="duplicateValues" dxfId="10" priority="20"/>
  </conditionalFormatting>
  <conditionalFormatting sqref="B1">
    <cfRule type="duplicateValues" dxfId="9" priority="4"/>
  </conditionalFormatting>
  <conditionalFormatting sqref="B1">
    <cfRule type="duplicateValues" dxfId="8" priority="5"/>
  </conditionalFormatting>
  <conditionalFormatting sqref="B1">
    <cfRule type="duplicateValues" dxfId="7" priority="2"/>
    <cfRule type="duplicateValues" dxfId="6" priority="3"/>
  </conditionalFormatting>
  <conditionalFormatting sqref="B1">
    <cfRule type="duplicateValues" dxfId="5" priority="1"/>
  </conditionalFormatting>
  <conditionalFormatting sqref="B1">
    <cfRule type="duplicateValues" dxfId="4" priority="6"/>
  </conditionalFormatting>
  <conditionalFormatting sqref="B1">
    <cfRule type="duplicateValues" dxfId="3" priority="7"/>
    <cfRule type="duplicateValues" dxfId="2" priority="8"/>
  </conditionalFormatting>
  <conditionalFormatting sqref="B1">
    <cfRule type="duplicateValues" dxfId="1" priority="9"/>
    <cfRule type="duplicateValues" dxfId="0" priority="10"/>
  </conditionalFormatting>
  <dataValidations disablePrompts="1" count="1">
    <dataValidation type="list" allowBlank="1" showInputMessage="1" showErrorMessage="1" sqref="AH1" xr:uid="{00000000-0002-0000-0300-000000000000}">
      <formula1>"SI, NO, PDTE"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Notificacion_Nomina</vt:lpstr>
      <vt:lpstr>Hoja1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Nicholls Acevedo</dc:creator>
  <cp:lastModifiedBy>javadeveloper</cp:lastModifiedBy>
  <dcterms:created xsi:type="dcterms:W3CDTF">2019-02-26T17:14:45Z</dcterms:created>
  <dcterms:modified xsi:type="dcterms:W3CDTF">2021-01-21T02:12:30Z</dcterms:modified>
</cp:coreProperties>
</file>