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al.samhouri/Dropbox/Projects/In progress/RAIMBOW/raimbow/tradeoffs/full_analysis_samhourietal/output_dfs/"/>
    </mc:Choice>
  </mc:AlternateContent>
  <xr:revisionPtr revIDLastSave="0" documentId="13_ncr:40009_{E6CFF989-DBC1-2940-835C-4877240A4564}" xr6:coauthVersionLast="36" xr6:coauthVersionMax="36" xr10:uidLastSave="{00000000-0000-0000-0000-000000000000}"/>
  <bookViews>
    <workbookView xWindow="4940" yWindow="860" windowWidth="40080" windowHeight="21860"/>
  </bookViews>
  <sheets>
    <sheet name="annual_df_ranks_period_focal_hu" sheetId="1" r:id="rId1"/>
  </sheets>
  <calcPr calcId="181029"/>
</workbook>
</file>

<file path=xl/calcChain.xml><?xml version="1.0" encoding="utf-8"?>
<calcChain xmlns="http://schemas.openxmlformats.org/spreadsheetml/2006/main">
  <c r="W62" i="1" l="1"/>
  <c r="X62" i="1"/>
  <c r="V62" i="1"/>
  <c r="V61" i="1"/>
  <c r="W61" i="1"/>
  <c r="X61" i="1"/>
  <c r="X53" i="1"/>
  <c r="X50" i="1"/>
  <c r="X47" i="1"/>
  <c r="X44" i="1"/>
  <c r="X41" i="1"/>
  <c r="X38" i="1"/>
  <c r="X35" i="1"/>
  <c r="X32" i="1"/>
  <c r="X29" i="1"/>
  <c r="X26" i="1"/>
  <c r="X23" i="1"/>
  <c r="X20" i="1"/>
  <c r="X17" i="1"/>
  <c r="X14" i="1"/>
  <c r="X11" i="1"/>
  <c r="X8" i="1"/>
  <c r="X5" i="1"/>
  <c r="X2" i="1"/>
  <c r="W53" i="1"/>
  <c r="W50" i="1"/>
  <c r="W47" i="1"/>
  <c r="W44" i="1"/>
  <c r="W41" i="1"/>
  <c r="W38" i="1"/>
  <c r="W35" i="1"/>
  <c r="W32" i="1"/>
  <c r="W29" i="1"/>
  <c r="W26" i="1"/>
  <c r="W23" i="1"/>
  <c r="W20" i="1"/>
  <c r="W17" i="1"/>
  <c r="W14" i="1"/>
  <c r="W11" i="1"/>
  <c r="W8" i="1"/>
  <c r="W5" i="1"/>
  <c r="W2" i="1"/>
  <c r="V53" i="1"/>
  <c r="V50" i="1"/>
  <c r="V47" i="1"/>
  <c r="V41" i="1"/>
  <c r="V38" i="1"/>
  <c r="V35" i="1"/>
  <c r="V32" i="1"/>
  <c r="V29" i="1"/>
  <c r="V26" i="1"/>
  <c r="V23" i="1"/>
  <c r="V20" i="1"/>
  <c r="V17" i="1"/>
  <c r="V14" i="1"/>
  <c r="V11" i="1"/>
  <c r="V8" i="1"/>
  <c r="V5" i="1"/>
  <c r="V2" i="1"/>
</calcChain>
</file>

<file path=xl/sharedStrings.xml><?xml version="1.0" encoding="utf-8"?>
<sst xmlns="http://schemas.openxmlformats.org/spreadsheetml/2006/main" count="149" uniqueCount="46">
  <si>
    <t>pre_post</t>
  </si>
  <si>
    <t>scenario_number</t>
  </si>
  <si>
    <t>pretty_scenario_names</t>
  </si>
  <si>
    <t>rank_hump</t>
  </si>
  <si>
    <t>rank_blwh</t>
  </si>
  <si>
    <t>rank_both</t>
  </si>
  <si>
    <t>rank_dollars</t>
  </si>
  <si>
    <t>rank_pounds</t>
  </si>
  <si>
    <t>mean_n_risk_humpback</t>
  </si>
  <si>
    <t>mean_relative_hump_risk_n</t>
  </si>
  <si>
    <t>mean_n_risk_blue</t>
  </si>
  <si>
    <t>mean_relative_blwh_risk_n</t>
  </si>
  <si>
    <t>mean_n_risk_both</t>
  </si>
  <si>
    <t>mean_relative_both_risk_n</t>
  </si>
  <si>
    <t>mean_DCRB_rev</t>
  </si>
  <si>
    <t>mean_relative_dollars</t>
  </si>
  <si>
    <t>mean_DCRB_lbs</t>
  </si>
  <si>
    <t>mean_relative_pounds</t>
  </si>
  <si>
    <t>mean_bchump</t>
  </si>
  <si>
    <t>mean_bcblwh</t>
  </si>
  <si>
    <t>scenario_rank</t>
  </si>
  <si>
    <t>2014-2018</t>
  </si>
  <si>
    <t>Statewide &lt;30 fathom Depth Restriction Apr-Jul</t>
  </si>
  <si>
    <t>CenCA &lt;30 fathom Depth Restriction Apr-Jul</t>
  </si>
  <si>
    <t>Early Closure BIAs</t>
  </si>
  <si>
    <t>Inf</t>
  </si>
  <si>
    <t>sq</t>
  </si>
  <si>
    <t>Status Quo</t>
  </si>
  <si>
    <t>NaN</t>
  </si>
  <si>
    <t>CenCA 50% Effort Reduction, Statewide &lt;30 fathom Depth Restriction Apr-Jul</t>
  </si>
  <si>
    <t>CenCA 50% Effort Reduction, &lt;30 fathom Depth Restriction Apr-Jul</t>
  </si>
  <si>
    <t>Delay CenCA, Early Closure BIAs</t>
  </si>
  <si>
    <t>CenCA 50% Effort Reduction Apr-Jul</t>
  </si>
  <si>
    <t>Delay CenCA</t>
  </si>
  <si>
    <t>Delay Statewide, Early Closure BIAs</t>
  </si>
  <si>
    <t>Delay Statewide</t>
  </si>
  <si>
    <t>Statewide 50% Effort Reduction, &lt;30 fathom Depth Restriction Apr-Jul</t>
  </si>
  <si>
    <t>Statewide 50% Effort Reduction Apr-Jul</t>
  </si>
  <si>
    <t>Early Closure CenCA</t>
  </si>
  <si>
    <t>Delay CenCA, Early Closure CenCA</t>
  </si>
  <si>
    <t>Early Closure Statewide</t>
  </si>
  <si>
    <t>Delay Statewide, Early Closure CenCA</t>
  </si>
  <si>
    <t>Delay CenCA, Early Closure Statewide</t>
  </si>
  <si>
    <t>Delay Statewide, Early Closure Statewide</t>
  </si>
  <si>
    <t>2009-2014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</si>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</sst>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zoomScale="132" zoomScaleNormal="130" workbookViewId="0">
      <selection activeCell="J8" activeCellId="2" sqref="J23 J17 J8"/>
    </sheetView>
  </sheetViews>
  <sheetFormatPr baseColWidth="10" defaultRowHeight="16" x14ac:dyDescent="0.2"/>
  <cols>
    <col min="3" max="3" width="66.5" bestFit="1" customWidth="1"/>
    <col min="4" max="9" width="0" hidden="1" customWidth="1"/>
    <col min="10" max="10" width="25.1640625" style="2" bestFit="1" customWidth="1"/>
    <col min="11" max="11" width="16.5" hidden="1" customWidth="1"/>
    <col min="12" max="12" width="24.33203125" style="3" bestFit="1" customWidth="1"/>
    <col min="13" max="13" width="16.5" hidden="1" customWidth="1"/>
    <col min="14" max="14" width="24.1640625" bestFit="1" customWidth="1"/>
    <col min="15" max="15" width="15.1640625" hidden="1" customWidth="1"/>
    <col min="16" max="16" width="19.83203125" style="1" bestFit="1" customWidth="1"/>
    <col min="17" max="17" width="14.83203125" hidden="1" customWidth="1"/>
    <col min="18" max="18" width="20.1640625" bestFit="1" customWidth="1"/>
    <col min="19" max="19" width="13.33203125" customWidth="1"/>
    <col min="20" max="20" width="12.6640625" customWidth="1"/>
    <col min="21" max="21" width="12.6640625" hidden="1" customWidth="1"/>
    <col min="22" max="22" width="10.83203125" style="1"/>
    <col min="23" max="23" width="10.83203125" style="2"/>
    <col min="24" max="24" width="10.83203125" style="3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3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4" x14ac:dyDescent="0.2">
      <c r="A2" t="s">
        <v>44</v>
      </c>
      <c r="B2">
        <v>1</v>
      </c>
      <c r="C2" t="s">
        <v>35</v>
      </c>
      <c r="D2">
        <v>14</v>
      </c>
      <c r="E2">
        <v>14</v>
      </c>
      <c r="F2">
        <v>14</v>
      </c>
      <c r="G2">
        <v>12</v>
      </c>
      <c r="H2">
        <v>12</v>
      </c>
      <c r="I2">
        <v>8.5269566936695795E-2</v>
      </c>
      <c r="J2" s="2">
        <v>18.3236368111594</v>
      </c>
      <c r="K2">
        <v>5.5924690426490203E-2</v>
      </c>
      <c r="L2" s="3">
        <v>32.921519947132403</v>
      </c>
      <c r="M2">
        <v>7.0597128681592999E-2</v>
      </c>
      <c r="N2">
        <v>23.8339537416621</v>
      </c>
      <c r="O2">
        <v>12791362.320277199</v>
      </c>
      <c r="P2" s="1">
        <v>98.607325030747305</v>
      </c>
      <c r="Q2">
        <v>4918612.6188154398</v>
      </c>
      <c r="R2">
        <v>99.062286003695306</v>
      </c>
      <c r="S2">
        <v>20.1006783049265</v>
      </c>
      <c r="T2">
        <v>33.842490072818798</v>
      </c>
      <c r="U2">
        <v>14</v>
      </c>
      <c r="V2" s="1">
        <f>(100-P3)/(100-P2)</f>
        <v>1.1811766358052633</v>
      </c>
      <c r="W2" s="2">
        <f>(J3)/(J2)</f>
        <v>0.63072284147218038</v>
      </c>
      <c r="X2" s="3">
        <f>(L3)/(L2)</f>
        <v>0.96241675503581126</v>
      </c>
    </row>
    <row r="3" spans="1:24" x14ac:dyDescent="0.2">
      <c r="A3" t="s">
        <v>21</v>
      </c>
      <c r="B3">
        <v>1</v>
      </c>
      <c r="C3" t="s">
        <v>35</v>
      </c>
      <c r="D3">
        <v>10</v>
      </c>
      <c r="E3">
        <v>14</v>
      </c>
      <c r="F3">
        <v>13</v>
      </c>
      <c r="G3">
        <v>13</v>
      </c>
      <c r="H3">
        <v>13</v>
      </c>
      <c r="I3">
        <v>0.25077973983131602</v>
      </c>
      <c r="J3" s="2">
        <v>11.557136275638699</v>
      </c>
      <c r="K3">
        <v>0.15068600832922599</v>
      </c>
      <c r="L3" s="3">
        <v>31.6842223983659</v>
      </c>
      <c r="M3">
        <v>0.20073287408027099</v>
      </c>
      <c r="N3">
        <v>19.407848802375302</v>
      </c>
      <c r="O3">
        <v>15961171.5883638</v>
      </c>
      <c r="P3" s="1">
        <v>98.355004865047903</v>
      </c>
      <c r="Q3">
        <v>4852950.3328400003</v>
      </c>
      <c r="R3">
        <v>98.697558244639396</v>
      </c>
      <c r="S3" t="s">
        <v>28</v>
      </c>
      <c r="T3" t="s">
        <v>28</v>
      </c>
      <c r="U3">
        <v>11</v>
      </c>
    </row>
    <row r="4" spans="1:24" x14ac:dyDescent="0.2">
      <c r="A4" t="s">
        <v>45</v>
      </c>
      <c r="B4">
        <v>1</v>
      </c>
      <c r="C4" t="s">
        <v>35</v>
      </c>
      <c r="D4">
        <v>3</v>
      </c>
      <c r="E4">
        <v>3</v>
      </c>
      <c r="F4">
        <v>3</v>
      </c>
      <c r="G4">
        <v>12</v>
      </c>
      <c r="H4">
        <v>12</v>
      </c>
      <c r="I4">
        <v>9.8835308038248595E-2</v>
      </c>
      <c r="J4" s="2">
        <v>-2.4490029459992502</v>
      </c>
      <c r="K4">
        <v>4.4005499900298603E-2</v>
      </c>
      <c r="L4" s="3">
        <v>-7.9049765427518599</v>
      </c>
      <c r="M4">
        <v>7.1420403969273599E-2</v>
      </c>
      <c r="N4">
        <v>-4.0701091061534598</v>
      </c>
      <c r="O4">
        <v>10532035.359999999</v>
      </c>
      <c r="P4" s="1">
        <v>100</v>
      </c>
      <c r="Q4">
        <v>3056989.15</v>
      </c>
      <c r="R4">
        <v>100</v>
      </c>
      <c r="S4">
        <v>0</v>
      </c>
      <c r="T4">
        <v>0</v>
      </c>
      <c r="U4">
        <v>3</v>
      </c>
    </row>
    <row r="5" spans="1:24" x14ac:dyDescent="0.2">
      <c r="A5" t="s">
        <v>44</v>
      </c>
      <c r="B5">
        <v>2</v>
      </c>
      <c r="C5" t="s">
        <v>33</v>
      </c>
      <c r="D5">
        <v>13</v>
      </c>
      <c r="E5">
        <v>15</v>
      </c>
      <c r="F5">
        <v>15</v>
      </c>
      <c r="G5">
        <v>15</v>
      </c>
      <c r="H5">
        <v>15</v>
      </c>
      <c r="I5">
        <v>8.5614153514084093E-2</v>
      </c>
      <c r="J5" s="2">
        <v>17.583735676828599</v>
      </c>
      <c r="K5">
        <v>5.3411883325313401E-2</v>
      </c>
      <c r="L5" s="3">
        <v>35.674067801510098</v>
      </c>
      <c r="M5">
        <v>6.9513018419698799E-2</v>
      </c>
      <c r="N5">
        <v>25.036244498468701</v>
      </c>
      <c r="O5">
        <v>12795560.7202772</v>
      </c>
      <c r="P5" s="1">
        <v>98.656603521254596</v>
      </c>
      <c r="Q5">
        <v>4920012.8188154399</v>
      </c>
      <c r="R5">
        <v>99.105290807239498</v>
      </c>
      <c r="S5">
        <v>19.876021626543501</v>
      </c>
      <c r="T5">
        <v>36.101563195873297</v>
      </c>
      <c r="U5">
        <v>13</v>
      </c>
      <c r="V5" s="1">
        <f>(100-P6)/(100-P5)</f>
        <v>0.82690724930694293</v>
      </c>
      <c r="W5" s="2">
        <f>(J6)/(J5)</f>
        <v>0.55743628698731973</v>
      </c>
      <c r="X5" s="3">
        <f>(L6)/(L5)</f>
        <v>0.76865853622854163</v>
      </c>
    </row>
    <row r="6" spans="1:24" x14ac:dyDescent="0.2">
      <c r="A6" t="s">
        <v>21</v>
      </c>
      <c r="B6">
        <v>2</v>
      </c>
      <c r="C6" t="s">
        <v>33</v>
      </c>
      <c r="D6">
        <v>8</v>
      </c>
      <c r="E6">
        <v>13</v>
      </c>
      <c r="F6">
        <v>10</v>
      </c>
      <c r="G6">
        <v>15</v>
      </c>
      <c r="H6">
        <v>15</v>
      </c>
      <c r="I6">
        <v>0.25670634003012499</v>
      </c>
      <c r="J6" s="2">
        <v>9.8018123270577995</v>
      </c>
      <c r="K6">
        <v>0.160554084160871</v>
      </c>
      <c r="L6" s="3">
        <v>27.421176737626499</v>
      </c>
      <c r="M6">
        <v>0.20863021209549801</v>
      </c>
      <c r="N6">
        <v>16.624914223853999</v>
      </c>
      <c r="O6">
        <v>16030451.467789199</v>
      </c>
      <c r="P6" s="1">
        <v>98.889135713032005</v>
      </c>
      <c r="Q6">
        <v>4871416.65082689</v>
      </c>
      <c r="R6">
        <v>99.236005707478398</v>
      </c>
      <c r="S6" t="s">
        <v>28</v>
      </c>
      <c r="T6" t="s">
        <v>28</v>
      </c>
      <c r="U6">
        <v>9</v>
      </c>
    </row>
    <row r="7" spans="1:24" x14ac:dyDescent="0.2">
      <c r="A7" t="s">
        <v>45</v>
      </c>
      <c r="B7">
        <v>2</v>
      </c>
      <c r="C7" t="s">
        <v>33</v>
      </c>
      <c r="D7">
        <v>4</v>
      </c>
      <c r="E7">
        <v>4</v>
      </c>
      <c r="F7">
        <v>4</v>
      </c>
      <c r="G7">
        <v>17</v>
      </c>
      <c r="H7">
        <v>17</v>
      </c>
      <c r="I7">
        <v>9.8835308038248595E-2</v>
      </c>
      <c r="J7" s="2">
        <v>-2.4490029459992502</v>
      </c>
      <c r="K7">
        <v>4.4005499900298603E-2</v>
      </c>
      <c r="L7" s="3">
        <v>-7.9049765427518599</v>
      </c>
      <c r="M7">
        <v>7.1420403969273599E-2</v>
      </c>
      <c r="N7">
        <v>-4.0701091061534598</v>
      </c>
      <c r="O7">
        <v>10532035.359999999</v>
      </c>
      <c r="P7" s="1">
        <v>100</v>
      </c>
      <c r="Q7">
        <v>3056989.15</v>
      </c>
      <c r="R7">
        <v>100</v>
      </c>
      <c r="S7">
        <v>0</v>
      </c>
      <c r="T7">
        <v>0</v>
      </c>
      <c r="U7">
        <v>4</v>
      </c>
    </row>
    <row r="8" spans="1:24" s="5" customFormat="1" x14ac:dyDescent="0.2">
      <c r="A8" s="5" t="s">
        <v>44</v>
      </c>
      <c r="B8" s="5">
        <v>3</v>
      </c>
      <c r="C8" s="5" t="s">
        <v>40</v>
      </c>
      <c r="D8" s="5">
        <v>15</v>
      </c>
      <c r="E8" s="5">
        <v>13</v>
      </c>
      <c r="F8" s="5">
        <v>13</v>
      </c>
      <c r="G8" s="5">
        <v>3</v>
      </c>
      <c r="H8" s="5">
        <v>3</v>
      </c>
      <c r="I8" s="5">
        <v>8.3427848603322904E-2</v>
      </c>
      <c r="J8" s="5">
        <v>20.875582146063898</v>
      </c>
      <c r="K8" s="5">
        <v>6.1050907288732401E-2</v>
      </c>
      <c r="L8" s="5">
        <v>27.905701704062299</v>
      </c>
      <c r="M8" s="5">
        <v>7.2239377946027694E-2</v>
      </c>
      <c r="N8" s="5">
        <v>23.451092971763899</v>
      </c>
      <c r="O8" s="5">
        <v>11842771.0842798</v>
      </c>
      <c r="P8" s="5">
        <v>91.0882918521298</v>
      </c>
      <c r="Q8" s="5">
        <v>4703516.0537834298</v>
      </c>
      <c r="R8" s="5">
        <v>94.627709056205106</v>
      </c>
      <c r="S8" s="5">
        <v>2.4020941426378899</v>
      </c>
      <c r="T8" s="5">
        <v>3.2696053550122999</v>
      </c>
      <c r="U8" s="5">
        <v>15</v>
      </c>
      <c r="V8" s="5">
        <f>(100-P9)/(100-P8)</f>
        <v>3.7701478734831277</v>
      </c>
      <c r="W8" s="5">
        <f>(J9)/(J8)</f>
        <v>1.7801227749268993</v>
      </c>
      <c r="X8" s="5">
        <f>(L9)/(L8)</f>
        <v>1.6066613108362029</v>
      </c>
    </row>
    <row r="9" spans="1:24" s="5" customFormat="1" x14ac:dyDescent="0.2">
      <c r="A9" s="5" t="s">
        <v>21</v>
      </c>
      <c r="B9" s="5">
        <v>3</v>
      </c>
      <c r="C9" s="5" t="s">
        <v>40</v>
      </c>
      <c r="D9" s="5">
        <v>17</v>
      </c>
      <c r="E9" s="5">
        <v>16</v>
      </c>
      <c r="F9" s="5">
        <v>17</v>
      </c>
      <c r="G9" s="5">
        <v>3</v>
      </c>
      <c r="H9" s="5">
        <v>3</v>
      </c>
      <c r="I9" s="5">
        <v>0.19527337716166401</v>
      </c>
      <c r="J9" s="5">
        <v>37.161099218065701</v>
      </c>
      <c r="K9" s="5">
        <v>0.11281378884750499</v>
      </c>
      <c r="L9" s="5">
        <v>44.835011279652797</v>
      </c>
      <c r="M9" s="5">
        <v>0.15404358300458501</v>
      </c>
      <c r="N9" s="5">
        <v>40.144433505182498</v>
      </c>
      <c r="O9" s="5">
        <v>11975036.4119203</v>
      </c>
      <c r="P9" s="5">
        <v>66.401542477204899</v>
      </c>
      <c r="Q9" s="5">
        <v>3775358.2543112398</v>
      </c>
      <c r="R9" s="5">
        <v>69.215529266048506</v>
      </c>
      <c r="S9" s="5">
        <v>1.31769076022868</v>
      </c>
      <c r="T9" s="5">
        <v>2.0069361589521599</v>
      </c>
      <c r="U9" s="5">
        <v>16</v>
      </c>
    </row>
    <row r="10" spans="1:24" s="5" customFormat="1" x14ac:dyDescent="0.2">
      <c r="A10" s="5" t="s">
        <v>45</v>
      </c>
      <c r="B10" s="5">
        <v>3</v>
      </c>
      <c r="C10" s="5" t="s">
        <v>40</v>
      </c>
      <c r="D10" s="5">
        <v>15</v>
      </c>
      <c r="E10" s="5">
        <v>15</v>
      </c>
      <c r="F10" s="5">
        <v>15</v>
      </c>
      <c r="G10" s="5">
        <v>5</v>
      </c>
      <c r="H10" s="5">
        <v>5</v>
      </c>
      <c r="I10" s="5">
        <v>9.0203658909027901E-2</v>
      </c>
      <c r="J10" s="5">
        <v>6.4982433834820101</v>
      </c>
      <c r="K10" s="5">
        <v>3.8310469204112803E-2</v>
      </c>
      <c r="L10" s="5">
        <v>6.0596904891980099</v>
      </c>
      <c r="M10" s="5">
        <v>6.4257064056570307E-2</v>
      </c>
      <c r="N10" s="5">
        <v>6.3679383543483699</v>
      </c>
      <c r="O10" s="5">
        <v>10268972.2753118</v>
      </c>
      <c r="P10" s="5">
        <v>97.502257866629904</v>
      </c>
      <c r="Q10" s="5">
        <v>3007638.4809079799</v>
      </c>
      <c r="R10" s="5">
        <v>98.385644610743398</v>
      </c>
      <c r="S10" s="5">
        <v>2.6016470221905701</v>
      </c>
      <c r="T10" s="5">
        <v>2.4260672902298901</v>
      </c>
      <c r="U10" s="5">
        <v>15</v>
      </c>
    </row>
    <row r="11" spans="1:24" x14ac:dyDescent="0.2">
      <c r="A11" t="s">
        <v>44</v>
      </c>
      <c r="B11">
        <v>4</v>
      </c>
      <c r="C11" t="s">
        <v>38</v>
      </c>
      <c r="D11">
        <v>10</v>
      </c>
      <c r="E11">
        <v>9</v>
      </c>
      <c r="F11">
        <v>9</v>
      </c>
      <c r="G11">
        <v>8</v>
      </c>
      <c r="H11">
        <v>6</v>
      </c>
      <c r="I11">
        <v>9.1709649574136895E-2</v>
      </c>
      <c r="J11" s="2">
        <v>12.9835631068881</v>
      </c>
      <c r="K11">
        <v>7.0940437281756794E-2</v>
      </c>
      <c r="L11" s="3">
        <v>15.040998785978999</v>
      </c>
      <c r="M11">
        <v>8.1325043427946803E-2</v>
      </c>
      <c r="N11">
        <v>13.5309742493433</v>
      </c>
      <c r="O11">
        <v>12445672.529666601</v>
      </c>
      <c r="P11" s="1">
        <v>95.566248054042902</v>
      </c>
      <c r="Q11">
        <v>4842299.8513482101</v>
      </c>
      <c r="R11">
        <v>97.310695366854603</v>
      </c>
      <c r="S11">
        <v>3.31961032965022</v>
      </c>
      <c r="T11">
        <v>4.2534763515265004</v>
      </c>
      <c r="U11">
        <v>10</v>
      </c>
      <c r="V11" s="1">
        <f>(100-P12)/(100-P11)</f>
        <v>4.0648611499763385</v>
      </c>
      <c r="W11" s="2">
        <f>(J12)/(J11)</f>
        <v>1.6289708392393982</v>
      </c>
      <c r="X11" s="3">
        <f>(L12)/(L11)</f>
        <v>0.94800758638875204</v>
      </c>
    </row>
    <row r="12" spans="1:24" x14ac:dyDescent="0.2">
      <c r="A12" t="s">
        <v>21</v>
      </c>
      <c r="B12">
        <v>4</v>
      </c>
      <c r="C12" t="s">
        <v>38</v>
      </c>
      <c r="D12">
        <v>14</v>
      </c>
      <c r="E12">
        <v>8</v>
      </c>
      <c r="F12">
        <v>11</v>
      </c>
      <c r="G12">
        <v>6</v>
      </c>
      <c r="H12">
        <v>6</v>
      </c>
      <c r="I12">
        <v>0.23582324687540199</v>
      </c>
      <c r="J12" s="2">
        <v>21.149845690545199</v>
      </c>
      <c r="K12">
        <v>0.18211674283138399</v>
      </c>
      <c r="L12" s="3">
        <v>14.258980955972101</v>
      </c>
      <c r="M12">
        <v>0.20896999485339299</v>
      </c>
      <c r="N12">
        <v>17.474746121170099</v>
      </c>
      <c r="O12">
        <v>14006371.3733615</v>
      </c>
      <c r="P12" s="1">
        <v>81.977413966246999</v>
      </c>
      <c r="Q12">
        <v>4315448.42919413</v>
      </c>
      <c r="R12">
        <v>83.689448542297797</v>
      </c>
      <c r="S12">
        <v>1.57203663928278</v>
      </c>
      <c r="T12">
        <v>1.4701720844273001</v>
      </c>
      <c r="U12">
        <v>14</v>
      </c>
    </row>
    <row r="13" spans="1:24" x14ac:dyDescent="0.2">
      <c r="A13" t="s">
        <v>45</v>
      </c>
      <c r="B13">
        <v>4</v>
      </c>
      <c r="C13" t="s">
        <v>38</v>
      </c>
      <c r="D13">
        <v>13</v>
      </c>
      <c r="E13">
        <v>13</v>
      </c>
      <c r="F13">
        <v>13</v>
      </c>
      <c r="G13">
        <v>6</v>
      </c>
      <c r="H13">
        <v>6</v>
      </c>
      <c r="I13">
        <v>9.2663591340117299E-2</v>
      </c>
      <c r="J13" s="2">
        <v>3.9483689521490999</v>
      </c>
      <c r="K13">
        <v>3.9201050908105203E-2</v>
      </c>
      <c r="L13" s="3">
        <v>3.8759135045840698</v>
      </c>
      <c r="M13">
        <v>6.5932321124111307E-2</v>
      </c>
      <c r="N13">
        <v>3.9268406272220502</v>
      </c>
      <c r="O13">
        <v>10389706.380999999</v>
      </c>
      <c r="P13" s="1">
        <v>98.648608990237904</v>
      </c>
      <c r="Q13">
        <v>3030404.0049999999</v>
      </c>
      <c r="R13">
        <v>99.130348728911898</v>
      </c>
      <c r="S13">
        <v>2.9217072805925399</v>
      </c>
      <c r="T13">
        <v>2.86809182285926</v>
      </c>
      <c r="U13">
        <v>13</v>
      </c>
    </row>
    <row r="14" spans="1:24" x14ac:dyDescent="0.2">
      <c r="A14" t="s">
        <v>44</v>
      </c>
      <c r="B14">
        <v>5</v>
      </c>
      <c r="C14" t="s">
        <v>24</v>
      </c>
      <c r="D14">
        <v>1</v>
      </c>
      <c r="E14">
        <v>1</v>
      </c>
      <c r="F14">
        <v>1</v>
      </c>
      <c r="G14">
        <v>16</v>
      </c>
      <c r="H14">
        <v>16</v>
      </c>
      <c r="I14">
        <v>0.10938114481584001</v>
      </c>
      <c r="J14" s="2">
        <v>-3.5961526698874899</v>
      </c>
      <c r="K14">
        <v>8.8720861123416594E-2</v>
      </c>
      <c r="L14" s="3">
        <v>-8.3490630084816697</v>
      </c>
      <c r="M14">
        <v>9.9051002969628293E-2</v>
      </c>
      <c r="N14">
        <v>-5.4095942572091102</v>
      </c>
      <c r="O14">
        <v>12938335.895589899</v>
      </c>
      <c r="P14" s="1">
        <v>99.997281335922594</v>
      </c>
      <c r="Q14">
        <v>4955487.6487006499</v>
      </c>
      <c r="R14">
        <v>99.997507370028501</v>
      </c>
      <c r="S14">
        <v>0</v>
      </c>
      <c r="T14">
        <v>0</v>
      </c>
      <c r="U14">
        <v>1</v>
      </c>
      <c r="V14" s="1">
        <f>(100-P15)/(100-P14)</f>
        <v>0</v>
      </c>
      <c r="W14" s="2">
        <f>(J15)/(J14)</f>
        <v>0.57408315131999388</v>
      </c>
      <c r="X14" s="3">
        <f>(L15)/(L14)</f>
        <v>1.3523408353996123</v>
      </c>
    </row>
    <row r="15" spans="1:24" x14ac:dyDescent="0.2">
      <c r="A15" t="s">
        <v>21</v>
      </c>
      <c r="B15">
        <v>5</v>
      </c>
      <c r="C15" t="s">
        <v>24</v>
      </c>
      <c r="D15">
        <v>3</v>
      </c>
      <c r="E15">
        <v>2</v>
      </c>
      <c r="F15">
        <v>2</v>
      </c>
      <c r="G15">
        <v>18</v>
      </c>
      <c r="H15">
        <v>18</v>
      </c>
      <c r="I15">
        <v>0.29261245124838298</v>
      </c>
      <c r="J15" s="2">
        <v>-2.0644906573568198</v>
      </c>
      <c r="K15">
        <v>0.24132922632848799</v>
      </c>
      <c r="L15" s="3">
        <v>-11.290778843694101</v>
      </c>
      <c r="M15">
        <v>0.26697083878843603</v>
      </c>
      <c r="N15">
        <v>-6.33242378839262</v>
      </c>
      <c r="O15">
        <v>16249730.236571399</v>
      </c>
      <c r="P15" s="1">
        <v>100</v>
      </c>
      <c r="Q15">
        <v>4915832.3023408102</v>
      </c>
      <c r="R15">
        <v>100</v>
      </c>
      <c r="S15" t="s">
        <v>25</v>
      </c>
      <c r="T15">
        <v>0</v>
      </c>
      <c r="U15">
        <v>3</v>
      </c>
    </row>
    <row r="16" spans="1:24" x14ac:dyDescent="0.2">
      <c r="A16" t="s">
        <v>45</v>
      </c>
      <c r="B16">
        <v>5</v>
      </c>
      <c r="C16" t="s">
        <v>24</v>
      </c>
      <c r="D16">
        <v>6</v>
      </c>
      <c r="E16">
        <v>5</v>
      </c>
      <c r="F16">
        <v>5</v>
      </c>
      <c r="G16">
        <v>18</v>
      </c>
      <c r="H16">
        <v>18</v>
      </c>
      <c r="I16">
        <v>9.7837643169667796E-2</v>
      </c>
      <c r="J16" s="2">
        <v>-1.41486066335667</v>
      </c>
      <c r="K16">
        <v>4.1732217133642599E-2</v>
      </c>
      <c r="L16" s="3">
        <v>-2.3307068681244401</v>
      </c>
      <c r="M16">
        <v>6.9784930151655197E-2</v>
      </c>
      <c r="N16">
        <v>-1.68698146782435</v>
      </c>
      <c r="O16">
        <v>10532035.359999999</v>
      </c>
      <c r="P16" s="1">
        <v>100</v>
      </c>
      <c r="Q16">
        <v>3056989.15</v>
      </c>
      <c r="R16">
        <v>100</v>
      </c>
      <c r="S16">
        <v>0</v>
      </c>
      <c r="T16">
        <v>0</v>
      </c>
      <c r="U16">
        <v>6</v>
      </c>
    </row>
    <row r="17" spans="1:24" s="5" customFormat="1" x14ac:dyDescent="0.2">
      <c r="A17" s="5" t="s">
        <v>44</v>
      </c>
      <c r="B17" s="5">
        <v>6</v>
      </c>
      <c r="C17" s="5" t="s">
        <v>43</v>
      </c>
      <c r="D17" s="5">
        <v>19</v>
      </c>
      <c r="E17" s="5">
        <v>19</v>
      </c>
      <c r="F17" s="5">
        <v>19</v>
      </c>
      <c r="G17" s="5">
        <v>1</v>
      </c>
      <c r="H17" s="5">
        <v>1</v>
      </c>
      <c r="I17" s="5">
        <v>6.0673522303705797E-2</v>
      </c>
      <c r="J17" s="5">
        <v>41.946307647857502</v>
      </c>
      <c r="K17" s="5">
        <v>3.1528920082561002E-2</v>
      </c>
      <c r="L17" s="5">
        <v>63.837471445180398</v>
      </c>
      <c r="M17" s="5">
        <v>4.6101221193133403E-2</v>
      </c>
      <c r="N17" s="5">
        <v>50.275242574387697</v>
      </c>
      <c r="O17" s="5">
        <v>11502210.266387001</v>
      </c>
      <c r="P17" s="5">
        <v>87.901917313011396</v>
      </c>
      <c r="Q17" s="5">
        <v>4612805.7798408903</v>
      </c>
      <c r="R17" s="5">
        <v>92.581032629165605</v>
      </c>
      <c r="S17" s="5">
        <v>3.6754774548218201</v>
      </c>
      <c r="T17" s="5">
        <v>5.5437456747322296</v>
      </c>
      <c r="U17" s="5">
        <v>19</v>
      </c>
      <c r="V17" s="5">
        <f>(100-P18)/(100-P17)</f>
        <v>2.9639331648969809</v>
      </c>
      <c r="W17" s="5">
        <f>(J18)/(J17)</f>
        <v>1.1890132132450317</v>
      </c>
      <c r="X17" s="5">
        <f>(L18)/(L17)</f>
        <v>1.2257666292944049</v>
      </c>
    </row>
    <row r="18" spans="1:24" s="5" customFormat="1" x14ac:dyDescent="0.2">
      <c r="A18" s="5" t="s">
        <v>21</v>
      </c>
      <c r="B18" s="5">
        <v>6</v>
      </c>
      <c r="C18" s="5" t="s">
        <v>43</v>
      </c>
      <c r="D18" s="5">
        <v>19</v>
      </c>
      <c r="E18" s="5">
        <v>19</v>
      </c>
      <c r="F18" s="5">
        <v>19</v>
      </c>
      <c r="G18" s="5">
        <v>1</v>
      </c>
      <c r="H18" s="5">
        <v>1</v>
      </c>
      <c r="I18" s="5">
        <v>0.154647912906651</v>
      </c>
      <c r="J18" s="5">
        <v>49.874714040143701</v>
      </c>
      <c r="K18" s="5">
        <v>4.4974467521692797E-2</v>
      </c>
      <c r="L18" s="5">
        <v>78.249842196036596</v>
      </c>
      <c r="M18" s="5">
        <v>9.9811190214171897E-2</v>
      </c>
      <c r="N18" s="5">
        <v>60.914071028643598</v>
      </c>
      <c r="O18" s="5">
        <v>11635254.4223713</v>
      </c>
      <c r="P18" s="5">
        <v>64.142091492368493</v>
      </c>
      <c r="Q18" s="5">
        <v>3698275.7771926601</v>
      </c>
      <c r="R18" s="5">
        <v>67.711294644685395</v>
      </c>
      <c r="S18" s="5">
        <v>2.0067724185742901</v>
      </c>
      <c r="T18" s="5">
        <v>4.1455554671689399</v>
      </c>
      <c r="U18" s="5">
        <v>19</v>
      </c>
    </row>
    <row r="19" spans="1:24" s="5" customFormat="1" x14ac:dyDescent="0.2">
      <c r="A19" s="5" t="s">
        <v>45</v>
      </c>
      <c r="B19" s="5">
        <v>6</v>
      </c>
      <c r="C19" s="5" t="s">
        <v>43</v>
      </c>
      <c r="D19" s="5">
        <v>18</v>
      </c>
      <c r="E19" s="5">
        <v>18</v>
      </c>
      <c r="F19" s="5">
        <v>18</v>
      </c>
      <c r="G19" s="5">
        <v>1</v>
      </c>
      <c r="H19" s="5">
        <v>1</v>
      </c>
      <c r="I19" s="5">
        <v>7.73031567621906E-2</v>
      </c>
      <c r="J19" s="5">
        <v>19.870423919760899</v>
      </c>
      <c r="K19" s="5">
        <v>3.5298714559037297E-2</v>
      </c>
      <c r="L19" s="5">
        <v>13.444751789846601</v>
      </c>
      <c r="M19" s="5">
        <v>5.6300935660613997E-2</v>
      </c>
      <c r="N19" s="5">
        <v>17.961196082013402</v>
      </c>
      <c r="O19" s="5">
        <v>9962492.2507631704</v>
      </c>
      <c r="P19" s="5">
        <v>94.592278797316595</v>
      </c>
      <c r="Q19" s="5">
        <v>2941995.68329354</v>
      </c>
      <c r="R19" s="5">
        <v>96.238342334108196</v>
      </c>
      <c r="S19" s="5">
        <v>3.67445420631172</v>
      </c>
      <c r="T19" s="5">
        <v>2.4862139311426201</v>
      </c>
      <c r="U19" s="5">
        <v>18</v>
      </c>
    </row>
    <row r="20" spans="1:24" x14ac:dyDescent="0.2">
      <c r="A20" t="s">
        <v>44</v>
      </c>
      <c r="B20">
        <v>7</v>
      </c>
      <c r="C20" t="s">
        <v>41</v>
      </c>
      <c r="D20">
        <v>17</v>
      </c>
      <c r="E20">
        <v>16</v>
      </c>
      <c r="F20">
        <v>16</v>
      </c>
      <c r="G20">
        <v>4</v>
      </c>
      <c r="H20">
        <v>4</v>
      </c>
      <c r="I20">
        <v>7.0072119970897795E-2</v>
      </c>
      <c r="J20" s="2">
        <v>32.830446441664499</v>
      </c>
      <c r="K20">
        <v>4.5606296556276398E-2</v>
      </c>
      <c r="L20" s="3">
        <v>46.367619197373202</v>
      </c>
      <c r="M20">
        <v>5.78392082635871E-2</v>
      </c>
      <c r="N20">
        <v>37.470094379327001</v>
      </c>
      <c r="O20">
        <v>12180632.5597078</v>
      </c>
      <c r="P20" s="1">
        <v>93.191482567834299</v>
      </c>
      <c r="Q20">
        <v>4770349.6928575104</v>
      </c>
      <c r="R20">
        <v>95.699424172966005</v>
      </c>
      <c r="S20">
        <v>5.81612026752369</v>
      </c>
      <c r="T20">
        <v>8.0363894583528293</v>
      </c>
      <c r="U20">
        <v>17</v>
      </c>
      <c r="V20" s="1">
        <f>(100-P21)/(100-P20)</f>
        <v>3.0097128204377044</v>
      </c>
      <c r="W20" s="2">
        <f>(J21)/(J20)</f>
        <v>1.0347959802230755</v>
      </c>
      <c r="X20" s="3">
        <f>(L21)/(L20)</f>
        <v>1.0453613139630589</v>
      </c>
    </row>
    <row r="21" spans="1:24" x14ac:dyDescent="0.2">
      <c r="A21" t="s">
        <v>21</v>
      </c>
      <c r="B21">
        <v>7</v>
      </c>
      <c r="C21" t="s">
        <v>41</v>
      </c>
      <c r="D21">
        <v>16</v>
      </c>
      <c r="E21">
        <v>17</v>
      </c>
      <c r="F21">
        <v>16</v>
      </c>
      <c r="G21">
        <v>4</v>
      </c>
      <c r="H21">
        <v>4</v>
      </c>
      <c r="I21">
        <v>0.19493725882542201</v>
      </c>
      <c r="J21" s="2">
        <v>33.9728140067634</v>
      </c>
      <c r="K21">
        <v>0.11246324421815</v>
      </c>
      <c r="L21" s="3">
        <v>48.470915329504798</v>
      </c>
      <c r="M21">
        <v>0.15370025152178601</v>
      </c>
      <c r="N21">
        <v>38.640639778696098</v>
      </c>
      <c r="O21">
        <v>13650393.862225501</v>
      </c>
      <c r="P21" s="1">
        <v>79.508317796237293</v>
      </c>
      <c r="Q21">
        <v>4233379.3450525999</v>
      </c>
      <c r="R21">
        <v>81.884144256272606</v>
      </c>
      <c r="S21">
        <v>3.20598445463314</v>
      </c>
      <c r="T21">
        <v>6.7088697313391696</v>
      </c>
      <c r="U21">
        <v>17</v>
      </c>
    </row>
    <row r="22" spans="1:24" x14ac:dyDescent="0.2">
      <c r="A22" t="s">
        <v>45</v>
      </c>
      <c r="B22">
        <v>7</v>
      </c>
      <c r="C22" t="s">
        <v>41</v>
      </c>
      <c r="D22">
        <v>16</v>
      </c>
      <c r="E22">
        <v>16</v>
      </c>
      <c r="F22">
        <v>16</v>
      </c>
      <c r="G22">
        <v>3</v>
      </c>
      <c r="H22">
        <v>3</v>
      </c>
      <c r="I22">
        <v>8.0287545868525295E-2</v>
      </c>
      <c r="J22" s="2">
        <v>16.7769172123343</v>
      </c>
      <c r="K22">
        <v>3.6377028997911301E-2</v>
      </c>
      <c r="L22" s="3">
        <v>10.800639247186499</v>
      </c>
      <c r="M22">
        <v>5.8332287433218298E-2</v>
      </c>
      <c r="N22">
        <v>15.001215616223</v>
      </c>
      <c r="O22">
        <v>10096796.636944501</v>
      </c>
      <c r="P22" s="1">
        <v>95.867477575051794</v>
      </c>
      <c r="Q22">
        <v>2968125.71121048</v>
      </c>
      <c r="R22">
        <v>97.093105849279297</v>
      </c>
      <c r="S22">
        <v>4.0597280515772898</v>
      </c>
      <c r="T22">
        <v>2.6135706323050201</v>
      </c>
      <c r="U22">
        <v>16</v>
      </c>
    </row>
    <row r="23" spans="1:24" s="5" customFormat="1" x14ac:dyDescent="0.2">
      <c r="A23" s="5" t="s">
        <v>44</v>
      </c>
      <c r="B23" s="5">
        <v>8</v>
      </c>
      <c r="C23" s="5" t="s">
        <v>42</v>
      </c>
      <c r="D23" s="5">
        <v>18</v>
      </c>
      <c r="E23" s="5">
        <v>18</v>
      </c>
      <c r="F23" s="5">
        <v>18</v>
      </c>
      <c r="G23" s="5">
        <v>2</v>
      </c>
      <c r="H23" s="5">
        <v>2</v>
      </c>
      <c r="I23" s="5">
        <v>6.16671352049349E-2</v>
      </c>
      <c r="J23" s="5">
        <v>40.418988117235301</v>
      </c>
      <c r="K23" s="5">
        <v>3.1970355885364503E-2</v>
      </c>
      <c r="L23" s="5">
        <v>63.505810411232403</v>
      </c>
      <c r="M23" s="5">
        <v>4.6818745545149698E-2</v>
      </c>
      <c r="N23" s="5">
        <v>49.5227234985488</v>
      </c>
      <c r="O23" s="5">
        <v>11561051.494201601</v>
      </c>
      <c r="P23" s="5">
        <v>88.583115823692196</v>
      </c>
      <c r="Q23" s="5">
        <v>4627126.45994756</v>
      </c>
      <c r="R23" s="5">
        <v>92.937372578200197</v>
      </c>
      <c r="S23" s="5">
        <v>3.7088650434399102</v>
      </c>
      <c r="T23" s="5">
        <v>5.7297148031925698</v>
      </c>
      <c r="U23" s="5">
        <v>18</v>
      </c>
      <c r="V23" s="5">
        <f>(100-P24)/(100-P23)</f>
        <v>3.1232103646475116</v>
      </c>
      <c r="W23" s="5">
        <f>(J24)/(J23)</f>
        <v>1.198532599889697</v>
      </c>
      <c r="X23" s="5">
        <f>(L24)/(L23)</f>
        <v>1.187405550068116</v>
      </c>
    </row>
    <row r="24" spans="1:24" s="5" customFormat="1" x14ac:dyDescent="0.2">
      <c r="A24" s="5" t="s">
        <v>21</v>
      </c>
      <c r="B24" s="5">
        <v>8</v>
      </c>
      <c r="C24" s="5" t="s">
        <v>42</v>
      </c>
      <c r="D24" s="5">
        <v>18</v>
      </c>
      <c r="E24" s="5">
        <v>18</v>
      </c>
      <c r="F24" s="5">
        <v>18</v>
      </c>
      <c r="G24" s="5">
        <v>2</v>
      </c>
      <c r="H24" s="5">
        <v>2</v>
      </c>
      <c r="I24" s="5">
        <v>0.15961311164383099</v>
      </c>
      <c r="J24" s="5">
        <v>48.443474913060797</v>
      </c>
      <c r="K24" s="5">
        <v>5.1646872981912298E-2</v>
      </c>
      <c r="L24" s="5">
        <v>75.407151743870898</v>
      </c>
      <c r="M24" s="5">
        <v>0.105629992312872</v>
      </c>
      <c r="N24" s="5">
        <v>58.906108519417003</v>
      </c>
      <c r="O24" s="5">
        <v>11674741.117675301</v>
      </c>
      <c r="P24" s="5">
        <v>64.342669008575299</v>
      </c>
      <c r="Q24" s="5">
        <v>3708387.17281623</v>
      </c>
      <c r="R24" s="5">
        <v>67.870217339631907</v>
      </c>
      <c r="S24" s="5">
        <v>1.9507729898700199</v>
      </c>
      <c r="T24" s="5">
        <v>4.01829430861555</v>
      </c>
      <c r="U24" s="5">
        <v>18</v>
      </c>
    </row>
    <row r="25" spans="1:24" s="5" customFormat="1" x14ac:dyDescent="0.2">
      <c r="A25" s="5" t="s">
        <v>45</v>
      </c>
      <c r="B25" s="5">
        <v>8</v>
      </c>
      <c r="C25" s="5" t="s">
        <v>42</v>
      </c>
      <c r="D25" s="5">
        <v>19</v>
      </c>
      <c r="E25" s="5">
        <v>19</v>
      </c>
      <c r="F25" s="5">
        <v>19</v>
      </c>
      <c r="G25" s="5">
        <v>2</v>
      </c>
      <c r="H25" s="5">
        <v>2</v>
      </c>
      <c r="I25" s="5">
        <v>7.73031567621906E-2</v>
      </c>
      <c r="J25" s="5">
        <v>19.870423919760899</v>
      </c>
      <c r="K25" s="5">
        <v>3.5298714559037297E-2</v>
      </c>
      <c r="L25" s="5">
        <v>13.444751789846601</v>
      </c>
      <c r="M25" s="5">
        <v>5.6300935660613997E-2</v>
      </c>
      <c r="N25" s="5">
        <v>17.961196082013402</v>
      </c>
      <c r="O25" s="5">
        <v>9962492.2507631704</v>
      </c>
      <c r="P25" s="5">
        <v>94.592278797316595</v>
      </c>
      <c r="Q25" s="5">
        <v>2941995.68329354</v>
      </c>
      <c r="R25" s="5">
        <v>96.238342334108196</v>
      </c>
      <c r="S25" s="5">
        <v>3.67445420631172</v>
      </c>
      <c r="T25" s="5">
        <v>2.4862139311426201</v>
      </c>
      <c r="U25" s="5">
        <v>19</v>
      </c>
    </row>
    <row r="26" spans="1:24" x14ac:dyDescent="0.2">
      <c r="A26" t="s">
        <v>44</v>
      </c>
      <c r="B26">
        <v>9</v>
      </c>
      <c r="C26" t="s">
        <v>39</v>
      </c>
      <c r="D26">
        <v>16</v>
      </c>
      <c r="E26">
        <v>17</v>
      </c>
      <c r="F26">
        <v>17</v>
      </c>
      <c r="G26">
        <v>5</v>
      </c>
      <c r="H26">
        <v>5</v>
      </c>
      <c r="I26">
        <v>7.0601347597807798E-2</v>
      </c>
      <c r="J26" s="2">
        <v>31.9137175708135</v>
      </c>
      <c r="K26">
        <v>4.3480228555266599E-2</v>
      </c>
      <c r="L26" s="3">
        <v>48.685411738770497</v>
      </c>
      <c r="M26">
        <v>5.7040788076537202E-2</v>
      </c>
      <c r="N26">
        <v>38.388168255202402</v>
      </c>
      <c r="O26">
        <v>12188386.610409699</v>
      </c>
      <c r="P26" s="1">
        <v>93.2818984066908</v>
      </c>
      <c r="Q26">
        <v>4772689.7276474796</v>
      </c>
      <c r="R26">
        <v>95.769346893987006</v>
      </c>
      <c r="S26">
        <v>5.6691844681810704</v>
      </c>
      <c r="T26">
        <v>8.3930566232379302</v>
      </c>
      <c r="U26">
        <v>16</v>
      </c>
      <c r="V26" s="1">
        <f>(100-P27)/(100-P26)</f>
        <v>2.9620833001225839</v>
      </c>
      <c r="W26" s="2">
        <f>(J27)/(J26)</f>
        <v>1.0051485067084842</v>
      </c>
      <c r="X26" s="3">
        <f>(L27)/(L26)</f>
        <v>0.89766190627862563</v>
      </c>
    </row>
    <row r="27" spans="1:24" x14ac:dyDescent="0.2">
      <c r="A27" t="s">
        <v>21</v>
      </c>
      <c r="B27">
        <v>9</v>
      </c>
      <c r="C27" t="s">
        <v>39</v>
      </c>
      <c r="D27">
        <v>15</v>
      </c>
      <c r="E27">
        <v>15</v>
      </c>
      <c r="F27">
        <v>15</v>
      </c>
      <c r="G27">
        <v>5</v>
      </c>
      <c r="H27">
        <v>5</v>
      </c>
      <c r="I27">
        <v>0.201335745476066</v>
      </c>
      <c r="J27" s="2">
        <v>32.078025559819501</v>
      </c>
      <c r="K27">
        <v>0.123561409677915</v>
      </c>
      <c r="L27" s="3">
        <v>43.703039509384503</v>
      </c>
      <c r="M27">
        <v>0.16244857757698999</v>
      </c>
      <c r="N27">
        <v>35.566674719988498</v>
      </c>
      <c r="O27">
        <v>13730857.3015853</v>
      </c>
      <c r="P27" s="1">
        <v>80.100423461931896</v>
      </c>
      <c r="Q27">
        <v>4254129.9737858996</v>
      </c>
      <c r="R27">
        <v>82.462945036080001</v>
      </c>
      <c r="S27">
        <v>3.12845310094316</v>
      </c>
      <c r="T27">
        <v>6.5041253354694302</v>
      </c>
      <c r="U27">
        <v>15</v>
      </c>
    </row>
    <row r="28" spans="1:24" x14ac:dyDescent="0.2">
      <c r="A28" t="s">
        <v>45</v>
      </c>
      <c r="B28">
        <v>9</v>
      </c>
      <c r="C28" t="s">
        <v>39</v>
      </c>
      <c r="D28">
        <v>17</v>
      </c>
      <c r="E28">
        <v>17</v>
      </c>
      <c r="F28">
        <v>17</v>
      </c>
      <c r="G28">
        <v>4</v>
      </c>
      <c r="H28">
        <v>4</v>
      </c>
      <c r="I28">
        <v>8.0287545868525295E-2</v>
      </c>
      <c r="J28" s="2">
        <v>16.7769172123343</v>
      </c>
      <c r="K28">
        <v>3.6377028997911301E-2</v>
      </c>
      <c r="L28" s="3">
        <v>10.800639247186499</v>
      </c>
      <c r="M28">
        <v>5.8332287433218298E-2</v>
      </c>
      <c r="N28">
        <v>15.001215616223</v>
      </c>
      <c r="O28">
        <v>10096796.636944501</v>
      </c>
      <c r="P28" s="1">
        <v>95.867477575051794</v>
      </c>
      <c r="Q28">
        <v>2968125.71121048</v>
      </c>
      <c r="R28">
        <v>97.093105849279297</v>
      </c>
      <c r="S28">
        <v>4.0597280515772898</v>
      </c>
      <c r="T28">
        <v>2.6135706323050201</v>
      </c>
      <c r="U28">
        <v>17</v>
      </c>
    </row>
    <row r="29" spans="1:24" x14ac:dyDescent="0.2">
      <c r="A29" t="s">
        <v>44</v>
      </c>
      <c r="B29">
        <v>10</v>
      </c>
      <c r="C29" t="s">
        <v>34</v>
      </c>
      <c r="D29">
        <v>12</v>
      </c>
      <c r="E29">
        <v>11</v>
      </c>
      <c r="F29">
        <v>11</v>
      </c>
      <c r="G29">
        <v>13</v>
      </c>
      <c r="H29">
        <v>13</v>
      </c>
      <c r="I29">
        <v>8.9610724899036598E-2</v>
      </c>
      <c r="J29" s="2">
        <v>14.1748150135617</v>
      </c>
      <c r="K29">
        <v>6.2737199287353301E-2</v>
      </c>
      <c r="L29" s="3">
        <v>24.090032838936398</v>
      </c>
      <c r="M29">
        <v>7.6173962093194894E-2</v>
      </c>
      <c r="N29">
        <v>17.909840590178199</v>
      </c>
      <c r="O29">
        <v>12791447.046084801</v>
      </c>
      <c r="P29" s="1">
        <v>98.610600770302895</v>
      </c>
      <c r="Q29">
        <v>4918675.6166859297</v>
      </c>
      <c r="R29">
        <v>99.067742104720296</v>
      </c>
      <c r="S29">
        <v>16.231091639645999</v>
      </c>
      <c r="T29">
        <v>24.138036600115299</v>
      </c>
      <c r="U29">
        <v>12</v>
      </c>
      <c r="V29" s="1">
        <f>(100-P30)/(100-P29)</f>
        <v>1.191448857559311</v>
      </c>
      <c r="W29" s="2">
        <f>(J30)/(J29)</f>
        <v>0.68075635380346033</v>
      </c>
      <c r="X29" s="3">
        <f>(L30)/(L29)</f>
        <v>0.80630251718992618</v>
      </c>
    </row>
    <row r="30" spans="1:24" x14ac:dyDescent="0.2">
      <c r="A30" t="s">
        <v>21</v>
      </c>
      <c r="B30">
        <v>10</v>
      </c>
      <c r="C30" t="s">
        <v>34</v>
      </c>
      <c r="D30">
        <v>7</v>
      </c>
      <c r="E30">
        <v>11</v>
      </c>
      <c r="F30">
        <v>9</v>
      </c>
      <c r="G30">
        <v>12</v>
      </c>
      <c r="H30">
        <v>12</v>
      </c>
      <c r="I30">
        <v>0.25514970492301098</v>
      </c>
      <c r="J30" s="2">
        <v>9.6495953844708104</v>
      </c>
      <c r="K30">
        <v>0.17903230521486899</v>
      </c>
      <c r="L30" s="3">
        <v>19.423854117222401</v>
      </c>
      <c r="M30">
        <v>0.21709100506894</v>
      </c>
      <c r="N30">
        <v>12.771791931388201</v>
      </c>
      <c r="O30">
        <v>15958881.1444136</v>
      </c>
      <c r="P30" s="1">
        <v>98.344601875083598</v>
      </c>
      <c r="Q30">
        <v>4852487.6973866997</v>
      </c>
      <c r="R30">
        <v>98.691293833922202</v>
      </c>
      <c r="S30">
        <v>8.0388396460149707</v>
      </c>
      <c r="T30">
        <v>19.479316438201199</v>
      </c>
      <c r="U30">
        <v>10</v>
      </c>
    </row>
    <row r="31" spans="1:24" x14ac:dyDescent="0.2">
      <c r="A31" t="s">
        <v>45</v>
      </c>
      <c r="B31">
        <v>10</v>
      </c>
      <c r="C31" t="s">
        <v>34</v>
      </c>
      <c r="D31">
        <v>1</v>
      </c>
      <c r="E31">
        <v>1</v>
      </c>
      <c r="F31">
        <v>1</v>
      </c>
      <c r="G31">
        <v>13</v>
      </c>
      <c r="H31">
        <v>13</v>
      </c>
      <c r="I31">
        <v>0.10224334222697699</v>
      </c>
      <c r="J31" s="2">
        <v>-5.98164438326822</v>
      </c>
      <c r="K31">
        <v>4.8339515467059301E-2</v>
      </c>
      <c r="L31" s="3">
        <v>-18.532326513250901</v>
      </c>
      <c r="M31">
        <v>7.5291428847018393E-2</v>
      </c>
      <c r="N31">
        <v>-9.7107658231450902</v>
      </c>
      <c r="O31">
        <v>10532035.359999999</v>
      </c>
      <c r="P31" s="1">
        <v>100</v>
      </c>
      <c r="Q31">
        <v>3056989.15</v>
      </c>
      <c r="R31">
        <v>100</v>
      </c>
      <c r="S31">
        <v>0</v>
      </c>
      <c r="T31">
        <v>0</v>
      </c>
      <c r="U31">
        <v>1</v>
      </c>
    </row>
    <row r="32" spans="1:24" x14ac:dyDescent="0.2">
      <c r="A32" t="s">
        <v>44</v>
      </c>
      <c r="B32">
        <v>11</v>
      </c>
      <c r="C32" t="s">
        <v>31</v>
      </c>
      <c r="D32">
        <v>11</v>
      </c>
      <c r="E32">
        <v>12</v>
      </c>
      <c r="F32">
        <v>12</v>
      </c>
      <c r="G32">
        <v>14</v>
      </c>
      <c r="H32">
        <v>14</v>
      </c>
      <c r="I32">
        <v>8.9678039843667401E-2</v>
      </c>
      <c r="J32" s="2">
        <v>13.692476190880599</v>
      </c>
      <c r="K32">
        <v>5.9900523733769598E-2</v>
      </c>
      <c r="L32" s="3">
        <v>27.2943931698453</v>
      </c>
      <c r="M32">
        <v>7.4789281788718506E-2</v>
      </c>
      <c r="N32">
        <v>19.439690850066398</v>
      </c>
      <c r="O32">
        <v>12795197.0476899</v>
      </c>
      <c r="P32" s="1">
        <v>98.653884857177204</v>
      </c>
      <c r="Q32">
        <v>4919897.5631451001</v>
      </c>
      <c r="R32">
        <v>99.102798177267999</v>
      </c>
      <c r="S32">
        <v>16.0516817033099</v>
      </c>
      <c r="T32">
        <v>26.459016951337698</v>
      </c>
      <c r="U32">
        <v>11</v>
      </c>
      <c r="V32" s="1">
        <f>(100-P33)/(100-P32)</f>
        <v>0.82523719675162321</v>
      </c>
      <c r="W32" s="2">
        <f>(J33)/(J32)</f>
        <v>0.57426462869570438</v>
      </c>
      <c r="X32" s="3">
        <f>(L33)/(L32)</f>
        <v>0.54560653286968475</v>
      </c>
    </row>
    <row r="33" spans="1:24" x14ac:dyDescent="0.2">
      <c r="A33" t="s">
        <v>21</v>
      </c>
      <c r="B33">
        <v>11</v>
      </c>
      <c r="C33" t="s">
        <v>31</v>
      </c>
      <c r="D33">
        <v>5</v>
      </c>
      <c r="E33">
        <v>9</v>
      </c>
      <c r="F33">
        <v>7</v>
      </c>
      <c r="G33">
        <v>14</v>
      </c>
      <c r="H33">
        <v>14</v>
      </c>
      <c r="I33">
        <v>0.261166830694956</v>
      </c>
      <c r="J33" s="2">
        <v>7.86310475568082</v>
      </c>
      <c r="K33">
        <v>0.189457155376791</v>
      </c>
      <c r="L33" s="3">
        <v>14.8919992241813</v>
      </c>
      <c r="M33">
        <v>0.22531199303587299</v>
      </c>
      <c r="N33">
        <v>9.8614992404580395</v>
      </c>
      <c r="O33">
        <v>16030451.467789199</v>
      </c>
      <c r="P33" s="1">
        <v>98.889135713032005</v>
      </c>
      <c r="Q33">
        <v>4871416.65082689</v>
      </c>
      <c r="R33">
        <v>99.236005707478398</v>
      </c>
      <c r="S33">
        <v>7.76527379965147</v>
      </c>
      <c r="T33">
        <v>22.052641319952901</v>
      </c>
      <c r="U33">
        <v>7</v>
      </c>
    </row>
    <row r="34" spans="1:24" x14ac:dyDescent="0.2">
      <c r="A34" t="s">
        <v>45</v>
      </c>
      <c r="B34">
        <v>11</v>
      </c>
      <c r="C34" t="s">
        <v>31</v>
      </c>
      <c r="D34">
        <v>2</v>
      </c>
      <c r="E34">
        <v>2</v>
      </c>
      <c r="F34">
        <v>2</v>
      </c>
      <c r="G34">
        <v>14</v>
      </c>
      <c r="H34">
        <v>14</v>
      </c>
      <c r="I34">
        <v>0.10224334222697699</v>
      </c>
      <c r="J34" s="2">
        <v>-5.98164438326822</v>
      </c>
      <c r="K34">
        <v>4.8339515467059301E-2</v>
      </c>
      <c r="L34" s="3">
        <v>-18.532326513250901</v>
      </c>
      <c r="M34">
        <v>7.5291428847018393E-2</v>
      </c>
      <c r="N34">
        <v>-9.7107658231450902</v>
      </c>
      <c r="O34">
        <v>10532035.359999999</v>
      </c>
      <c r="P34" s="1">
        <v>100</v>
      </c>
      <c r="Q34">
        <v>3056989.15</v>
      </c>
      <c r="R34">
        <v>100</v>
      </c>
      <c r="S34">
        <v>0</v>
      </c>
      <c r="T34">
        <v>0</v>
      </c>
      <c r="U34">
        <v>2</v>
      </c>
    </row>
    <row r="35" spans="1:24" x14ac:dyDescent="0.2">
      <c r="A35" t="s">
        <v>44</v>
      </c>
      <c r="B35">
        <v>12</v>
      </c>
      <c r="C35" t="s">
        <v>37</v>
      </c>
      <c r="D35">
        <v>9</v>
      </c>
      <c r="E35">
        <v>10</v>
      </c>
      <c r="F35">
        <v>10</v>
      </c>
      <c r="G35">
        <v>7</v>
      </c>
      <c r="H35">
        <v>8</v>
      </c>
      <c r="I35">
        <v>9.2558460627889499E-2</v>
      </c>
      <c r="J35" s="2">
        <v>12.3044829397841</v>
      </c>
      <c r="K35">
        <v>6.9443865536637506E-2</v>
      </c>
      <c r="L35" s="3">
        <v>16.890853634815599</v>
      </c>
      <c r="M35">
        <v>8.1001163082263503E-2</v>
      </c>
      <c r="N35">
        <v>14.010199606437601</v>
      </c>
      <c r="O35">
        <v>12390735.326228499</v>
      </c>
      <c r="P35" s="1">
        <v>95.5441459260649</v>
      </c>
      <c r="Q35">
        <v>4829559.47907722</v>
      </c>
      <c r="R35">
        <v>97.313854528102496</v>
      </c>
      <c r="S35">
        <v>2.82705332226702</v>
      </c>
      <c r="T35">
        <v>3.9663327001113902</v>
      </c>
      <c r="U35">
        <v>9</v>
      </c>
      <c r="V35" s="1">
        <f>(100-P36)/(100-P35)</f>
        <v>3.7701478734831393</v>
      </c>
      <c r="W35" s="2">
        <f>(J36)/(J35)</f>
        <v>1.6668271429066541</v>
      </c>
      <c r="X35" s="3">
        <f>(L36)/(L35)</f>
        <v>1.4769994767880457</v>
      </c>
    </row>
    <row r="36" spans="1:24" x14ac:dyDescent="0.2">
      <c r="A36" t="s">
        <v>21</v>
      </c>
      <c r="B36">
        <v>12</v>
      </c>
      <c r="C36" t="s">
        <v>37</v>
      </c>
      <c r="D36">
        <v>13</v>
      </c>
      <c r="E36">
        <v>12</v>
      </c>
      <c r="F36">
        <v>14</v>
      </c>
      <c r="G36">
        <v>7</v>
      </c>
      <c r="H36">
        <v>7</v>
      </c>
      <c r="I36">
        <v>0.23633342527595599</v>
      </c>
      <c r="J36" s="2">
        <v>20.509446143464</v>
      </c>
      <c r="K36">
        <v>0.15839769374031701</v>
      </c>
      <c r="L36" s="3">
        <v>24.947781981126099</v>
      </c>
      <c r="M36">
        <v>0.197365559508137</v>
      </c>
      <c r="N36">
        <v>22.244149399324201</v>
      </c>
      <c r="O36">
        <v>14112383.324245799</v>
      </c>
      <c r="P36" s="1">
        <v>83.2007712386024</v>
      </c>
      <c r="Q36">
        <v>4345595.2783260299</v>
      </c>
      <c r="R36">
        <v>84.607764633024203</v>
      </c>
      <c r="S36">
        <v>1.51142172386314</v>
      </c>
      <c r="T36">
        <v>2.2947326691119101</v>
      </c>
      <c r="U36">
        <v>13</v>
      </c>
    </row>
    <row r="37" spans="1:24" x14ac:dyDescent="0.2">
      <c r="A37" t="s">
        <v>45</v>
      </c>
      <c r="B37">
        <v>12</v>
      </c>
      <c r="C37" t="s">
        <v>37</v>
      </c>
      <c r="D37">
        <v>14</v>
      </c>
      <c r="E37">
        <v>14</v>
      </c>
      <c r="F37">
        <v>14</v>
      </c>
      <c r="G37">
        <v>7</v>
      </c>
      <c r="H37">
        <v>7</v>
      </c>
      <c r="I37">
        <v>9.2145679083007206E-2</v>
      </c>
      <c r="J37" s="2">
        <v>4.48521752790215</v>
      </c>
      <c r="K37">
        <v>3.9076097220859599E-2</v>
      </c>
      <c r="L37" s="3">
        <v>4.1823098578060796</v>
      </c>
      <c r="M37">
        <v>6.5610888151933403E-2</v>
      </c>
      <c r="N37">
        <v>4.3952160861351199</v>
      </c>
      <c r="O37">
        <v>10400503.8176559</v>
      </c>
      <c r="P37" s="1">
        <v>98.751128933314902</v>
      </c>
      <c r="Q37">
        <v>3032313.8154539899</v>
      </c>
      <c r="R37">
        <v>99.192822305371706</v>
      </c>
      <c r="S37">
        <v>3.5914175991022401</v>
      </c>
      <c r="T37">
        <v>3.3488724091491302</v>
      </c>
      <c r="U37">
        <v>14</v>
      </c>
    </row>
    <row r="38" spans="1:24" x14ac:dyDescent="0.2">
      <c r="A38" t="s">
        <v>44</v>
      </c>
      <c r="B38">
        <v>13</v>
      </c>
      <c r="C38" t="s">
        <v>32</v>
      </c>
      <c r="D38">
        <v>7</v>
      </c>
      <c r="E38">
        <v>7</v>
      </c>
      <c r="F38">
        <v>7</v>
      </c>
      <c r="G38">
        <v>10</v>
      </c>
      <c r="H38">
        <v>10</v>
      </c>
      <c r="I38">
        <v>9.7272953418389194E-2</v>
      </c>
      <c r="J38" s="2">
        <v>7.8166343042541602</v>
      </c>
      <c r="K38">
        <v>7.5410629757379402E-2</v>
      </c>
      <c r="L38" s="3">
        <v>9.1259312046064505</v>
      </c>
      <c r="M38">
        <v>8.6341791587884298E-2</v>
      </c>
      <c r="N38">
        <v>8.1815914697360395</v>
      </c>
      <c r="O38">
        <v>12692186.0489219</v>
      </c>
      <c r="P38" s="1">
        <v>97.783124027021401</v>
      </c>
      <c r="Q38">
        <v>4898951.3778595999</v>
      </c>
      <c r="R38">
        <v>98.655347683427294</v>
      </c>
      <c r="S38">
        <v>3.9736412490864099</v>
      </c>
      <c r="T38">
        <v>5.1376306630264299</v>
      </c>
      <c r="U38">
        <v>7</v>
      </c>
      <c r="V38" s="1">
        <f>(100-P39)/(100-P38)</f>
        <v>4.0648611499762444</v>
      </c>
      <c r="W38" s="2">
        <f>(J39)/(J38)</f>
        <v>1.5281457755147152</v>
      </c>
      <c r="X38" s="3">
        <f>(L39)/(L38)</f>
        <v>0.92324471949134457</v>
      </c>
    </row>
    <row r="39" spans="1:24" x14ac:dyDescent="0.2">
      <c r="A39" t="s">
        <v>21</v>
      </c>
      <c r="B39">
        <v>13</v>
      </c>
      <c r="C39" t="s">
        <v>32</v>
      </c>
      <c r="D39">
        <v>11</v>
      </c>
      <c r="E39">
        <v>7</v>
      </c>
      <c r="F39">
        <v>8</v>
      </c>
      <c r="G39">
        <v>9</v>
      </c>
      <c r="H39">
        <v>9</v>
      </c>
      <c r="I39">
        <v>0.25810976400598301</v>
      </c>
      <c r="J39" s="2">
        <v>11.9449566907894</v>
      </c>
      <c r="K39">
        <v>0.19577061909026</v>
      </c>
      <c r="L39" s="3">
        <v>8.4254677950941907</v>
      </c>
      <c r="M39">
        <v>0.22694019154812201</v>
      </c>
      <c r="N39">
        <v>10.050665696199699</v>
      </c>
      <c r="O39">
        <v>15128050.804966399</v>
      </c>
      <c r="P39" s="1">
        <v>90.988706983123507</v>
      </c>
      <c r="Q39">
        <v>4615640.3657674696</v>
      </c>
      <c r="R39">
        <v>91.844724271148905</v>
      </c>
      <c r="S39">
        <v>1.8999119224027099</v>
      </c>
      <c r="T39">
        <v>1.8645132083029801</v>
      </c>
      <c r="U39">
        <v>8</v>
      </c>
    </row>
    <row r="40" spans="1:24" x14ac:dyDescent="0.2">
      <c r="A40" t="s">
        <v>45</v>
      </c>
      <c r="B40">
        <v>13</v>
      </c>
      <c r="C40" t="s">
        <v>32</v>
      </c>
      <c r="D40">
        <v>11</v>
      </c>
      <c r="E40">
        <v>12</v>
      </c>
      <c r="F40">
        <v>11</v>
      </c>
      <c r="G40">
        <v>9</v>
      </c>
      <c r="H40">
        <v>9</v>
      </c>
      <c r="I40">
        <v>9.3664884764924197E-2</v>
      </c>
      <c r="J40" s="2">
        <v>2.9104654431303598</v>
      </c>
      <c r="K40">
        <v>3.9619906940472002E-2</v>
      </c>
      <c r="L40" s="3">
        <v>2.8488452869810099</v>
      </c>
      <c r="M40">
        <v>6.66423958526981E-2</v>
      </c>
      <c r="N40">
        <v>2.8921565541755498</v>
      </c>
      <c r="O40">
        <v>10460870.8705</v>
      </c>
      <c r="P40" s="1">
        <v>99.324304495118895</v>
      </c>
      <c r="Q40">
        <v>3043696.5775000001</v>
      </c>
      <c r="R40">
        <v>99.565174364455899</v>
      </c>
      <c r="S40">
        <v>4.3073624467026601</v>
      </c>
      <c r="T40">
        <v>4.2161672919262596</v>
      </c>
      <c r="U40">
        <v>11</v>
      </c>
    </row>
    <row r="41" spans="1:24" x14ac:dyDescent="0.2">
      <c r="A41" t="s">
        <v>44</v>
      </c>
      <c r="B41">
        <v>14</v>
      </c>
      <c r="C41" t="s">
        <v>22</v>
      </c>
      <c r="D41">
        <v>2</v>
      </c>
      <c r="E41">
        <v>2</v>
      </c>
      <c r="F41">
        <v>2</v>
      </c>
      <c r="G41">
        <v>17</v>
      </c>
      <c r="H41">
        <v>17</v>
      </c>
      <c r="I41">
        <v>0.108303301062292</v>
      </c>
      <c r="J41" s="2">
        <v>-2.45644022072136</v>
      </c>
      <c r="K41">
        <v>8.6563217457482897E-2</v>
      </c>
      <c r="L41" s="3">
        <v>-5.4244926984450803</v>
      </c>
      <c r="M41">
        <v>9.7433259259887495E-2</v>
      </c>
      <c r="N41">
        <v>-3.6327315550804502</v>
      </c>
      <c r="O41">
        <v>12938488.380731899</v>
      </c>
      <c r="P41" s="1">
        <v>99.9984212510345</v>
      </c>
      <c r="Q41">
        <v>4955532.93453597</v>
      </c>
      <c r="R41">
        <v>99.998486765055603</v>
      </c>
      <c r="S41">
        <v>0</v>
      </c>
      <c r="T41">
        <v>0</v>
      </c>
      <c r="U41">
        <v>2</v>
      </c>
      <c r="V41" s="1">
        <f>(100-P42)/(100-P41)</f>
        <v>0</v>
      </c>
      <c r="W41" s="2">
        <f>(J42)/(J41)</f>
        <v>1.0850986273459213</v>
      </c>
      <c r="X41" s="3">
        <f>(L42)/(L41)</f>
        <v>2.1520641210259877</v>
      </c>
    </row>
    <row r="42" spans="1:24" x14ac:dyDescent="0.2">
      <c r="A42" t="s">
        <v>21</v>
      </c>
      <c r="B42">
        <v>14</v>
      </c>
      <c r="C42" t="s">
        <v>22</v>
      </c>
      <c r="D42">
        <v>1</v>
      </c>
      <c r="E42">
        <v>1</v>
      </c>
      <c r="F42">
        <v>1</v>
      </c>
      <c r="G42">
        <v>16</v>
      </c>
      <c r="H42">
        <v>16</v>
      </c>
      <c r="I42">
        <v>0.29458825175055797</v>
      </c>
      <c r="J42" s="2">
        <v>-2.66547991166206</v>
      </c>
      <c r="K42">
        <v>0.24227968908676201</v>
      </c>
      <c r="L42" s="3">
        <v>-11.6738561110911</v>
      </c>
      <c r="M42">
        <v>0.26843397041866002</v>
      </c>
      <c r="N42">
        <v>-6.8764548417690001</v>
      </c>
      <c r="O42">
        <v>16249730.236571399</v>
      </c>
      <c r="P42" s="1">
        <v>100</v>
      </c>
      <c r="Q42">
        <v>4915832.3023408102</v>
      </c>
      <c r="R42">
        <v>100</v>
      </c>
      <c r="S42">
        <v>0</v>
      </c>
      <c r="T42">
        <v>0</v>
      </c>
      <c r="U42">
        <v>1</v>
      </c>
    </row>
    <row r="43" spans="1:24" x14ac:dyDescent="0.2">
      <c r="A43" t="s">
        <v>45</v>
      </c>
      <c r="B43">
        <v>14</v>
      </c>
      <c r="C43" t="s">
        <v>22</v>
      </c>
      <c r="D43">
        <v>5</v>
      </c>
      <c r="E43">
        <v>6</v>
      </c>
      <c r="F43">
        <v>6</v>
      </c>
      <c r="G43">
        <v>15</v>
      </c>
      <c r="H43">
        <v>15</v>
      </c>
      <c r="I43">
        <v>9.7863543512208495E-2</v>
      </c>
      <c r="J43" s="2">
        <v>-1.44170799475995</v>
      </c>
      <c r="K43">
        <v>4.1550488814389198E-2</v>
      </c>
      <c r="L43" s="3">
        <v>-1.8850946135058499</v>
      </c>
      <c r="M43">
        <v>6.9707016163298802E-2</v>
      </c>
      <c r="N43">
        <v>-1.5734492442789501</v>
      </c>
      <c r="O43">
        <v>10532035.359999999</v>
      </c>
      <c r="P43" s="1">
        <v>100</v>
      </c>
      <c r="Q43">
        <v>3056989.15</v>
      </c>
      <c r="R43">
        <v>100</v>
      </c>
      <c r="S43">
        <v>0</v>
      </c>
      <c r="T43">
        <v>0</v>
      </c>
      <c r="U43">
        <v>5</v>
      </c>
    </row>
    <row r="44" spans="1:24" x14ac:dyDescent="0.2">
      <c r="A44" t="s">
        <v>44</v>
      </c>
      <c r="B44">
        <v>15</v>
      </c>
      <c r="C44" t="s">
        <v>23</v>
      </c>
      <c r="D44">
        <v>3</v>
      </c>
      <c r="E44">
        <v>3</v>
      </c>
      <c r="F44">
        <v>3</v>
      </c>
      <c r="G44">
        <v>18</v>
      </c>
      <c r="H44">
        <v>18</v>
      </c>
      <c r="I44">
        <v>0.107882647872277</v>
      </c>
      <c r="J44" s="2">
        <v>-2.07062159206167</v>
      </c>
      <c r="K44">
        <v>8.5383753293814604E-2</v>
      </c>
      <c r="L44" s="3">
        <v>-3.8631017319068301</v>
      </c>
      <c r="M44">
        <v>9.66332005830461E-2</v>
      </c>
      <c r="N44">
        <v>-2.7705700028832698</v>
      </c>
      <c r="O44">
        <v>12938699.568177201</v>
      </c>
      <c r="P44" s="1">
        <v>100</v>
      </c>
      <c r="Q44">
        <v>4955602.9043709999</v>
      </c>
      <c r="R44">
        <v>100</v>
      </c>
      <c r="S44">
        <v>0</v>
      </c>
      <c r="T44">
        <v>0</v>
      </c>
      <c r="U44">
        <v>3</v>
      </c>
      <c r="V44" s="1">
        <v>0</v>
      </c>
      <c r="W44" s="2">
        <f>(J45)/(J44)</f>
        <v>1.032241626737717</v>
      </c>
      <c r="X44" s="3">
        <f>(L45)/(L44)</f>
        <v>1.5247015401619499</v>
      </c>
    </row>
    <row r="45" spans="1:24" x14ac:dyDescent="0.2">
      <c r="A45" t="s">
        <v>21</v>
      </c>
      <c r="B45">
        <v>15</v>
      </c>
      <c r="C45" t="s">
        <v>23</v>
      </c>
      <c r="D45">
        <v>2</v>
      </c>
      <c r="E45">
        <v>3</v>
      </c>
      <c r="F45">
        <v>3</v>
      </c>
      <c r="G45">
        <v>17</v>
      </c>
      <c r="H45">
        <v>17</v>
      </c>
      <c r="I45">
        <v>0.29316876305099099</v>
      </c>
      <c r="J45" s="2">
        <v>-2.1373818005479799</v>
      </c>
      <c r="K45">
        <v>0.22896693616740099</v>
      </c>
      <c r="L45" s="3">
        <v>-5.8900771604406401</v>
      </c>
      <c r="M45">
        <v>0.26106784960919599</v>
      </c>
      <c r="N45">
        <v>-3.90173956869562</v>
      </c>
      <c r="O45">
        <v>16249730.236571399</v>
      </c>
      <c r="P45" s="1">
        <v>100</v>
      </c>
      <c r="Q45">
        <v>4915832.3023408102</v>
      </c>
      <c r="R45">
        <v>100</v>
      </c>
      <c r="S45">
        <v>0</v>
      </c>
      <c r="T45">
        <v>0</v>
      </c>
      <c r="U45">
        <v>2</v>
      </c>
    </row>
    <row r="46" spans="1:24" x14ac:dyDescent="0.2">
      <c r="A46" t="s">
        <v>45</v>
      </c>
      <c r="B46">
        <v>15</v>
      </c>
      <c r="C46" t="s">
        <v>23</v>
      </c>
      <c r="D46">
        <v>7</v>
      </c>
      <c r="E46">
        <v>7</v>
      </c>
      <c r="F46">
        <v>7</v>
      </c>
      <c r="G46">
        <v>16</v>
      </c>
      <c r="H46">
        <v>16</v>
      </c>
      <c r="I46">
        <v>9.7577516852354093E-2</v>
      </c>
      <c r="J46" s="2">
        <v>-1.14522340135219</v>
      </c>
      <c r="K46">
        <v>4.1450699195904397E-2</v>
      </c>
      <c r="L46" s="3">
        <v>-1.64040255305413</v>
      </c>
      <c r="M46">
        <v>6.9514108024129301E-2</v>
      </c>
      <c r="N46">
        <v>-1.2923535072753001</v>
      </c>
      <c r="O46">
        <v>10532035.359999999</v>
      </c>
      <c r="P46" s="1">
        <v>100</v>
      </c>
      <c r="Q46">
        <v>3056989.15</v>
      </c>
      <c r="R46">
        <v>100</v>
      </c>
      <c r="S46">
        <v>0</v>
      </c>
      <c r="T46">
        <v>0</v>
      </c>
      <c r="U46">
        <v>7</v>
      </c>
    </row>
    <row r="47" spans="1:24" x14ac:dyDescent="0.2">
      <c r="A47" t="s">
        <v>44</v>
      </c>
      <c r="B47">
        <v>16</v>
      </c>
      <c r="C47" t="s">
        <v>36</v>
      </c>
      <c r="D47">
        <v>8</v>
      </c>
      <c r="E47">
        <v>8</v>
      </c>
      <c r="F47">
        <v>8</v>
      </c>
      <c r="G47">
        <v>6</v>
      </c>
      <c r="H47">
        <v>7</v>
      </c>
      <c r="I47">
        <v>9.47434274120241E-2</v>
      </c>
      <c r="J47" s="2">
        <v>10.2710619435639</v>
      </c>
      <c r="K47">
        <v>7.2339010005374904E-2</v>
      </c>
      <c r="L47" s="3">
        <v>13.163396157855299</v>
      </c>
      <c r="M47">
        <v>8.3541218708699502E-2</v>
      </c>
      <c r="N47">
        <v>11.313945405181</v>
      </c>
      <c r="O47">
        <v>12390629.732505901</v>
      </c>
      <c r="P47" s="1">
        <v>95.543356551582093</v>
      </c>
      <c r="Q47">
        <v>4829524.4941597003</v>
      </c>
      <c r="R47">
        <v>97.313097910630404</v>
      </c>
      <c r="S47">
        <v>2.3503053223556298</v>
      </c>
      <c r="T47">
        <v>3.0828491417917099</v>
      </c>
      <c r="U47">
        <v>8</v>
      </c>
      <c r="V47" s="1">
        <f>(100-P48)/(100-P47)</f>
        <v>3.7694800932215631</v>
      </c>
      <c r="W47" s="2">
        <f>(J48)/(J47)</f>
        <v>1.7546716673799483</v>
      </c>
      <c r="X47" s="3">
        <f>(L48)/(L47)</f>
        <v>1.3622189680236938</v>
      </c>
    </row>
    <row r="48" spans="1:24" x14ac:dyDescent="0.2">
      <c r="A48" t="s">
        <v>21</v>
      </c>
      <c r="B48">
        <v>16</v>
      </c>
      <c r="C48" t="s">
        <v>36</v>
      </c>
      <c r="D48">
        <v>12</v>
      </c>
      <c r="E48">
        <v>10</v>
      </c>
      <c r="F48">
        <v>12</v>
      </c>
      <c r="G48">
        <v>8</v>
      </c>
      <c r="H48">
        <v>8</v>
      </c>
      <c r="I48">
        <v>0.24283615008867701</v>
      </c>
      <c r="J48" s="2">
        <v>18.022341386276</v>
      </c>
      <c r="K48">
        <v>0.17459648633213001</v>
      </c>
      <c r="L48" s="3">
        <v>17.931427929840702</v>
      </c>
      <c r="M48">
        <v>0.20871631821040301</v>
      </c>
      <c r="N48">
        <v>17.654892210728001</v>
      </c>
      <c r="O48">
        <v>14112383.324245799</v>
      </c>
      <c r="P48" s="1">
        <v>83.2007712386024</v>
      </c>
      <c r="Q48">
        <v>4345595.2783260299</v>
      </c>
      <c r="R48">
        <v>84.607764633024203</v>
      </c>
      <c r="S48">
        <v>1.29649461252123</v>
      </c>
      <c r="T48">
        <v>1.6545509256783699</v>
      </c>
      <c r="U48">
        <v>12</v>
      </c>
    </row>
    <row r="49" spans="1:24" x14ac:dyDescent="0.2">
      <c r="A49" t="s">
        <v>45</v>
      </c>
      <c r="B49">
        <v>16</v>
      </c>
      <c r="C49" t="s">
        <v>36</v>
      </c>
      <c r="D49">
        <v>12</v>
      </c>
      <c r="E49">
        <v>11</v>
      </c>
      <c r="F49">
        <v>12</v>
      </c>
      <c r="G49">
        <v>8</v>
      </c>
      <c r="H49">
        <v>8</v>
      </c>
      <c r="I49">
        <v>9.3415747367298699E-2</v>
      </c>
      <c r="J49" s="2">
        <v>3.1687119998508999</v>
      </c>
      <c r="K49">
        <v>3.9658307046942502E-2</v>
      </c>
      <c r="L49" s="3">
        <v>2.75468517978255</v>
      </c>
      <c r="M49">
        <v>6.6537027207120597E-2</v>
      </c>
      <c r="N49">
        <v>3.0456942805420599</v>
      </c>
      <c r="O49">
        <v>10400503.8176559</v>
      </c>
      <c r="P49" s="1">
        <v>98.751128933314902</v>
      </c>
      <c r="Q49">
        <v>3032313.8154539899</v>
      </c>
      <c r="R49">
        <v>99.192822305371706</v>
      </c>
      <c r="S49">
        <v>2.5372611187653602</v>
      </c>
      <c r="T49">
        <v>2.2057402507486601</v>
      </c>
      <c r="U49">
        <v>12</v>
      </c>
    </row>
    <row r="50" spans="1:24" x14ac:dyDescent="0.2">
      <c r="A50" t="s">
        <v>44</v>
      </c>
      <c r="B50">
        <v>17</v>
      </c>
      <c r="C50" t="s">
        <v>30</v>
      </c>
      <c r="D50">
        <v>6</v>
      </c>
      <c r="E50">
        <v>6</v>
      </c>
      <c r="F50">
        <v>6</v>
      </c>
      <c r="G50">
        <v>11</v>
      </c>
      <c r="H50">
        <v>11</v>
      </c>
      <c r="I50">
        <v>9.9047129930033007E-2</v>
      </c>
      <c r="J50" s="2">
        <v>6.1608604921705403</v>
      </c>
      <c r="K50">
        <v>7.7438700305307404E-2</v>
      </c>
      <c r="L50" s="3">
        <v>6.5389629034159302</v>
      </c>
      <c r="M50">
        <v>8.8242915117670198E-2</v>
      </c>
      <c r="N50">
        <v>6.1708474938351499</v>
      </c>
      <c r="O50">
        <v>12692186.0489219</v>
      </c>
      <c r="P50" s="1">
        <v>97.783124027021401</v>
      </c>
      <c r="Q50">
        <v>4898951.3778595999</v>
      </c>
      <c r="R50">
        <v>98.655347683427294</v>
      </c>
      <c r="S50">
        <v>3.0985759048421202</v>
      </c>
      <c r="T50">
        <v>3.6175013094855699</v>
      </c>
      <c r="U50">
        <v>6</v>
      </c>
      <c r="V50" s="1">
        <f>(100-P51)/(100-P50)</f>
        <v>4.0648611499762444</v>
      </c>
      <c r="W50" s="2">
        <f>(J51)/(J50)</f>
        <v>1.622751920505431</v>
      </c>
      <c r="X50" s="3">
        <f>(L51)/(L50)</f>
        <v>0.73387579450033147</v>
      </c>
    </row>
    <row r="51" spans="1:24" x14ac:dyDescent="0.2">
      <c r="A51" t="s">
        <v>21</v>
      </c>
      <c r="B51">
        <v>17</v>
      </c>
      <c r="C51" t="s">
        <v>30</v>
      </c>
      <c r="D51">
        <v>9</v>
      </c>
      <c r="E51">
        <v>6</v>
      </c>
      <c r="F51">
        <v>6</v>
      </c>
      <c r="G51">
        <v>10</v>
      </c>
      <c r="H51">
        <v>10</v>
      </c>
      <c r="I51">
        <v>0.26316725661940099</v>
      </c>
      <c r="J51" s="2">
        <v>9.9975481956357797</v>
      </c>
      <c r="K51">
        <v>0.204217140536401</v>
      </c>
      <c r="L51" s="3">
        <v>4.79878659595256</v>
      </c>
      <c r="M51">
        <v>0.23369219857790099</v>
      </c>
      <c r="N51">
        <v>7.32200305515856</v>
      </c>
      <c r="O51">
        <v>15128050.804966399</v>
      </c>
      <c r="P51" s="1">
        <v>90.988706983123507</v>
      </c>
      <c r="Q51">
        <v>4615640.3657674696</v>
      </c>
      <c r="R51">
        <v>91.844724271148905</v>
      </c>
      <c r="S51">
        <v>1.5327853455686899</v>
      </c>
      <c r="T51">
        <v>1.11602350282087</v>
      </c>
      <c r="U51">
        <v>6</v>
      </c>
    </row>
    <row r="52" spans="1:24" x14ac:dyDescent="0.2">
      <c r="A52" t="s">
        <v>45</v>
      </c>
      <c r="B52">
        <v>17</v>
      </c>
      <c r="C52" t="s">
        <v>30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9.4692736267341093E-2</v>
      </c>
      <c r="J52" s="2">
        <v>1.8450328190077301</v>
      </c>
      <c r="K52">
        <v>4.0116791337195701E-2</v>
      </c>
      <c r="L52" s="3">
        <v>1.6304453302845401</v>
      </c>
      <c r="M52">
        <v>6.7404763802268397E-2</v>
      </c>
      <c r="N52">
        <v>1.78127351121558</v>
      </c>
      <c r="O52">
        <v>10460870.8705</v>
      </c>
      <c r="P52" s="1">
        <v>99.324304495118895</v>
      </c>
      <c r="Q52">
        <v>3043696.5775000001</v>
      </c>
      <c r="R52">
        <v>99.565174364455899</v>
      </c>
      <c r="S52">
        <v>2.7305684375280399</v>
      </c>
      <c r="T52">
        <v>2.4129882743139</v>
      </c>
      <c r="U52">
        <v>10</v>
      </c>
    </row>
    <row r="53" spans="1:24" x14ac:dyDescent="0.2">
      <c r="A53" t="s">
        <v>44</v>
      </c>
      <c r="B53">
        <v>18</v>
      </c>
      <c r="C53" t="s">
        <v>29</v>
      </c>
      <c r="D53">
        <v>5</v>
      </c>
      <c r="E53">
        <v>5</v>
      </c>
      <c r="F53">
        <v>5</v>
      </c>
      <c r="G53">
        <v>9</v>
      </c>
      <c r="H53">
        <v>9</v>
      </c>
      <c r="I53">
        <v>9.9469029654774194E-2</v>
      </c>
      <c r="J53" s="2">
        <v>5.7739547336660602</v>
      </c>
      <c r="K53">
        <v>7.8644483624310202E-2</v>
      </c>
      <c r="L53" s="3">
        <v>4.9445280348225902</v>
      </c>
      <c r="M53">
        <v>8.9056756639542198E-2</v>
      </c>
      <c r="N53">
        <v>5.2939718629916204</v>
      </c>
      <c r="O53">
        <v>12691974.8614766</v>
      </c>
      <c r="P53" s="1">
        <v>97.781545278055901</v>
      </c>
      <c r="Q53">
        <v>4898881.40802457</v>
      </c>
      <c r="R53">
        <v>98.653834448482897</v>
      </c>
      <c r="S53">
        <v>2.8542342166635</v>
      </c>
      <c r="T53">
        <v>2.76775789966621</v>
      </c>
      <c r="U53">
        <v>5</v>
      </c>
      <c r="V53" s="1">
        <f>(100-P54)/(100-P53)</f>
        <v>4.0619684178091431</v>
      </c>
      <c r="W53" s="2">
        <f>(J54)/(J53)</f>
        <v>1.6501111796478118</v>
      </c>
      <c r="X53" s="3">
        <f>(L54)/(L53)</f>
        <v>-0.2187434612260839</v>
      </c>
    </row>
    <row r="54" spans="1:24" x14ac:dyDescent="0.2">
      <c r="A54" t="s">
        <v>21</v>
      </c>
      <c r="B54">
        <v>18</v>
      </c>
      <c r="C54" t="s">
        <v>29</v>
      </c>
      <c r="D54">
        <v>6</v>
      </c>
      <c r="E54">
        <v>4</v>
      </c>
      <c r="F54">
        <v>5</v>
      </c>
      <c r="G54">
        <v>11</v>
      </c>
      <c r="H54">
        <v>11</v>
      </c>
      <c r="I54">
        <v>0.26446391485098802</v>
      </c>
      <c r="J54" s="2">
        <v>9.5276672568027703</v>
      </c>
      <c r="K54">
        <v>0.21775357506802001</v>
      </c>
      <c r="L54" s="3">
        <v>-1.0815831764665</v>
      </c>
      <c r="M54">
        <v>0.24110874495950399</v>
      </c>
      <c r="N54">
        <v>4.3299280277933603</v>
      </c>
      <c r="O54">
        <v>15128050.804966399</v>
      </c>
      <c r="P54" s="1">
        <v>90.988706983123507</v>
      </c>
      <c r="Q54">
        <v>4615640.3657674696</v>
      </c>
      <c r="R54">
        <v>91.844724271148905</v>
      </c>
      <c r="S54">
        <v>1.4013261154530501</v>
      </c>
      <c r="T54">
        <v>6.5945439140911694E-2</v>
      </c>
      <c r="U54">
        <v>5</v>
      </c>
    </row>
    <row r="55" spans="1:24" x14ac:dyDescent="0.2">
      <c r="A55" t="s">
        <v>45</v>
      </c>
      <c r="B55">
        <v>18</v>
      </c>
      <c r="C55" t="s">
        <v>29</v>
      </c>
      <c r="D55">
        <v>9</v>
      </c>
      <c r="E55">
        <v>9</v>
      </c>
      <c r="F55">
        <v>9</v>
      </c>
      <c r="G55">
        <v>11</v>
      </c>
      <c r="H55">
        <v>11</v>
      </c>
      <c r="I55">
        <v>9.4984389573032693E-2</v>
      </c>
      <c r="J55" s="2">
        <v>1.5427158538757599</v>
      </c>
      <c r="K55">
        <v>4.0218438638771302E-2</v>
      </c>
      <c r="L55" s="3">
        <v>1.38119808353133</v>
      </c>
      <c r="M55">
        <v>6.7601414105901994E-2</v>
      </c>
      <c r="N55">
        <v>1.4947248862076701</v>
      </c>
      <c r="O55">
        <v>10460870.8705</v>
      </c>
      <c r="P55" s="1">
        <v>99.324304495118895</v>
      </c>
      <c r="Q55">
        <v>3043696.5775000001</v>
      </c>
      <c r="R55">
        <v>99.565174364455899</v>
      </c>
      <c r="S55">
        <v>2.2831524595496302</v>
      </c>
      <c r="T55">
        <v>2.04411317457929</v>
      </c>
      <c r="U55">
        <v>9</v>
      </c>
    </row>
    <row r="56" spans="1:24" x14ac:dyDescent="0.2">
      <c r="A56" t="s">
        <v>44</v>
      </c>
      <c r="B56" t="s">
        <v>26</v>
      </c>
      <c r="C56" t="s">
        <v>27</v>
      </c>
      <c r="D56">
        <v>4</v>
      </c>
      <c r="E56">
        <v>4</v>
      </c>
      <c r="F56">
        <v>4</v>
      </c>
      <c r="G56">
        <v>19</v>
      </c>
      <c r="H56">
        <v>19</v>
      </c>
      <c r="I56">
        <v>0.105619122316958</v>
      </c>
      <c r="J56" s="2">
        <v>0</v>
      </c>
      <c r="K56">
        <v>8.2371469146531401E-2</v>
      </c>
      <c r="L56" s="3">
        <v>0</v>
      </c>
      <c r="M56">
        <v>9.3995295731745102E-2</v>
      </c>
      <c r="N56">
        <v>0</v>
      </c>
      <c r="O56">
        <v>12938699.568177201</v>
      </c>
      <c r="P56" s="1">
        <v>100</v>
      </c>
      <c r="Q56">
        <v>4955602.9043709999</v>
      </c>
      <c r="R56">
        <v>100</v>
      </c>
      <c r="S56" t="s">
        <v>28</v>
      </c>
      <c r="T56" t="s">
        <v>28</v>
      </c>
      <c r="U56">
        <v>4</v>
      </c>
    </row>
    <row r="57" spans="1:24" x14ac:dyDescent="0.2">
      <c r="A57" t="s">
        <v>21</v>
      </c>
      <c r="B57" t="s">
        <v>26</v>
      </c>
      <c r="C57" t="s">
        <v>27</v>
      </c>
      <c r="D57">
        <v>4</v>
      </c>
      <c r="E57">
        <v>5</v>
      </c>
      <c r="F57">
        <v>4</v>
      </c>
      <c r="G57">
        <v>19</v>
      </c>
      <c r="H57">
        <v>19</v>
      </c>
      <c r="I57">
        <v>0.28772037862894001</v>
      </c>
      <c r="J57" s="2">
        <v>0</v>
      </c>
      <c r="K57">
        <v>0.21518073269076199</v>
      </c>
      <c r="L57" s="3">
        <v>0</v>
      </c>
      <c r="M57">
        <v>0.25145055565985103</v>
      </c>
      <c r="N57">
        <v>0</v>
      </c>
      <c r="O57">
        <v>16249730.236571399</v>
      </c>
      <c r="P57" s="1">
        <v>100</v>
      </c>
      <c r="Q57">
        <v>4915832.3023408102</v>
      </c>
      <c r="R57">
        <v>100</v>
      </c>
      <c r="S57" t="s">
        <v>28</v>
      </c>
      <c r="T57" t="s">
        <v>28</v>
      </c>
      <c r="U57">
        <v>4</v>
      </c>
    </row>
    <row r="58" spans="1:24" x14ac:dyDescent="0.2">
      <c r="A58" t="s">
        <v>45</v>
      </c>
      <c r="B58" t="s">
        <v>26</v>
      </c>
      <c r="C58" t="s">
        <v>27</v>
      </c>
      <c r="D58">
        <v>8</v>
      </c>
      <c r="E58">
        <v>8</v>
      </c>
      <c r="F58">
        <v>8</v>
      </c>
      <c r="G58">
        <v>19</v>
      </c>
      <c r="H58">
        <v>19</v>
      </c>
      <c r="I58">
        <v>9.6472689041536705E-2</v>
      </c>
      <c r="J58" s="2">
        <v>0</v>
      </c>
      <c r="K58">
        <v>4.0781714903449E-2</v>
      </c>
      <c r="L58" s="3">
        <v>0</v>
      </c>
      <c r="M58">
        <v>6.8627201972492793E-2</v>
      </c>
      <c r="N58">
        <v>0</v>
      </c>
      <c r="O58">
        <v>10532035.359999999</v>
      </c>
      <c r="P58" s="1">
        <v>100</v>
      </c>
      <c r="Q58">
        <v>3056989.15</v>
      </c>
      <c r="R58">
        <v>100</v>
      </c>
      <c r="S58" t="s">
        <v>28</v>
      </c>
      <c r="T58" t="s">
        <v>28</v>
      </c>
      <c r="U58">
        <v>8</v>
      </c>
    </row>
    <row r="61" spans="1:24" x14ac:dyDescent="0.2">
      <c r="V61" s="4">
        <f>MAX(V1:V60)</f>
        <v>4.0648611499763385</v>
      </c>
      <c r="W61" s="4">
        <f t="shared" ref="W61:X61" si="0">MAX(W1:W60)</f>
        <v>1.7801227749268993</v>
      </c>
      <c r="X61" s="4">
        <f t="shared" si="0"/>
        <v>2.1520641210259877</v>
      </c>
    </row>
    <row r="62" spans="1:24" x14ac:dyDescent="0.2">
      <c r="V62" s="1">
        <f>AVERAGE(V1:V60)</f>
        <v>2.4250020720807623</v>
      </c>
      <c r="W62" s="1">
        <f t="shared" ref="W62:X62" si="1">AVERAGE(W1:W60)</f>
        <v>1.1774275064749693</v>
      </c>
      <c r="X62" s="1">
        <f t="shared" si="1"/>
        <v>1.0722528129065561</v>
      </c>
    </row>
  </sheetData>
  <sortState ref="A2:U58">
    <sortCondition ref="B2:B58"/>
    <sortCondition ref="A2:A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annual_df_ranks_period_focal_hu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2021-01-29T14:38:09Z</dcterms:created>
  <dcterms:modified xsi:type="dcterms:W3CDTF">2021-01-29T15:15:43Z</dcterms:modified>
</cp:coreProperties>
</file>