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8_{FA17AD29-BEDD-FE4B-8FCD-10C6454865CE}" xr6:coauthVersionLast="47" xr6:coauthVersionMax="47" xr10:uidLastSave="{00000000-0000-0000-0000-000000000000}"/>
  <bookViews>
    <workbookView xWindow="0" yWindow="500" windowWidth="44700" windowHeight="24700" xr2:uid="{C164C982-FFF1-8740-868B-7AA3D97D2BC5}"/>
  </bookViews>
  <sheets>
    <sheet name="Budget Type A" sheetId="2" r:id="rId1"/>
    <sheet name="Budget Type B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4" l="1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Z35" i="4"/>
  <c r="Z8" i="4"/>
  <c r="Z7" i="4"/>
  <c r="Z13" i="4"/>
  <c r="Z12" i="4"/>
  <c r="Z11" i="4"/>
  <c r="Z10" i="4"/>
  <c r="Z9" i="4"/>
  <c r="X13" i="4"/>
  <c r="X12" i="4"/>
  <c r="X11" i="4"/>
  <c r="X10" i="4"/>
  <c r="X9" i="4"/>
  <c r="X8" i="4"/>
  <c r="X7" i="4"/>
  <c r="V13" i="4"/>
  <c r="V12" i="4"/>
  <c r="V11" i="4"/>
  <c r="V10" i="4"/>
  <c r="V9" i="4"/>
  <c r="V8" i="4"/>
  <c r="V7" i="4"/>
  <c r="T13" i="4"/>
  <c r="T12" i="4"/>
  <c r="T11" i="4"/>
  <c r="T10" i="4"/>
  <c r="T9" i="4"/>
  <c r="T8" i="4"/>
  <c r="T7" i="4"/>
  <c r="R13" i="4"/>
  <c r="R12" i="4"/>
  <c r="R11" i="4"/>
  <c r="R10" i="4"/>
  <c r="R9" i="4"/>
  <c r="R8" i="4"/>
  <c r="R7" i="4"/>
  <c r="P13" i="4"/>
  <c r="P12" i="4"/>
  <c r="P11" i="4"/>
  <c r="P10" i="4"/>
  <c r="P9" i="4"/>
  <c r="P8" i="4"/>
  <c r="P7" i="4"/>
  <c r="N13" i="4"/>
  <c r="N12" i="4"/>
  <c r="N11" i="4"/>
  <c r="N10" i="4"/>
  <c r="N9" i="4"/>
  <c r="N8" i="4"/>
  <c r="N7" i="4"/>
  <c r="L13" i="4"/>
  <c r="L12" i="4"/>
  <c r="L11" i="4"/>
  <c r="L10" i="4"/>
  <c r="L9" i="4"/>
  <c r="L8" i="4"/>
  <c r="L7" i="4"/>
  <c r="J13" i="4"/>
  <c r="J12" i="4"/>
  <c r="J11" i="4"/>
  <c r="J10" i="4"/>
  <c r="J9" i="4"/>
  <c r="J8" i="4"/>
  <c r="J7" i="4"/>
  <c r="H13" i="4"/>
  <c r="H12" i="4"/>
  <c r="H11" i="4"/>
  <c r="H10" i="4"/>
  <c r="H9" i="4"/>
  <c r="H8" i="4"/>
  <c r="H7" i="4"/>
  <c r="F13" i="4"/>
  <c r="F12" i="4"/>
  <c r="F11" i="4"/>
  <c r="F10" i="4"/>
  <c r="F9" i="4"/>
  <c r="F8" i="4"/>
  <c r="F7" i="4"/>
  <c r="H31" i="4"/>
  <c r="J31" i="4" s="1"/>
  <c r="L31" i="4" s="1"/>
  <c r="N31" i="4" s="1"/>
  <c r="P31" i="4" s="1"/>
  <c r="R31" i="4" s="1"/>
  <c r="T31" i="4" s="1"/>
  <c r="V31" i="4" s="1"/>
  <c r="X31" i="4" s="1"/>
  <c r="Z31" i="4" s="1"/>
  <c r="G31" i="4"/>
  <c r="I31" i="4" s="1"/>
  <c r="K31" i="4" s="1"/>
  <c r="M31" i="4" s="1"/>
  <c r="O31" i="4" s="1"/>
  <c r="Q31" i="4" s="1"/>
  <c r="S31" i="4" s="1"/>
  <c r="U31" i="4" s="1"/>
  <c r="W31" i="4" s="1"/>
  <c r="Y31" i="4" s="1"/>
  <c r="F31" i="4"/>
  <c r="I30" i="4"/>
  <c r="K30" i="4" s="1"/>
  <c r="M30" i="4" s="1"/>
  <c r="O30" i="4" s="1"/>
  <c r="Q30" i="4" s="1"/>
  <c r="S30" i="4" s="1"/>
  <c r="U30" i="4" s="1"/>
  <c r="W30" i="4" s="1"/>
  <c r="Y30" i="4" s="1"/>
  <c r="H30" i="4"/>
  <c r="J30" i="4" s="1"/>
  <c r="L30" i="4" s="1"/>
  <c r="N30" i="4" s="1"/>
  <c r="P30" i="4" s="1"/>
  <c r="R30" i="4" s="1"/>
  <c r="T30" i="4" s="1"/>
  <c r="V30" i="4" s="1"/>
  <c r="X30" i="4" s="1"/>
  <c r="Z30" i="4" s="1"/>
  <c r="G30" i="4"/>
  <c r="F30" i="4"/>
  <c r="G29" i="4"/>
  <c r="I29" i="4" s="1"/>
  <c r="K29" i="4" s="1"/>
  <c r="M29" i="4" s="1"/>
  <c r="O29" i="4" s="1"/>
  <c r="Q29" i="4" s="1"/>
  <c r="S29" i="4" s="1"/>
  <c r="U29" i="4" s="1"/>
  <c r="W29" i="4" s="1"/>
  <c r="Y29" i="4" s="1"/>
  <c r="F29" i="4"/>
  <c r="H29" i="4" s="1"/>
  <c r="J29" i="4" s="1"/>
  <c r="L29" i="4" s="1"/>
  <c r="N29" i="4" s="1"/>
  <c r="P29" i="4" s="1"/>
  <c r="R29" i="4" s="1"/>
  <c r="T29" i="4" s="1"/>
  <c r="V29" i="4" s="1"/>
  <c r="X29" i="4" s="1"/>
  <c r="Z29" i="4" s="1"/>
  <c r="G28" i="4"/>
  <c r="I28" i="4" s="1"/>
  <c r="K28" i="4" s="1"/>
  <c r="M28" i="4" s="1"/>
  <c r="O28" i="4" s="1"/>
  <c r="Q28" i="4" s="1"/>
  <c r="S28" i="4" s="1"/>
  <c r="U28" i="4" s="1"/>
  <c r="W28" i="4" s="1"/>
  <c r="Y28" i="4" s="1"/>
  <c r="F28" i="4"/>
  <c r="H28" i="4" s="1"/>
  <c r="J28" i="4" s="1"/>
  <c r="L28" i="4" s="1"/>
  <c r="N28" i="4" s="1"/>
  <c r="P28" i="4" s="1"/>
  <c r="R28" i="4" s="1"/>
  <c r="T28" i="4" s="1"/>
  <c r="V28" i="4" s="1"/>
  <c r="X28" i="4" s="1"/>
  <c r="Z28" i="4" s="1"/>
  <c r="I27" i="4"/>
  <c r="K27" i="4" s="1"/>
  <c r="M27" i="4" s="1"/>
  <c r="O27" i="4" s="1"/>
  <c r="Q27" i="4" s="1"/>
  <c r="S27" i="4" s="1"/>
  <c r="U27" i="4" s="1"/>
  <c r="W27" i="4" s="1"/>
  <c r="Y27" i="4" s="1"/>
  <c r="H27" i="4"/>
  <c r="J27" i="4" s="1"/>
  <c r="L27" i="4" s="1"/>
  <c r="N27" i="4" s="1"/>
  <c r="P27" i="4" s="1"/>
  <c r="R27" i="4" s="1"/>
  <c r="T27" i="4" s="1"/>
  <c r="V27" i="4" s="1"/>
  <c r="X27" i="4" s="1"/>
  <c r="Z27" i="4" s="1"/>
  <c r="G27" i="4"/>
  <c r="F27" i="4"/>
  <c r="I26" i="4"/>
  <c r="K26" i="4" s="1"/>
  <c r="M26" i="4" s="1"/>
  <c r="O26" i="4" s="1"/>
  <c r="Q26" i="4" s="1"/>
  <c r="S26" i="4" s="1"/>
  <c r="U26" i="4" s="1"/>
  <c r="W26" i="4" s="1"/>
  <c r="Y26" i="4" s="1"/>
  <c r="G26" i="4"/>
  <c r="F26" i="4"/>
  <c r="H26" i="4" s="1"/>
  <c r="J26" i="4" s="1"/>
  <c r="L26" i="4" s="1"/>
  <c r="N26" i="4" s="1"/>
  <c r="P26" i="4" s="1"/>
  <c r="R26" i="4" s="1"/>
  <c r="T26" i="4" s="1"/>
  <c r="V26" i="4" s="1"/>
  <c r="X26" i="4" s="1"/>
  <c r="Z26" i="4" s="1"/>
  <c r="K25" i="4"/>
  <c r="M25" i="4" s="1"/>
  <c r="O25" i="4" s="1"/>
  <c r="Q25" i="4" s="1"/>
  <c r="S25" i="4" s="1"/>
  <c r="U25" i="4" s="1"/>
  <c r="W25" i="4" s="1"/>
  <c r="Y25" i="4" s="1"/>
  <c r="I25" i="4"/>
  <c r="G25" i="4"/>
  <c r="F25" i="4"/>
  <c r="H25" i="4" s="1"/>
  <c r="J25" i="4" s="1"/>
  <c r="L25" i="4" s="1"/>
  <c r="N25" i="4" s="1"/>
  <c r="P25" i="4" s="1"/>
  <c r="R25" i="4" s="1"/>
  <c r="T25" i="4" s="1"/>
  <c r="V25" i="4" s="1"/>
  <c r="X25" i="4" s="1"/>
  <c r="Z25" i="4" s="1"/>
  <c r="E31" i="4"/>
  <c r="E30" i="4"/>
  <c r="E29" i="4"/>
  <c r="E28" i="4"/>
  <c r="E27" i="4"/>
  <c r="E26" i="4"/>
  <c r="E25" i="4"/>
  <c r="D13" i="4"/>
  <c r="D12" i="4"/>
  <c r="D11" i="4"/>
  <c r="D10" i="4"/>
  <c r="D9" i="4"/>
  <c r="D8" i="4"/>
  <c r="D7" i="4"/>
  <c r="G24" i="4"/>
  <c r="I24" i="4" s="1"/>
  <c r="K24" i="4" s="1"/>
  <c r="M24" i="4" s="1"/>
  <c r="O24" i="4" s="1"/>
  <c r="Q24" i="4" s="1"/>
  <c r="S24" i="4" s="1"/>
  <c r="U24" i="4" s="1"/>
  <c r="W24" i="4" s="1"/>
  <c r="Y24" i="4" s="1"/>
  <c r="F24" i="4"/>
  <c r="H24" i="4" s="1"/>
  <c r="J24" i="4" s="1"/>
  <c r="L24" i="4" s="1"/>
  <c r="N24" i="4" s="1"/>
  <c r="P24" i="4" s="1"/>
  <c r="R24" i="4" s="1"/>
  <c r="T24" i="4" s="1"/>
  <c r="V24" i="4" s="1"/>
  <c r="X24" i="4" s="1"/>
  <c r="Z24" i="4" s="1"/>
  <c r="E24" i="4"/>
  <c r="C6" i="4"/>
  <c r="E6" i="4" s="1"/>
  <c r="G6" i="4" s="1"/>
  <c r="I6" i="4" s="1"/>
  <c r="C39" i="4"/>
  <c r="N23" i="4"/>
  <c r="O4" i="4" s="1"/>
  <c r="M23" i="4"/>
  <c r="N4" i="4" s="1"/>
  <c r="E23" i="4"/>
  <c r="F4" i="4" s="1"/>
  <c r="D23" i="4"/>
  <c r="I13" i="4"/>
  <c r="K13" i="4" s="1"/>
  <c r="M13" i="4" s="1"/>
  <c r="O13" i="4" s="1"/>
  <c r="Q13" i="4" s="1"/>
  <c r="S13" i="4" s="1"/>
  <c r="U13" i="4" s="1"/>
  <c r="W13" i="4" s="1"/>
  <c r="Y13" i="4" s="1"/>
  <c r="G13" i="4"/>
  <c r="E13" i="4"/>
  <c r="B13" i="4"/>
  <c r="E12" i="4"/>
  <c r="G12" i="4" s="1"/>
  <c r="I12" i="4" s="1"/>
  <c r="K12" i="4" s="1"/>
  <c r="M12" i="4" s="1"/>
  <c r="O12" i="4" s="1"/>
  <c r="Q12" i="4" s="1"/>
  <c r="S12" i="4" s="1"/>
  <c r="U12" i="4" s="1"/>
  <c r="W12" i="4" s="1"/>
  <c r="Y12" i="4" s="1"/>
  <c r="B12" i="4"/>
  <c r="I11" i="4"/>
  <c r="K11" i="4" s="1"/>
  <c r="M11" i="4" s="1"/>
  <c r="O11" i="4" s="1"/>
  <c r="Q11" i="4" s="1"/>
  <c r="S11" i="4" s="1"/>
  <c r="U11" i="4" s="1"/>
  <c r="W11" i="4" s="1"/>
  <c r="Y11" i="4" s="1"/>
  <c r="E11" i="4"/>
  <c r="G11" i="4" s="1"/>
  <c r="B11" i="4"/>
  <c r="E10" i="4"/>
  <c r="G10" i="4" s="1"/>
  <c r="I10" i="4" s="1"/>
  <c r="K10" i="4" s="1"/>
  <c r="M10" i="4" s="1"/>
  <c r="O10" i="4" s="1"/>
  <c r="Q10" i="4" s="1"/>
  <c r="S10" i="4" s="1"/>
  <c r="U10" i="4" s="1"/>
  <c r="W10" i="4" s="1"/>
  <c r="Y10" i="4" s="1"/>
  <c r="B10" i="4"/>
  <c r="E9" i="4"/>
  <c r="G9" i="4" s="1"/>
  <c r="I9" i="4" s="1"/>
  <c r="K9" i="4" s="1"/>
  <c r="M9" i="4" s="1"/>
  <c r="O9" i="4" s="1"/>
  <c r="Q9" i="4" s="1"/>
  <c r="S9" i="4" s="1"/>
  <c r="U9" i="4" s="1"/>
  <c r="W9" i="4" s="1"/>
  <c r="Y9" i="4" s="1"/>
  <c r="B9" i="4"/>
  <c r="E8" i="4"/>
  <c r="G8" i="4" s="1"/>
  <c r="I8" i="4" s="1"/>
  <c r="K8" i="4" s="1"/>
  <c r="M8" i="4" s="1"/>
  <c r="O8" i="4" s="1"/>
  <c r="Q8" i="4" s="1"/>
  <c r="S8" i="4" s="1"/>
  <c r="U8" i="4" s="1"/>
  <c r="W8" i="4" s="1"/>
  <c r="Y8" i="4" s="1"/>
  <c r="B8" i="4"/>
  <c r="E7" i="4"/>
  <c r="G7" i="4" s="1"/>
  <c r="B7" i="4"/>
  <c r="H6" i="4"/>
  <c r="F6" i="4"/>
  <c r="B6" i="4"/>
  <c r="C5" i="4"/>
  <c r="M4" i="4"/>
  <c r="E4" i="4"/>
  <c r="D4" i="4"/>
  <c r="C4" i="4"/>
  <c r="B4" i="4"/>
  <c r="C3" i="4"/>
  <c r="B3" i="4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C44" i="2"/>
  <c r="C43" i="2"/>
  <c r="C42" i="2"/>
  <c r="AA4" i="2"/>
  <c r="AA3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A18" i="2" s="1"/>
  <c r="C18" i="2"/>
  <c r="M14" i="2"/>
  <c r="L17" i="2"/>
  <c r="M3" i="2"/>
  <c r="L3" i="2"/>
  <c r="K3" i="2"/>
  <c r="J3" i="2"/>
  <c r="I3" i="2"/>
  <c r="H3" i="2"/>
  <c r="K17" i="2"/>
  <c r="J17" i="2"/>
  <c r="I17" i="2"/>
  <c r="H17" i="2"/>
  <c r="G17" i="2"/>
  <c r="F17" i="2"/>
  <c r="E17" i="2"/>
  <c r="D17" i="2"/>
  <c r="C17" i="2"/>
  <c r="C15" i="2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C39" i="2"/>
  <c r="D39" i="2" s="1"/>
  <c r="D23" i="2"/>
  <c r="E23" i="2" s="1"/>
  <c r="F4" i="2" s="1"/>
  <c r="D4" i="2"/>
  <c r="C4" i="2"/>
  <c r="C3" i="2"/>
  <c r="B3" i="2"/>
  <c r="B4" i="2"/>
  <c r="B13" i="2"/>
  <c r="B12" i="2"/>
  <c r="B11" i="2"/>
  <c r="B10" i="2"/>
  <c r="B9" i="2"/>
  <c r="B8" i="2"/>
  <c r="B7" i="2"/>
  <c r="B6" i="2"/>
  <c r="E7" i="2"/>
  <c r="E8" i="2"/>
  <c r="E9" i="2"/>
  <c r="E10" i="2"/>
  <c r="E11" i="2"/>
  <c r="E12" i="2"/>
  <c r="E13" i="2"/>
  <c r="D13" i="2"/>
  <c r="D12" i="2"/>
  <c r="D11" i="2"/>
  <c r="D10" i="2"/>
  <c r="D9" i="2"/>
  <c r="D8" i="2"/>
  <c r="D7" i="2"/>
  <c r="C6" i="2"/>
  <c r="I7" i="4" l="1"/>
  <c r="K7" i="4" s="1"/>
  <c r="M7" i="4" s="1"/>
  <c r="O7" i="4" s="1"/>
  <c r="Q7" i="4" s="1"/>
  <c r="S7" i="4" s="1"/>
  <c r="U7" i="4" s="1"/>
  <c r="W7" i="4" s="1"/>
  <c r="Y7" i="4" s="1"/>
  <c r="K6" i="4"/>
  <c r="I14" i="4"/>
  <c r="AA11" i="4"/>
  <c r="AA12" i="4"/>
  <c r="J6" i="4"/>
  <c r="AA13" i="4"/>
  <c r="O23" i="4"/>
  <c r="D39" i="4"/>
  <c r="C14" i="4"/>
  <c r="G14" i="4"/>
  <c r="E14" i="4"/>
  <c r="D14" i="4"/>
  <c r="F23" i="4"/>
  <c r="C5" i="2"/>
  <c r="E4" i="2"/>
  <c r="F23" i="2"/>
  <c r="C14" i="2"/>
  <c r="D38" i="2"/>
  <c r="D14" i="2"/>
  <c r="F13" i="2"/>
  <c r="H13" i="2" s="1"/>
  <c r="J13" i="2" s="1"/>
  <c r="L13" i="2" s="1"/>
  <c r="N13" i="2" s="1"/>
  <c r="P13" i="2" s="1"/>
  <c r="R13" i="2" s="1"/>
  <c r="T13" i="2" s="1"/>
  <c r="V13" i="2" s="1"/>
  <c r="X13" i="2" s="1"/>
  <c r="Z13" i="2" s="1"/>
  <c r="G13" i="2"/>
  <c r="I13" i="2" s="1"/>
  <c r="K13" i="2" s="1"/>
  <c r="M13" i="2" s="1"/>
  <c r="O13" i="2" s="1"/>
  <c r="Q13" i="2" s="1"/>
  <c r="S13" i="2" s="1"/>
  <c r="U13" i="2" s="1"/>
  <c r="W13" i="2" s="1"/>
  <c r="Y13" i="2" s="1"/>
  <c r="F12" i="2"/>
  <c r="H12" i="2" s="1"/>
  <c r="J12" i="2" s="1"/>
  <c r="L12" i="2" s="1"/>
  <c r="N12" i="2" s="1"/>
  <c r="P12" i="2" s="1"/>
  <c r="R12" i="2" s="1"/>
  <c r="T12" i="2" s="1"/>
  <c r="V12" i="2" s="1"/>
  <c r="X12" i="2" s="1"/>
  <c r="Z12" i="2" s="1"/>
  <c r="F11" i="2"/>
  <c r="H11" i="2" s="1"/>
  <c r="J11" i="2" s="1"/>
  <c r="L11" i="2" s="1"/>
  <c r="N11" i="2" s="1"/>
  <c r="P11" i="2" s="1"/>
  <c r="R11" i="2" s="1"/>
  <c r="T11" i="2" s="1"/>
  <c r="V11" i="2" s="1"/>
  <c r="X11" i="2" s="1"/>
  <c r="Z11" i="2" s="1"/>
  <c r="G11" i="2"/>
  <c r="I11" i="2" s="1"/>
  <c r="K11" i="2" s="1"/>
  <c r="M11" i="2" s="1"/>
  <c r="O11" i="2" s="1"/>
  <c r="Q11" i="2" s="1"/>
  <c r="S11" i="2" s="1"/>
  <c r="U11" i="2" s="1"/>
  <c r="W11" i="2" s="1"/>
  <c r="Y11" i="2" s="1"/>
  <c r="F10" i="2"/>
  <c r="H10" i="2" s="1"/>
  <c r="J10" i="2" s="1"/>
  <c r="L10" i="2" s="1"/>
  <c r="N10" i="2" s="1"/>
  <c r="P10" i="2" s="1"/>
  <c r="R10" i="2" s="1"/>
  <c r="T10" i="2" s="1"/>
  <c r="V10" i="2" s="1"/>
  <c r="X10" i="2" s="1"/>
  <c r="Z10" i="2" s="1"/>
  <c r="G10" i="2"/>
  <c r="I10" i="2" s="1"/>
  <c r="K10" i="2" s="1"/>
  <c r="M10" i="2" s="1"/>
  <c r="O10" i="2" s="1"/>
  <c r="Q10" i="2" s="1"/>
  <c r="S10" i="2" s="1"/>
  <c r="U10" i="2" s="1"/>
  <c r="W10" i="2" s="1"/>
  <c r="Y10" i="2" s="1"/>
  <c r="F9" i="2"/>
  <c r="H9" i="2" s="1"/>
  <c r="J9" i="2" s="1"/>
  <c r="L9" i="2" s="1"/>
  <c r="N9" i="2" s="1"/>
  <c r="P9" i="2" s="1"/>
  <c r="R9" i="2" s="1"/>
  <c r="T9" i="2" s="1"/>
  <c r="V9" i="2" s="1"/>
  <c r="X9" i="2" s="1"/>
  <c r="Z9" i="2" s="1"/>
  <c r="G9" i="2"/>
  <c r="F8" i="2"/>
  <c r="H8" i="2" s="1"/>
  <c r="J8" i="2" s="1"/>
  <c r="L8" i="2" s="1"/>
  <c r="N8" i="2" s="1"/>
  <c r="P8" i="2" s="1"/>
  <c r="R8" i="2" s="1"/>
  <c r="T8" i="2" s="1"/>
  <c r="V8" i="2" s="1"/>
  <c r="X8" i="2" s="1"/>
  <c r="Z8" i="2" s="1"/>
  <c r="G8" i="2"/>
  <c r="I8" i="2" s="1"/>
  <c r="F7" i="2"/>
  <c r="H7" i="2" s="1"/>
  <c r="J7" i="2" s="1"/>
  <c r="L7" i="2" s="1"/>
  <c r="N7" i="2" s="1"/>
  <c r="P7" i="2" s="1"/>
  <c r="R7" i="2" s="1"/>
  <c r="T7" i="2" s="1"/>
  <c r="V7" i="2" s="1"/>
  <c r="X7" i="2" s="1"/>
  <c r="Z7" i="2" s="1"/>
  <c r="G7" i="2"/>
  <c r="I7" i="2" s="1"/>
  <c r="K7" i="2" s="1"/>
  <c r="M7" i="2" s="1"/>
  <c r="O7" i="2" s="1"/>
  <c r="Q7" i="2" s="1"/>
  <c r="S7" i="2" s="1"/>
  <c r="U7" i="2" s="1"/>
  <c r="W7" i="2" s="1"/>
  <c r="Y7" i="2" s="1"/>
  <c r="F6" i="2"/>
  <c r="H6" i="2" s="1"/>
  <c r="E6" i="2"/>
  <c r="G6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8" i="4" l="1"/>
  <c r="AA7" i="4"/>
  <c r="AA9" i="4"/>
  <c r="H14" i="4"/>
  <c r="AA10" i="4"/>
  <c r="L6" i="4"/>
  <c r="J14" i="4"/>
  <c r="C15" i="4"/>
  <c r="F14" i="4"/>
  <c r="M6" i="4"/>
  <c r="K14" i="4"/>
  <c r="G4" i="4"/>
  <c r="G23" i="4"/>
  <c r="E39" i="4"/>
  <c r="D38" i="4"/>
  <c r="P23" i="4"/>
  <c r="P4" i="4"/>
  <c r="G23" i="2"/>
  <c r="G4" i="2"/>
  <c r="C16" i="2"/>
  <c r="E39" i="2"/>
  <c r="K8" i="2"/>
  <c r="M8" i="2" s="1"/>
  <c r="O8" i="2" s="1"/>
  <c r="Q8" i="2" s="1"/>
  <c r="S8" i="2" s="1"/>
  <c r="U8" i="2" s="1"/>
  <c r="W8" i="2" s="1"/>
  <c r="Y8" i="2" s="1"/>
  <c r="I9" i="2"/>
  <c r="K9" i="2" s="1"/>
  <c r="M9" i="2" s="1"/>
  <c r="O9" i="2" s="1"/>
  <c r="Q9" i="2" s="1"/>
  <c r="S9" i="2" s="1"/>
  <c r="U9" i="2" s="1"/>
  <c r="W9" i="2" s="1"/>
  <c r="Y9" i="2" s="1"/>
  <c r="AA13" i="2"/>
  <c r="AA7" i="2"/>
  <c r="I6" i="2"/>
  <c r="G12" i="2"/>
  <c r="I12" i="2" s="1"/>
  <c r="K12" i="2" s="1"/>
  <c r="M12" i="2" s="1"/>
  <c r="O12" i="2" s="1"/>
  <c r="Q12" i="2" s="1"/>
  <c r="S12" i="2" s="1"/>
  <c r="U12" i="2" s="1"/>
  <c r="W12" i="2" s="1"/>
  <c r="Y12" i="2" s="1"/>
  <c r="H14" i="2"/>
  <c r="J6" i="2"/>
  <c r="AA10" i="2"/>
  <c r="E14" i="2"/>
  <c r="AA11" i="2"/>
  <c r="F14" i="2"/>
  <c r="Q23" i="4" l="1"/>
  <c r="Q4" i="4"/>
  <c r="M14" i="4"/>
  <c r="O6" i="4"/>
  <c r="C16" i="4"/>
  <c r="C17" i="4" s="1"/>
  <c r="L14" i="4"/>
  <c r="N6" i="4"/>
  <c r="E38" i="4"/>
  <c r="F39" i="4"/>
  <c r="H23" i="4"/>
  <c r="H4" i="4"/>
  <c r="H4" i="2"/>
  <c r="H23" i="2"/>
  <c r="AA12" i="2"/>
  <c r="F39" i="2"/>
  <c r="E38" i="2"/>
  <c r="AA9" i="2"/>
  <c r="I14" i="2"/>
  <c r="K6" i="2"/>
  <c r="J14" i="2"/>
  <c r="L6" i="2"/>
  <c r="AA8" i="2"/>
  <c r="G14" i="2"/>
  <c r="D3" i="4" l="1"/>
  <c r="D5" i="4" s="1"/>
  <c r="D15" i="4" s="1"/>
  <c r="C18" i="4"/>
  <c r="O14" i="4"/>
  <c r="Q6" i="4"/>
  <c r="I23" i="4"/>
  <c r="I4" i="4"/>
  <c r="G39" i="4"/>
  <c r="F38" i="4"/>
  <c r="R23" i="4"/>
  <c r="R4" i="4"/>
  <c r="N14" i="4"/>
  <c r="P6" i="4"/>
  <c r="D3" i="2"/>
  <c r="I4" i="2"/>
  <c r="I23" i="2"/>
  <c r="D5" i="2"/>
  <c r="D15" i="2" s="1"/>
  <c r="G39" i="2"/>
  <c r="F38" i="2"/>
  <c r="K14" i="2"/>
  <c r="M6" i="2"/>
  <c r="L14" i="2"/>
  <c r="N6" i="2"/>
  <c r="P14" i="4" l="1"/>
  <c r="R6" i="4"/>
  <c r="J23" i="4"/>
  <c r="J4" i="4"/>
  <c r="S23" i="4"/>
  <c r="S4" i="4"/>
  <c r="D16" i="4"/>
  <c r="D17" i="4" s="1"/>
  <c r="G38" i="4"/>
  <c r="H39" i="4"/>
  <c r="S6" i="4"/>
  <c r="Q14" i="4"/>
  <c r="D16" i="2"/>
  <c r="J23" i="2"/>
  <c r="J4" i="2"/>
  <c r="H39" i="2"/>
  <c r="G38" i="2"/>
  <c r="N14" i="2"/>
  <c r="P6" i="2"/>
  <c r="O6" i="2"/>
  <c r="D18" i="4" l="1"/>
  <c r="E3" i="4"/>
  <c r="E5" i="4" s="1"/>
  <c r="E15" i="4" s="1"/>
  <c r="U6" i="4"/>
  <c r="S14" i="4"/>
  <c r="T23" i="4"/>
  <c r="T4" i="4"/>
  <c r="I39" i="4"/>
  <c r="H38" i="4"/>
  <c r="K4" i="4"/>
  <c r="K23" i="4"/>
  <c r="L4" i="4" s="1"/>
  <c r="R14" i="4"/>
  <c r="T6" i="4"/>
  <c r="E3" i="2"/>
  <c r="K4" i="2"/>
  <c r="K23" i="2"/>
  <c r="E5" i="2"/>
  <c r="E15" i="2" s="1"/>
  <c r="I39" i="2"/>
  <c r="H38" i="2"/>
  <c r="Q6" i="2"/>
  <c r="O14" i="2"/>
  <c r="P14" i="2"/>
  <c r="R6" i="2"/>
  <c r="T14" i="4" l="1"/>
  <c r="V6" i="4"/>
  <c r="J39" i="4"/>
  <c r="I38" i="4"/>
  <c r="U23" i="4"/>
  <c r="U4" i="4"/>
  <c r="U14" i="4"/>
  <c r="W6" i="4"/>
  <c r="E16" i="4"/>
  <c r="E17" i="4" s="1"/>
  <c r="E16" i="2"/>
  <c r="L4" i="2"/>
  <c r="J39" i="2"/>
  <c r="I38" i="2"/>
  <c r="R14" i="2"/>
  <c r="T6" i="2"/>
  <c r="Q14" i="2"/>
  <c r="S6" i="2"/>
  <c r="F3" i="4" l="1"/>
  <c r="F5" i="4" s="1"/>
  <c r="F15" i="4" s="1"/>
  <c r="E18" i="4"/>
  <c r="V4" i="4"/>
  <c r="V23" i="4"/>
  <c r="K39" i="4"/>
  <c r="J38" i="4"/>
  <c r="W14" i="4"/>
  <c r="Y6" i="4"/>
  <c r="Y14" i="4" s="1"/>
  <c r="X6" i="4"/>
  <c r="V14" i="4"/>
  <c r="M4" i="2"/>
  <c r="M23" i="2"/>
  <c r="N23" i="2" s="1"/>
  <c r="K39" i="2"/>
  <c r="J38" i="2"/>
  <c r="T14" i="2"/>
  <c r="V6" i="2"/>
  <c r="S14" i="2"/>
  <c r="U6" i="2"/>
  <c r="L39" i="4" l="1"/>
  <c r="K38" i="4"/>
  <c r="W4" i="4"/>
  <c r="W23" i="4"/>
  <c r="X14" i="4"/>
  <c r="Z6" i="4"/>
  <c r="F16" i="4"/>
  <c r="F17" i="4" s="1"/>
  <c r="F3" i="2"/>
  <c r="F5" i="2" s="1"/>
  <c r="F15" i="2" s="1"/>
  <c r="N4" i="2"/>
  <c r="L39" i="2"/>
  <c r="K38" i="2"/>
  <c r="W6" i="2"/>
  <c r="U14" i="2"/>
  <c r="V14" i="2"/>
  <c r="X6" i="2"/>
  <c r="G3" i="4" l="1"/>
  <c r="G5" i="4" s="1"/>
  <c r="G15" i="4" s="1"/>
  <c r="F18" i="4"/>
  <c r="Z14" i="4"/>
  <c r="AA14" i="4" s="1"/>
  <c r="AA15" i="4" s="1"/>
  <c r="AA17" i="4" s="1"/>
  <c r="AA6" i="4"/>
  <c r="X4" i="4"/>
  <c r="X23" i="4"/>
  <c r="M39" i="4"/>
  <c r="L38" i="4"/>
  <c r="F16" i="2"/>
  <c r="O4" i="2"/>
  <c r="O23" i="2"/>
  <c r="M39" i="2"/>
  <c r="L38" i="2"/>
  <c r="X14" i="2"/>
  <c r="Z6" i="2"/>
  <c r="W14" i="2"/>
  <c r="Y6" i="2"/>
  <c r="Y14" i="2" s="1"/>
  <c r="Y23" i="4" l="1"/>
  <c r="Y4" i="4"/>
  <c r="M38" i="4"/>
  <c r="N39" i="4"/>
  <c r="G16" i="4"/>
  <c r="G17" i="4" s="1"/>
  <c r="G3" i="2"/>
  <c r="G5" i="2" s="1"/>
  <c r="G15" i="2" s="1"/>
  <c r="P4" i="2"/>
  <c r="P23" i="2"/>
  <c r="N39" i="2"/>
  <c r="M38" i="2"/>
  <c r="Z14" i="2"/>
  <c r="AA6" i="2"/>
  <c r="H3" i="4" l="1"/>
  <c r="H5" i="4" s="1"/>
  <c r="H15" i="4" s="1"/>
  <c r="G18" i="4"/>
  <c r="O39" i="4"/>
  <c r="N38" i="4"/>
  <c r="Z23" i="4"/>
  <c r="Z4" i="4"/>
  <c r="AA4" i="4" s="1"/>
  <c r="C42" i="4" s="1"/>
  <c r="G16" i="2"/>
  <c r="Q4" i="2"/>
  <c r="Q23" i="2"/>
  <c r="H5" i="2"/>
  <c r="H15" i="2" s="1"/>
  <c r="O39" i="2"/>
  <c r="N38" i="2"/>
  <c r="AA14" i="2"/>
  <c r="AA15" i="2" s="1"/>
  <c r="AA17" i="2" s="1"/>
  <c r="O38" i="4" l="1"/>
  <c r="P39" i="4"/>
  <c r="H16" i="4"/>
  <c r="H17" i="4" s="1"/>
  <c r="H16" i="2"/>
  <c r="R23" i="2"/>
  <c r="R4" i="2"/>
  <c r="P39" i="2"/>
  <c r="O38" i="2"/>
  <c r="H18" i="4" l="1"/>
  <c r="I3" i="4"/>
  <c r="I5" i="4" s="1"/>
  <c r="I15" i="4" s="1"/>
  <c r="P38" i="4"/>
  <c r="Q39" i="4"/>
  <c r="I5" i="2"/>
  <c r="I15" i="2" s="1"/>
  <c r="S4" i="2"/>
  <c r="S23" i="2"/>
  <c r="Q39" i="2"/>
  <c r="P38" i="2"/>
  <c r="R39" i="4" l="1"/>
  <c r="Q38" i="4"/>
  <c r="I16" i="4"/>
  <c r="I17" i="4" s="1"/>
  <c r="I16" i="2"/>
  <c r="T4" i="2"/>
  <c r="T23" i="2"/>
  <c r="R39" i="2"/>
  <c r="Q38" i="2"/>
  <c r="I18" i="4" l="1"/>
  <c r="J3" i="4"/>
  <c r="J5" i="4" s="1"/>
  <c r="J15" i="4" s="1"/>
  <c r="S39" i="4"/>
  <c r="R38" i="4"/>
  <c r="U23" i="2"/>
  <c r="U4" i="2"/>
  <c r="J5" i="2"/>
  <c r="J15" i="2" s="1"/>
  <c r="S39" i="2"/>
  <c r="R38" i="2"/>
  <c r="T39" i="4" l="1"/>
  <c r="S38" i="4"/>
  <c r="J16" i="4"/>
  <c r="J17" i="4" s="1"/>
  <c r="J16" i="2"/>
  <c r="V4" i="2"/>
  <c r="V23" i="2"/>
  <c r="T39" i="2"/>
  <c r="S38" i="2"/>
  <c r="J18" i="4" l="1"/>
  <c r="K3" i="4"/>
  <c r="K5" i="4" s="1"/>
  <c r="K15" i="4" s="1"/>
  <c r="U39" i="4"/>
  <c r="T38" i="4"/>
  <c r="W23" i="2"/>
  <c r="W4" i="2"/>
  <c r="K5" i="2"/>
  <c r="K15" i="2" s="1"/>
  <c r="U39" i="2"/>
  <c r="T38" i="2"/>
  <c r="U38" i="4" l="1"/>
  <c r="V39" i="4"/>
  <c r="K16" i="4"/>
  <c r="K17" i="4" s="1"/>
  <c r="K16" i="2"/>
  <c r="X4" i="2"/>
  <c r="X23" i="2"/>
  <c r="V39" i="2"/>
  <c r="U38" i="2"/>
  <c r="L3" i="4" l="1"/>
  <c r="L5" i="4" s="1"/>
  <c r="L15" i="4" s="1"/>
  <c r="K18" i="4"/>
  <c r="W39" i="4"/>
  <c r="V38" i="4"/>
  <c r="L5" i="2"/>
  <c r="L15" i="2" s="1"/>
  <c r="Y4" i="2"/>
  <c r="Y23" i="2"/>
  <c r="W39" i="2"/>
  <c r="V38" i="2"/>
  <c r="W38" i="4" l="1"/>
  <c r="X39" i="4"/>
  <c r="L16" i="4"/>
  <c r="L17" i="4" s="1"/>
  <c r="L16" i="2"/>
  <c r="Z23" i="2"/>
  <c r="Z4" i="2"/>
  <c r="X39" i="2"/>
  <c r="W38" i="2"/>
  <c r="L18" i="4" l="1"/>
  <c r="M3" i="4"/>
  <c r="M5" i="4" s="1"/>
  <c r="M15" i="4" s="1"/>
  <c r="Y39" i="4"/>
  <c r="X38" i="4"/>
  <c r="Y39" i="2"/>
  <c r="X38" i="2"/>
  <c r="Z39" i="4" l="1"/>
  <c r="Z38" i="4" s="1"/>
  <c r="Y38" i="4"/>
  <c r="M16" i="4"/>
  <c r="M17" i="4" s="1"/>
  <c r="M5" i="2"/>
  <c r="M15" i="2" s="1"/>
  <c r="Z39" i="2"/>
  <c r="Z38" i="2" s="1"/>
  <c r="Y38" i="2"/>
  <c r="M18" i="4" l="1"/>
  <c r="N3" i="4"/>
  <c r="N5" i="4" s="1"/>
  <c r="N15" i="4" s="1"/>
  <c r="M16" i="2"/>
  <c r="M17" i="2" s="1"/>
  <c r="N16" i="4" l="1"/>
  <c r="N17" i="4" s="1"/>
  <c r="N3" i="2"/>
  <c r="N5" i="2" s="1"/>
  <c r="N15" i="2" s="1"/>
  <c r="N16" i="2" s="1"/>
  <c r="N17" i="2" s="1"/>
  <c r="O3" i="4" l="1"/>
  <c r="O5" i="4" s="1"/>
  <c r="O15" i="4" s="1"/>
  <c r="N18" i="4"/>
  <c r="O3" i="2"/>
  <c r="O5" i="2"/>
  <c r="O15" i="2" s="1"/>
  <c r="O16" i="4" l="1"/>
  <c r="O17" i="4" s="1"/>
  <c r="O16" i="2"/>
  <c r="O17" i="2" s="1"/>
  <c r="P3" i="4" l="1"/>
  <c r="P5" i="4" s="1"/>
  <c r="P15" i="4" s="1"/>
  <c r="O18" i="4"/>
  <c r="P3" i="2"/>
  <c r="P5" i="2" s="1"/>
  <c r="P15" i="2" s="1"/>
  <c r="P16" i="4" l="1"/>
  <c r="P17" i="4" s="1"/>
  <c r="P16" i="2"/>
  <c r="P17" i="2" s="1"/>
  <c r="P18" i="4" l="1"/>
  <c r="Q3" i="4"/>
  <c r="Q5" i="4" s="1"/>
  <c r="Q15" i="4" s="1"/>
  <c r="Q3" i="2"/>
  <c r="Q5" i="2" s="1"/>
  <c r="Q15" i="2" s="1"/>
  <c r="Q16" i="4" l="1"/>
  <c r="Q17" i="4" s="1"/>
  <c r="Q16" i="2"/>
  <c r="Q17" i="2" s="1"/>
  <c r="Q18" i="4" l="1"/>
  <c r="R3" i="4"/>
  <c r="R5" i="4" s="1"/>
  <c r="R15" i="4" s="1"/>
  <c r="R3" i="2"/>
  <c r="R5" i="2" s="1"/>
  <c r="R15" i="2" s="1"/>
  <c r="R16" i="4" l="1"/>
  <c r="R17" i="4" s="1"/>
  <c r="R16" i="2"/>
  <c r="R17" i="2" s="1"/>
  <c r="R18" i="4" l="1"/>
  <c r="S3" i="4"/>
  <c r="S5" i="4" s="1"/>
  <c r="S15" i="4" s="1"/>
  <c r="S3" i="2"/>
  <c r="S5" i="2" s="1"/>
  <c r="S15" i="2" s="1"/>
  <c r="S16" i="4" l="1"/>
  <c r="S17" i="4" s="1"/>
  <c r="S16" i="2"/>
  <c r="S17" i="2" s="1"/>
  <c r="T3" i="4" l="1"/>
  <c r="T5" i="4" s="1"/>
  <c r="T15" i="4" s="1"/>
  <c r="S18" i="4"/>
  <c r="T3" i="2"/>
  <c r="T5" i="2" s="1"/>
  <c r="T15" i="2" s="1"/>
  <c r="T16" i="4" l="1"/>
  <c r="T17" i="4" s="1"/>
  <c r="T16" i="2"/>
  <c r="T17" i="2"/>
  <c r="T18" i="4" l="1"/>
  <c r="U3" i="4"/>
  <c r="U5" i="4" s="1"/>
  <c r="U15" i="4" s="1"/>
  <c r="U3" i="2"/>
  <c r="U5" i="2" s="1"/>
  <c r="U15" i="2" s="1"/>
  <c r="U16" i="4" l="1"/>
  <c r="U17" i="4" s="1"/>
  <c r="U16" i="2"/>
  <c r="U17" i="2"/>
  <c r="V3" i="4" l="1"/>
  <c r="V5" i="4" s="1"/>
  <c r="V15" i="4" s="1"/>
  <c r="U18" i="4"/>
  <c r="V3" i="2"/>
  <c r="V5" i="2" s="1"/>
  <c r="V15" i="2" s="1"/>
  <c r="V16" i="4" l="1"/>
  <c r="V17" i="4" s="1"/>
  <c r="V16" i="2"/>
  <c r="V17" i="2"/>
  <c r="W3" i="4" l="1"/>
  <c r="W5" i="4" s="1"/>
  <c r="W15" i="4" s="1"/>
  <c r="V18" i="4"/>
  <c r="W3" i="2"/>
  <c r="W5" i="2" s="1"/>
  <c r="W15" i="2" s="1"/>
  <c r="W16" i="4" l="1"/>
  <c r="W17" i="4" s="1"/>
  <c r="W16" i="2"/>
  <c r="W17" i="2"/>
  <c r="X3" i="4" l="1"/>
  <c r="X5" i="4" s="1"/>
  <c r="X15" i="4" s="1"/>
  <c r="W18" i="4"/>
  <c r="X3" i="2"/>
  <c r="X5" i="2" s="1"/>
  <c r="X15" i="2" s="1"/>
  <c r="X16" i="4" l="1"/>
  <c r="X17" i="4" s="1"/>
  <c r="X16" i="2"/>
  <c r="X17" i="2"/>
  <c r="X18" i="4" l="1"/>
  <c r="Y3" i="4"/>
  <c r="Y5" i="4" s="1"/>
  <c r="Y15" i="4" s="1"/>
  <c r="Y3" i="2"/>
  <c r="Y5" i="2" s="1"/>
  <c r="Y15" i="2" s="1"/>
  <c r="Y16" i="4" l="1"/>
  <c r="Y17" i="4" s="1"/>
  <c r="Y16" i="2"/>
  <c r="Y17" i="2" s="1"/>
  <c r="Y18" i="4" l="1"/>
  <c r="Z3" i="4"/>
  <c r="Z5" i="4" s="1"/>
  <c r="Z15" i="4" s="1"/>
  <c r="Z3" i="2"/>
  <c r="Z5" i="2" s="1"/>
  <c r="Z15" i="2" s="1"/>
  <c r="Z16" i="4" l="1"/>
  <c r="Z17" i="4" s="1"/>
  <c r="Z16" i="2"/>
  <c r="Z17" i="2"/>
  <c r="Z18" i="4" l="1"/>
  <c r="AA18" i="4" s="1"/>
  <c r="AA3" i="4"/>
  <c r="S35" i="2"/>
  <c r="S34" i="2" s="1"/>
  <c r="N35" i="2"/>
  <c r="N34" i="2" s="1"/>
  <c r="K35" i="2"/>
  <c r="K34" i="2" s="1"/>
  <c r="Z35" i="2"/>
  <c r="Z34" i="2" s="1"/>
  <c r="U35" i="2"/>
  <c r="U34" i="2" s="1"/>
  <c r="Q35" i="2"/>
  <c r="Q34" i="2" s="1"/>
  <c r="I35" i="2"/>
  <c r="I34" i="2" s="1"/>
  <c r="V35" i="2"/>
  <c r="V34" i="2" s="1"/>
  <c r="M35" i="2"/>
  <c r="M34" i="2" s="1"/>
  <c r="P35" i="2"/>
  <c r="P34" i="2" s="1"/>
  <c r="W35" i="2"/>
  <c r="W34" i="2" s="1"/>
  <c r="Y35" i="2"/>
  <c r="Y34" i="2" s="1"/>
  <c r="D35" i="2"/>
  <c r="D34" i="2" s="1"/>
  <c r="R35" i="2"/>
  <c r="R34" i="2" s="1"/>
  <c r="L35" i="2"/>
  <c r="L34" i="2" s="1"/>
  <c r="T35" i="2"/>
  <c r="T34" i="2" s="1"/>
  <c r="F35" i="2"/>
  <c r="F34" i="2" s="1"/>
  <c r="X35" i="2"/>
  <c r="X34" i="2" s="1"/>
  <c r="O35" i="2"/>
  <c r="O34" i="2" s="1"/>
  <c r="G35" i="2"/>
  <c r="G34" i="2" s="1"/>
  <c r="J35" i="2"/>
  <c r="J34" i="2" s="1"/>
  <c r="H35" i="2"/>
  <c r="H34" i="2" s="1"/>
  <c r="E35" i="2"/>
  <c r="E34" i="2" s="1"/>
  <c r="C35" i="2"/>
  <c r="C34" i="2" s="1"/>
  <c r="C43" i="4" l="1"/>
  <c r="C44" i="4" s="1"/>
  <c r="Z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L23" authorId="0" shapeId="0" xr:uid="{77B218A4-9B54-AA4F-8231-8051D3885309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Salary raise?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L23" authorId="0" shapeId="0" xr:uid="{AA3B8F50-99B4-5542-B6F5-805A0EC5BB2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Salary raise?</t>
        </r>
      </text>
    </comment>
  </commentList>
</comments>
</file>

<file path=xl/sharedStrings.xml><?xml version="1.0" encoding="utf-8"?>
<sst xmlns="http://schemas.openxmlformats.org/spreadsheetml/2006/main" count="58" uniqueCount="29">
  <si>
    <t>Car Note</t>
  </si>
  <si>
    <t>Car Insurance</t>
  </si>
  <si>
    <t>Groceries</t>
  </si>
  <si>
    <t>Credit Card</t>
  </si>
  <si>
    <t xml:space="preserve">Phone Bill </t>
  </si>
  <si>
    <t>Life Insurance</t>
  </si>
  <si>
    <t>Total Expenses</t>
  </si>
  <si>
    <t xml:space="preserve">Salary </t>
  </si>
  <si>
    <t>% Savings</t>
  </si>
  <si>
    <t>Starting Savings</t>
  </si>
  <si>
    <t xml:space="preserve">Savings Ramp </t>
  </si>
  <si>
    <t>Year End Savings</t>
  </si>
  <si>
    <t>Current Limit</t>
  </si>
  <si>
    <t xml:space="preserve">CC Total Limit </t>
  </si>
  <si>
    <t>Savings Added</t>
  </si>
  <si>
    <t xml:space="preserve">Annual </t>
  </si>
  <si>
    <t>Inputs</t>
  </si>
  <si>
    <t>Rent/Mortage</t>
  </si>
  <si>
    <t>Home Insurance</t>
  </si>
  <si>
    <t>Make Adjustments As Needed</t>
  </si>
  <si>
    <t>Amount Owed</t>
  </si>
  <si>
    <t>Checking Acct Balance</t>
  </si>
  <si>
    <t>Savings Acct</t>
  </si>
  <si>
    <t xml:space="preserve">Net Cash </t>
  </si>
  <si>
    <t>Cash Balance</t>
  </si>
  <si>
    <t xml:space="preserve">Summary </t>
  </si>
  <si>
    <t>Cash Saved</t>
  </si>
  <si>
    <t>Expensed Paid</t>
  </si>
  <si>
    <t>Cash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</si>
</sst>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8">
    <font>
      <sz val="10"/>
      <color theme="1"/>
      <name val="IntelClear-Regular"/>
      <family val="2"/>
    </font>
    <font>
      <b/>
      <sz val="10"/>
      <color theme="1"/>
      <name val="IntelClear-Regular"/>
    </font>
    <font>
      <sz val="10"/>
      <color theme="1"/>
      <name val="IntelClear-Regular"/>
    </font>
    <font>
      <sz val="10"/>
      <color rgb="FF0432FF"/>
      <name val="IntelClear-Regular"/>
      <family val="2"/>
    </font>
    <font>
      <b/>
      <sz val="10"/>
      <color theme="0"/>
      <name val="IntelClear-Regular"/>
    </font>
    <font>
      <sz val="10"/>
      <color rgb="FF0432FF"/>
      <name val="IntelClear-Regula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14" fontId="1" fillId="0" borderId="0" xfId="0" applyNumberFormat="1" applyFont="1"/>
    <xf numFmtId="164" fontId="2" fillId="0" borderId="0" xfId="0" applyNumberFormat="1" applyFont="1"/>
    <xf numFmtId="3" fontId="0" fillId="2" borderId="0" xfId="0" applyNumberFormat="1" applyFill="1"/>
    <xf numFmtId="0" fontId="0" fillId="4" borderId="0" xfId="0" applyFill="1"/>
    <xf numFmtId="3" fontId="0" fillId="0" borderId="1" xfId="0" applyNumberFormat="1" applyBorder="1"/>
    <xf numFmtId="0" fontId="2" fillId="0" borderId="0" xfId="0" applyFont="1"/>
    <xf numFmtId="3" fontId="0" fillId="4" borderId="0" xfId="0" applyNumberFormat="1" applyFill="1"/>
    <xf numFmtId="3" fontId="1" fillId="4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 applyAlignment="1">
      <alignment horizontal="left"/>
    </xf>
    <xf numFmtId="3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164" fontId="3" fillId="4" borderId="0" xfId="0" applyNumberFormat="1" applyFont="1" applyFill="1" applyBorder="1" applyAlignment="1">
      <alignment horizontal="left"/>
    </xf>
    <xf numFmtId="0" fontId="2" fillId="4" borderId="0" xfId="0" applyFont="1" applyFill="1"/>
    <xf numFmtId="3" fontId="2" fillId="4" borderId="0" xfId="0" applyNumberFormat="1" applyFont="1" applyFill="1"/>
    <xf numFmtId="3" fontId="0" fillId="2" borderId="1" xfId="0" applyNumberFormat="1" applyFill="1" applyBorder="1"/>
    <xf numFmtId="0" fontId="4" fillId="3" borderId="0" xfId="0" applyFont="1" applyFill="1" applyAlignment="1"/>
    <xf numFmtId="14" fontId="4" fillId="3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5" fillId="4" borderId="0" xfId="0" applyNumberFormat="1" applyFont="1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4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C69C-018E-ED43-9F88-5B8088EDD74D}">
  <dimension ref="A2:AC44"/>
  <sheetViews>
    <sheetView showGridLines="0"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42" sqref="T42"/>
    </sheetView>
  </sheetViews>
  <sheetFormatPr baseColWidth="10" defaultRowHeight="14"/>
  <cols>
    <col min="1" max="1" width="8.5" bestFit="1" customWidth="1"/>
    <col min="2" max="2" width="18" bestFit="1" customWidth="1"/>
    <col min="3" max="3" width="8.5" style="38" bestFit="1" customWidth="1"/>
    <col min="4" max="9" width="7.5" style="38" bestFit="1" customWidth="1"/>
    <col min="10" max="26" width="8.5" style="38" bestFit="1" customWidth="1"/>
    <col min="27" max="27" width="8.5" style="2" bestFit="1" customWidth="1"/>
    <col min="28" max="28" width="12.1640625" bestFit="1" customWidth="1"/>
  </cols>
  <sheetData>
    <row r="2" spans="1:29" s="2" customFormat="1">
      <c r="A2" s="6">
        <v>44561</v>
      </c>
      <c r="C2" s="25">
        <f>+A2+15</f>
        <v>44576</v>
      </c>
      <c r="D2" s="25">
        <f>+C2+15</f>
        <v>44591</v>
      </c>
      <c r="E2" s="25">
        <f t="shared" ref="E2:Z2" si="0">+D2+15</f>
        <v>44606</v>
      </c>
      <c r="F2" s="25">
        <f t="shared" si="0"/>
        <v>44621</v>
      </c>
      <c r="G2" s="25">
        <f t="shared" si="0"/>
        <v>44636</v>
      </c>
      <c r="H2" s="25">
        <f t="shared" si="0"/>
        <v>44651</v>
      </c>
      <c r="I2" s="25">
        <f t="shared" si="0"/>
        <v>44666</v>
      </c>
      <c r="J2" s="25">
        <f t="shared" si="0"/>
        <v>44681</v>
      </c>
      <c r="K2" s="25">
        <f t="shared" si="0"/>
        <v>44696</v>
      </c>
      <c r="L2" s="25">
        <f t="shared" si="0"/>
        <v>44711</v>
      </c>
      <c r="M2" s="25">
        <f t="shared" si="0"/>
        <v>44726</v>
      </c>
      <c r="N2" s="25">
        <f t="shared" si="0"/>
        <v>44741</v>
      </c>
      <c r="O2" s="25">
        <f t="shared" si="0"/>
        <v>44756</v>
      </c>
      <c r="P2" s="25">
        <f t="shared" si="0"/>
        <v>44771</v>
      </c>
      <c r="Q2" s="25">
        <f t="shared" si="0"/>
        <v>44786</v>
      </c>
      <c r="R2" s="25">
        <f t="shared" si="0"/>
        <v>44801</v>
      </c>
      <c r="S2" s="25">
        <f t="shared" si="0"/>
        <v>44816</v>
      </c>
      <c r="T2" s="25">
        <f t="shared" si="0"/>
        <v>44831</v>
      </c>
      <c r="U2" s="25">
        <f t="shared" si="0"/>
        <v>44846</v>
      </c>
      <c r="V2" s="25">
        <f t="shared" si="0"/>
        <v>44861</v>
      </c>
      <c r="W2" s="25">
        <f t="shared" si="0"/>
        <v>44876</v>
      </c>
      <c r="X2" s="25">
        <f t="shared" si="0"/>
        <v>44891</v>
      </c>
      <c r="Y2" s="25">
        <f t="shared" si="0"/>
        <v>44906</v>
      </c>
      <c r="Z2" s="25">
        <f t="shared" si="0"/>
        <v>44921</v>
      </c>
      <c r="AA2" s="6" t="s">
        <v>15</v>
      </c>
      <c r="AB2" s="6"/>
      <c r="AC2" s="6"/>
    </row>
    <row r="3" spans="1:29">
      <c r="B3" s="9" t="str">
        <f>+B22</f>
        <v>Starting Savings</v>
      </c>
      <c r="C3" s="26">
        <f>+C22</f>
        <v>5000</v>
      </c>
      <c r="D3" s="26">
        <f t="shared" ref="D3:N3" si="1">+C17</f>
        <v>5390</v>
      </c>
      <c r="E3" s="26">
        <f t="shared" si="1"/>
        <v>6311.2</v>
      </c>
      <c r="F3" s="26">
        <f t="shared" si="1"/>
        <v>6674.9760000000006</v>
      </c>
      <c r="G3" s="26">
        <f t="shared" si="1"/>
        <v>7570.4764800000003</v>
      </c>
      <c r="H3" s="26">
        <f t="shared" si="1"/>
        <v>7909.0669504000016</v>
      </c>
      <c r="I3" s="26">
        <f t="shared" si="1"/>
        <v>8779.885611392001</v>
      </c>
      <c r="J3" s="26">
        <f t="shared" si="1"/>
        <v>9094.287899164161</v>
      </c>
      <c r="K3" s="26">
        <f t="shared" si="1"/>
        <v>9941.4021411808772</v>
      </c>
      <c r="L3" s="26">
        <f t="shared" si="1"/>
        <v>10232.57409835726</v>
      </c>
      <c r="M3" s="26">
        <f t="shared" si="1"/>
        <v>11056.922616390115</v>
      </c>
      <c r="N3" s="26">
        <f t="shared" si="1"/>
        <v>11815.784164062312</v>
      </c>
      <c r="O3" s="26">
        <f t="shared" ref="O3:Z3" si="2">+N17</f>
        <v>13098.468480781066</v>
      </c>
      <c r="P3" s="26">
        <f t="shared" si="2"/>
        <v>13816.499111165445</v>
      </c>
      <c r="Q3" s="26">
        <f t="shared" si="2"/>
        <v>15059.169128942136</v>
      </c>
      <c r="R3" s="26">
        <f t="shared" si="2"/>
        <v>15737.985746363292</v>
      </c>
      <c r="S3" s="26">
        <f t="shared" si="2"/>
        <v>16942.226031436028</v>
      </c>
      <c r="T3" s="26">
        <f t="shared" si="2"/>
        <v>17583.381510807307</v>
      </c>
      <c r="U3" s="26">
        <f t="shared" si="2"/>
        <v>18750.71388059116</v>
      </c>
      <c r="V3" s="26">
        <f t="shared" si="2"/>
        <v>19355.699602979337</v>
      </c>
      <c r="W3" s="26">
        <f t="shared" si="2"/>
        <v>20487.585610919752</v>
      </c>
      <c r="X3" s="26">
        <f t="shared" si="2"/>
        <v>21057.833898701356</v>
      </c>
      <c r="Y3" s="26">
        <f t="shared" si="2"/>
        <v>22155.677220727328</v>
      </c>
      <c r="Z3" s="26">
        <f t="shared" si="2"/>
        <v>22692.56367631278</v>
      </c>
      <c r="AA3" s="20">
        <f>+Z17</f>
        <v>23757.712402786525</v>
      </c>
    </row>
    <row r="4" spans="1:29">
      <c r="A4" s="1"/>
      <c r="B4" s="9" t="str">
        <f>+B23</f>
        <v xml:space="preserve">Salary </v>
      </c>
      <c r="C4" s="27">
        <f>+$C$23</f>
        <v>2000</v>
      </c>
      <c r="D4" s="27">
        <f>+C$23</f>
        <v>2000</v>
      </c>
      <c r="E4" s="27">
        <f t="shared" ref="E4:Z4" si="3">+D$23</f>
        <v>2000</v>
      </c>
      <c r="F4" s="27">
        <f t="shared" si="3"/>
        <v>2000</v>
      </c>
      <c r="G4" s="27">
        <f t="shared" si="3"/>
        <v>2000</v>
      </c>
      <c r="H4" s="27">
        <f t="shared" si="3"/>
        <v>2000</v>
      </c>
      <c r="I4" s="27">
        <f t="shared" si="3"/>
        <v>2000</v>
      </c>
      <c r="J4" s="27">
        <f t="shared" si="3"/>
        <v>2000</v>
      </c>
      <c r="K4" s="27">
        <f t="shared" si="3"/>
        <v>2000</v>
      </c>
      <c r="L4" s="27">
        <f t="shared" si="3"/>
        <v>2000</v>
      </c>
      <c r="M4" s="27">
        <f t="shared" si="3"/>
        <v>2500</v>
      </c>
      <c r="N4" s="27">
        <f t="shared" si="3"/>
        <v>2500</v>
      </c>
      <c r="O4" s="27">
        <f t="shared" si="3"/>
        <v>2500</v>
      </c>
      <c r="P4" s="27">
        <f t="shared" si="3"/>
        <v>2500</v>
      </c>
      <c r="Q4" s="27">
        <f t="shared" si="3"/>
        <v>2500</v>
      </c>
      <c r="R4" s="27">
        <f t="shared" si="3"/>
        <v>2500</v>
      </c>
      <c r="S4" s="27">
        <f t="shared" si="3"/>
        <v>2500</v>
      </c>
      <c r="T4" s="27">
        <f t="shared" si="3"/>
        <v>2500</v>
      </c>
      <c r="U4" s="27">
        <f t="shared" si="3"/>
        <v>2500</v>
      </c>
      <c r="V4" s="27">
        <f t="shared" si="3"/>
        <v>2500</v>
      </c>
      <c r="W4" s="27">
        <f t="shared" si="3"/>
        <v>2500</v>
      </c>
      <c r="X4" s="27">
        <f t="shared" si="3"/>
        <v>2500</v>
      </c>
      <c r="Y4" s="27">
        <f t="shared" si="3"/>
        <v>2500</v>
      </c>
      <c r="Z4" s="27">
        <f t="shared" si="3"/>
        <v>2500</v>
      </c>
      <c r="AA4" s="20">
        <f>SUM(C4:Z4)</f>
        <v>55000</v>
      </c>
      <c r="AB4" s="1"/>
      <c r="AC4" s="1"/>
    </row>
    <row r="5" spans="1:29" s="2" customFormat="1">
      <c r="B5" s="2" t="s">
        <v>23</v>
      </c>
      <c r="C5" s="28">
        <f>+SUM(C3:C4)</f>
        <v>7000</v>
      </c>
      <c r="D5" s="28">
        <f t="shared" ref="D5:Z5" si="4">+SUM(D3:D4)</f>
        <v>7390</v>
      </c>
      <c r="E5" s="28">
        <f t="shared" si="4"/>
        <v>8311.2000000000007</v>
      </c>
      <c r="F5" s="28">
        <f t="shared" si="4"/>
        <v>8674.9760000000006</v>
      </c>
      <c r="G5" s="28">
        <f t="shared" si="4"/>
        <v>9570.4764800000012</v>
      </c>
      <c r="H5" s="28">
        <f t="shared" si="4"/>
        <v>9909.0669504000016</v>
      </c>
      <c r="I5" s="28">
        <f t="shared" si="4"/>
        <v>10779.885611392001</v>
      </c>
      <c r="J5" s="28">
        <f t="shared" si="4"/>
        <v>11094.287899164161</v>
      </c>
      <c r="K5" s="28">
        <f t="shared" si="4"/>
        <v>11941.402141180877</v>
      </c>
      <c r="L5" s="28">
        <f t="shared" si="4"/>
        <v>12232.57409835726</v>
      </c>
      <c r="M5" s="28">
        <f t="shared" ref="M5:S5" si="5">+SUM(M3:M4)</f>
        <v>13556.922616390115</v>
      </c>
      <c r="N5" s="28">
        <f t="shared" si="5"/>
        <v>14315.784164062312</v>
      </c>
      <c r="O5" s="28">
        <f t="shared" si="5"/>
        <v>15598.468480781066</v>
      </c>
      <c r="P5" s="28">
        <f t="shared" si="5"/>
        <v>16316.499111165445</v>
      </c>
      <c r="Q5" s="28">
        <f t="shared" si="5"/>
        <v>17559.169128942136</v>
      </c>
      <c r="R5" s="28">
        <f t="shared" si="5"/>
        <v>18237.985746363294</v>
      </c>
      <c r="S5" s="28">
        <f t="shared" si="5"/>
        <v>19442.226031436028</v>
      </c>
      <c r="T5" s="28">
        <f t="shared" si="4"/>
        <v>20083.381510807307</v>
      </c>
      <c r="U5" s="28">
        <f t="shared" si="4"/>
        <v>21250.71388059116</v>
      </c>
      <c r="V5" s="28">
        <f t="shared" si="4"/>
        <v>21855.699602979337</v>
      </c>
      <c r="W5" s="28">
        <f t="shared" si="4"/>
        <v>22987.585610919752</v>
      </c>
      <c r="X5" s="28">
        <f t="shared" si="4"/>
        <v>23557.833898701356</v>
      </c>
      <c r="Y5" s="28">
        <f t="shared" si="4"/>
        <v>24655.677220727328</v>
      </c>
      <c r="Z5" s="28">
        <f t="shared" si="4"/>
        <v>25192.56367631278</v>
      </c>
    </row>
    <row r="6" spans="1:29" s="4" customFormat="1">
      <c r="B6" s="8" t="str">
        <f>+B24</f>
        <v>Rent/Mortage</v>
      </c>
      <c r="C6" s="29">
        <f>+$C$24</f>
        <v>1500</v>
      </c>
      <c r="D6" s="29"/>
      <c r="E6" s="29">
        <f>+C6</f>
        <v>1500</v>
      </c>
      <c r="F6" s="29">
        <f>+D6</f>
        <v>0</v>
      </c>
      <c r="G6" s="29">
        <f t="shared" ref="G6:V13" si="6">+E6</f>
        <v>1500</v>
      </c>
      <c r="H6" s="29">
        <f t="shared" si="6"/>
        <v>0</v>
      </c>
      <c r="I6" s="29">
        <f t="shared" si="6"/>
        <v>1500</v>
      </c>
      <c r="J6" s="29">
        <f t="shared" si="6"/>
        <v>0</v>
      </c>
      <c r="K6" s="29">
        <f t="shared" si="6"/>
        <v>1500</v>
      </c>
      <c r="L6" s="29">
        <f t="shared" si="6"/>
        <v>0</v>
      </c>
      <c r="M6" s="29">
        <f t="shared" si="6"/>
        <v>1500</v>
      </c>
      <c r="N6" s="29">
        <f t="shared" si="6"/>
        <v>0</v>
      </c>
      <c r="O6" s="29">
        <f t="shared" si="6"/>
        <v>1500</v>
      </c>
      <c r="P6" s="29">
        <f t="shared" si="6"/>
        <v>0</v>
      </c>
      <c r="Q6" s="29">
        <f t="shared" si="6"/>
        <v>1500</v>
      </c>
      <c r="R6" s="29">
        <f t="shared" si="6"/>
        <v>0</v>
      </c>
      <c r="S6" s="29">
        <f t="shared" si="6"/>
        <v>1500</v>
      </c>
      <c r="T6" s="29">
        <f t="shared" si="6"/>
        <v>0</v>
      </c>
      <c r="U6" s="29">
        <f t="shared" si="6"/>
        <v>1500</v>
      </c>
      <c r="V6" s="29">
        <f t="shared" si="6"/>
        <v>0</v>
      </c>
      <c r="W6" s="29">
        <f t="shared" ref="W6:Z13" si="7">+U6</f>
        <v>1500</v>
      </c>
      <c r="X6" s="29">
        <f t="shared" si="7"/>
        <v>0</v>
      </c>
      <c r="Y6" s="29">
        <f t="shared" si="7"/>
        <v>1500</v>
      </c>
      <c r="Z6" s="29">
        <f t="shared" si="7"/>
        <v>0</v>
      </c>
      <c r="AA6" s="7">
        <f t="shared" ref="AA6:AA14" si="8">+SUM(C6:Z6)</f>
        <v>18000</v>
      </c>
    </row>
    <row r="7" spans="1:29" s="4" customFormat="1">
      <c r="B7" s="8" t="str">
        <f t="shared" ref="B7:B13" si="9">+B25</f>
        <v>Car Note</v>
      </c>
      <c r="C7" s="29"/>
      <c r="D7" s="29">
        <f>+$C$25</f>
        <v>300</v>
      </c>
      <c r="E7" s="29">
        <f>+C7</f>
        <v>0</v>
      </c>
      <c r="F7" s="29">
        <f>+D7</f>
        <v>300</v>
      </c>
      <c r="G7" s="29">
        <f t="shared" si="6"/>
        <v>0</v>
      </c>
      <c r="H7" s="29">
        <f t="shared" si="6"/>
        <v>300</v>
      </c>
      <c r="I7" s="29">
        <f t="shared" si="6"/>
        <v>0</v>
      </c>
      <c r="J7" s="29">
        <f t="shared" si="6"/>
        <v>300</v>
      </c>
      <c r="K7" s="29">
        <f t="shared" si="6"/>
        <v>0</v>
      </c>
      <c r="L7" s="29">
        <f t="shared" si="6"/>
        <v>300</v>
      </c>
      <c r="M7" s="29">
        <f t="shared" si="6"/>
        <v>0</v>
      </c>
      <c r="N7" s="29">
        <f t="shared" si="6"/>
        <v>300</v>
      </c>
      <c r="O7" s="29">
        <f t="shared" si="6"/>
        <v>0</v>
      </c>
      <c r="P7" s="29">
        <f t="shared" si="6"/>
        <v>300</v>
      </c>
      <c r="Q7" s="29">
        <f t="shared" si="6"/>
        <v>0</v>
      </c>
      <c r="R7" s="29">
        <f t="shared" si="6"/>
        <v>300</v>
      </c>
      <c r="S7" s="29">
        <f t="shared" si="6"/>
        <v>0</v>
      </c>
      <c r="T7" s="29">
        <f t="shared" si="6"/>
        <v>300</v>
      </c>
      <c r="U7" s="29">
        <f t="shared" si="6"/>
        <v>0</v>
      </c>
      <c r="V7" s="29">
        <f t="shared" si="6"/>
        <v>300</v>
      </c>
      <c r="W7" s="29">
        <f t="shared" si="7"/>
        <v>0</v>
      </c>
      <c r="X7" s="29">
        <f t="shared" si="7"/>
        <v>300</v>
      </c>
      <c r="Y7" s="29">
        <f t="shared" si="7"/>
        <v>0</v>
      </c>
      <c r="Z7" s="29">
        <f t="shared" si="7"/>
        <v>300</v>
      </c>
      <c r="AA7" s="7">
        <f t="shared" si="8"/>
        <v>3600</v>
      </c>
    </row>
    <row r="8" spans="1:29" s="4" customFormat="1">
      <c r="B8" s="8" t="str">
        <f t="shared" si="9"/>
        <v>Car Insurance</v>
      </c>
      <c r="C8" s="29"/>
      <c r="D8" s="29">
        <f>+$C$26</f>
        <v>130</v>
      </c>
      <c r="E8" s="29">
        <f t="shared" ref="E8:F13" si="10">+C8</f>
        <v>0</v>
      </c>
      <c r="F8" s="29">
        <f t="shared" si="10"/>
        <v>130</v>
      </c>
      <c r="G8" s="29">
        <f t="shared" si="6"/>
        <v>0</v>
      </c>
      <c r="H8" s="29">
        <f t="shared" si="6"/>
        <v>130</v>
      </c>
      <c r="I8" s="29">
        <f t="shared" si="6"/>
        <v>0</v>
      </c>
      <c r="J8" s="29">
        <f t="shared" si="6"/>
        <v>130</v>
      </c>
      <c r="K8" s="29">
        <f t="shared" si="6"/>
        <v>0</v>
      </c>
      <c r="L8" s="29">
        <f t="shared" si="6"/>
        <v>130</v>
      </c>
      <c r="M8" s="29">
        <f t="shared" si="6"/>
        <v>0</v>
      </c>
      <c r="N8" s="29">
        <f t="shared" si="6"/>
        <v>130</v>
      </c>
      <c r="O8" s="29">
        <f t="shared" si="6"/>
        <v>0</v>
      </c>
      <c r="P8" s="29">
        <f t="shared" si="6"/>
        <v>130</v>
      </c>
      <c r="Q8" s="29">
        <f t="shared" si="6"/>
        <v>0</v>
      </c>
      <c r="R8" s="29">
        <f t="shared" si="6"/>
        <v>130</v>
      </c>
      <c r="S8" s="29">
        <f t="shared" si="6"/>
        <v>0</v>
      </c>
      <c r="T8" s="29">
        <f t="shared" si="6"/>
        <v>130</v>
      </c>
      <c r="U8" s="29">
        <f t="shared" si="6"/>
        <v>0</v>
      </c>
      <c r="V8" s="29">
        <f t="shared" si="6"/>
        <v>130</v>
      </c>
      <c r="W8" s="29">
        <f t="shared" si="7"/>
        <v>0</v>
      </c>
      <c r="X8" s="29">
        <f t="shared" si="7"/>
        <v>130</v>
      </c>
      <c r="Y8" s="29">
        <f t="shared" si="7"/>
        <v>0</v>
      </c>
      <c r="Z8" s="29">
        <f t="shared" si="7"/>
        <v>130</v>
      </c>
      <c r="AA8" s="7">
        <f t="shared" si="8"/>
        <v>1560</v>
      </c>
    </row>
    <row r="9" spans="1:29" s="4" customFormat="1">
      <c r="B9" s="8" t="str">
        <f t="shared" si="9"/>
        <v>Groceries</v>
      </c>
      <c r="C9" s="29"/>
      <c r="D9" s="29">
        <f>+$C$27</f>
        <v>300</v>
      </c>
      <c r="E9" s="29">
        <f t="shared" si="10"/>
        <v>0</v>
      </c>
      <c r="F9" s="29">
        <f t="shared" si="10"/>
        <v>300</v>
      </c>
      <c r="G9" s="29">
        <f t="shared" si="6"/>
        <v>0</v>
      </c>
      <c r="H9" s="29">
        <f t="shared" si="6"/>
        <v>300</v>
      </c>
      <c r="I9" s="29">
        <f t="shared" si="6"/>
        <v>0</v>
      </c>
      <c r="J9" s="29">
        <f t="shared" si="6"/>
        <v>300</v>
      </c>
      <c r="K9" s="29">
        <f t="shared" si="6"/>
        <v>0</v>
      </c>
      <c r="L9" s="29">
        <f t="shared" si="6"/>
        <v>300</v>
      </c>
      <c r="M9" s="29">
        <f t="shared" si="6"/>
        <v>0</v>
      </c>
      <c r="N9" s="29">
        <f t="shared" si="6"/>
        <v>300</v>
      </c>
      <c r="O9" s="29">
        <f t="shared" si="6"/>
        <v>0</v>
      </c>
      <c r="P9" s="29">
        <f t="shared" si="6"/>
        <v>300</v>
      </c>
      <c r="Q9" s="29">
        <f t="shared" si="6"/>
        <v>0</v>
      </c>
      <c r="R9" s="29">
        <f t="shared" si="6"/>
        <v>300</v>
      </c>
      <c r="S9" s="29">
        <f t="shared" si="6"/>
        <v>0</v>
      </c>
      <c r="T9" s="29">
        <f t="shared" si="6"/>
        <v>300</v>
      </c>
      <c r="U9" s="29">
        <f t="shared" si="6"/>
        <v>0</v>
      </c>
      <c r="V9" s="29">
        <f t="shared" si="6"/>
        <v>300</v>
      </c>
      <c r="W9" s="29">
        <f t="shared" si="7"/>
        <v>0</v>
      </c>
      <c r="X9" s="29">
        <f t="shared" si="7"/>
        <v>300</v>
      </c>
      <c r="Y9" s="29">
        <f t="shared" si="7"/>
        <v>0</v>
      </c>
      <c r="Z9" s="29">
        <f t="shared" si="7"/>
        <v>300</v>
      </c>
      <c r="AA9" s="7">
        <f t="shared" si="8"/>
        <v>3600</v>
      </c>
    </row>
    <row r="10" spans="1:29" s="4" customFormat="1">
      <c r="B10" s="8" t="str">
        <f t="shared" si="9"/>
        <v>Credit Card</v>
      </c>
      <c r="C10" s="29"/>
      <c r="D10" s="29">
        <f>+$C$28</f>
        <v>50</v>
      </c>
      <c r="E10" s="29">
        <f t="shared" si="10"/>
        <v>0</v>
      </c>
      <c r="F10" s="29">
        <f t="shared" si="10"/>
        <v>50</v>
      </c>
      <c r="G10" s="29">
        <f t="shared" si="6"/>
        <v>0</v>
      </c>
      <c r="H10" s="29">
        <f t="shared" si="6"/>
        <v>50</v>
      </c>
      <c r="I10" s="29">
        <f t="shared" si="6"/>
        <v>0</v>
      </c>
      <c r="J10" s="29">
        <f t="shared" si="6"/>
        <v>50</v>
      </c>
      <c r="K10" s="29">
        <f t="shared" si="6"/>
        <v>0</v>
      </c>
      <c r="L10" s="29">
        <f t="shared" si="6"/>
        <v>50</v>
      </c>
      <c r="M10" s="29">
        <f t="shared" si="6"/>
        <v>0</v>
      </c>
      <c r="N10" s="29">
        <f t="shared" si="6"/>
        <v>50</v>
      </c>
      <c r="O10" s="29">
        <f t="shared" si="6"/>
        <v>0</v>
      </c>
      <c r="P10" s="29">
        <f t="shared" si="6"/>
        <v>50</v>
      </c>
      <c r="Q10" s="29">
        <f t="shared" si="6"/>
        <v>0</v>
      </c>
      <c r="R10" s="29">
        <f t="shared" si="6"/>
        <v>50</v>
      </c>
      <c r="S10" s="29">
        <f t="shared" si="6"/>
        <v>0</v>
      </c>
      <c r="T10" s="29">
        <f t="shared" si="6"/>
        <v>50</v>
      </c>
      <c r="U10" s="29">
        <f t="shared" si="6"/>
        <v>0</v>
      </c>
      <c r="V10" s="29">
        <f t="shared" si="6"/>
        <v>50</v>
      </c>
      <c r="W10" s="29">
        <f t="shared" si="7"/>
        <v>0</v>
      </c>
      <c r="X10" s="29">
        <f t="shared" si="7"/>
        <v>50</v>
      </c>
      <c r="Y10" s="29">
        <f t="shared" si="7"/>
        <v>0</v>
      </c>
      <c r="Z10" s="29">
        <f t="shared" si="7"/>
        <v>50</v>
      </c>
      <c r="AA10" s="7">
        <f t="shared" si="8"/>
        <v>600</v>
      </c>
    </row>
    <row r="11" spans="1:29" s="4" customFormat="1">
      <c r="B11" s="8" t="str">
        <f t="shared" si="9"/>
        <v xml:space="preserve">Phone Bill </v>
      </c>
      <c r="C11" s="29"/>
      <c r="D11" s="29">
        <f>+$C$29</f>
        <v>100</v>
      </c>
      <c r="E11" s="29">
        <f t="shared" si="10"/>
        <v>0</v>
      </c>
      <c r="F11" s="29">
        <f t="shared" si="10"/>
        <v>100</v>
      </c>
      <c r="G11" s="29">
        <f t="shared" si="6"/>
        <v>0</v>
      </c>
      <c r="H11" s="29">
        <f t="shared" si="6"/>
        <v>100</v>
      </c>
      <c r="I11" s="29">
        <f t="shared" si="6"/>
        <v>0</v>
      </c>
      <c r="J11" s="29">
        <f t="shared" si="6"/>
        <v>100</v>
      </c>
      <c r="K11" s="29">
        <f t="shared" si="6"/>
        <v>0</v>
      </c>
      <c r="L11" s="29">
        <f t="shared" si="6"/>
        <v>100</v>
      </c>
      <c r="M11" s="29">
        <f t="shared" si="6"/>
        <v>0</v>
      </c>
      <c r="N11" s="29">
        <f t="shared" si="6"/>
        <v>100</v>
      </c>
      <c r="O11" s="29">
        <f t="shared" si="6"/>
        <v>0</v>
      </c>
      <c r="P11" s="29">
        <f t="shared" si="6"/>
        <v>100</v>
      </c>
      <c r="Q11" s="29">
        <f t="shared" si="6"/>
        <v>0</v>
      </c>
      <c r="R11" s="29">
        <f t="shared" si="6"/>
        <v>100</v>
      </c>
      <c r="S11" s="29">
        <f t="shared" si="6"/>
        <v>0</v>
      </c>
      <c r="T11" s="29">
        <f t="shared" si="6"/>
        <v>100</v>
      </c>
      <c r="U11" s="29">
        <f t="shared" si="6"/>
        <v>0</v>
      </c>
      <c r="V11" s="29">
        <f t="shared" si="6"/>
        <v>100</v>
      </c>
      <c r="W11" s="29">
        <f t="shared" si="7"/>
        <v>0</v>
      </c>
      <c r="X11" s="29">
        <f t="shared" si="7"/>
        <v>100</v>
      </c>
      <c r="Y11" s="29">
        <f t="shared" si="7"/>
        <v>0</v>
      </c>
      <c r="Z11" s="29">
        <f t="shared" si="7"/>
        <v>100</v>
      </c>
      <c r="AA11" s="7">
        <f t="shared" si="8"/>
        <v>1200</v>
      </c>
    </row>
    <row r="12" spans="1:29" s="4" customFormat="1">
      <c r="B12" s="8" t="str">
        <f t="shared" si="9"/>
        <v>Life Insurance</v>
      </c>
      <c r="C12" s="29"/>
      <c r="D12" s="29">
        <f>+$C$30</f>
        <v>60</v>
      </c>
      <c r="E12" s="29">
        <f t="shared" si="10"/>
        <v>0</v>
      </c>
      <c r="F12" s="29">
        <f t="shared" si="10"/>
        <v>60</v>
      </c>
      <c r="G12" s="29">
        <f t="shared" si="6"/>
        <v>0</v>
      </c>
      <c r="H12" s="29">
        <f t="shared" si="6"/>
        <v>60</v>
      </c>
      <c r="I12" s="29">
        <f t="shared" si="6"/>
        <v>0</v>
      </c>
      <c r="J12" s="29">
        <f t="shared" si="6"/>
        <v>60</v>
      </c>
      <c r="K12" s="29">
        <f t="shared" si="6"/>
        <v>0</v>
      </c>
      <c r="L12" s="29">
        <f t="shared" si="6"/>
        <v>60</v>
      </c>
      <c r="M12" s="29">
        <f t="shared" si="6"/>
        <v>0</v>
      </c>
      <c r="N12" s="29">
        <f t="shared" si="6"/>
        <v>60</v>
      </c>
      <c r="O12" s="29">
        <f t="shared" si="6"/>
        <v>0</v>
      </c>
      <c r="P12" s="29">
        <f t="shared" si="6"/>
        <v>60</v>
      </c>
      <c r="Q12" s="29">
        <f t="shared" si="6"/>
        <v>0</v>
      </c>
      <c r="R12" s="29">
        <f t="shared" si="6"/>
        <v>60</v>
      </c>
      <c r="S12" s="29">
        <f t="shared" si="6"/>
        <v>0</v>
      </c>
      <c r="T12" s="29">
        <f t="shared" si="6"/>
        <v>60</v>
      </c>
      <c r="U12" s="29">
        <f t="shared" si="6"/>
        <v>0</v>
      </c>
      <c r="V12" s="29">
        <f t="shared" si="6"/>
        <v>60</v>
      </c>
      <c r="W12" s="29">
        <f t="shared" si="7"/>
        <v>0</v>
      </c>
      <c r="X12" s="29">
        <f t="shared" si="7"/>
        <v>60</v>
      </c>
      <c r="Y12" s="29">
        <f t="shared" si="7"/>
        <v>0</v>
      </c>
      <c r="Z12" s="29">
        <f t="shared" si="7"/>
        <v>60</v>
      </c>
      <c r="AA12" s="7">
        <f t="shared" si="8"/>
        <v>720</v>
      </c>
    </row>
    <row r="13" spans="1:29" s="4" customFormat="1">
      <c r="B13" s="8" t="str">
        <f t="shared" si="9"/>
        <v>Home Insurance</v>
      </c>
      <c r="C13" s="30"/>
      <c r="D13" s="30">
        <f>+$C$31</f>
        <v>10</v>
      </c>
      <c r="E13" s="30">
        <f t="shared" si="10"/>
        <v>0</v>
      </c>
      <c r="F13" s="30">
        <f t="shared" si="10"/>
        <v>10</v>
      </c>
      <c r="G13" s="30">
        <f t="shared" si="6"/>
        <v>0</v>
      </c>
      <c r="H13" s="30">
        <f t="shared" si="6"/>
        <v>10</v>
      </c>
      <c r="I13" s="30">
        <f t="shared" si="6"/>
        <v>0</v>
      </c>
      <c r="J13" s="30">
        <f t="shared" si="6"/>
        <v>10</v>
      </c>
      <c r="K13" s="30">
        <f t="shared" si="6"/>
        <v>0</v>
      </c>
      <c r="L13" s="30">
        <f t="shared" si="6"/>
        <v>10</v>
      </c>
      <c r="M13" s="30">
        <f t="shared" si="6"/>
        <v>0</v>
      </c>
      <c r="N13" s="30">
        <f t="shared" si="6"/>
        <v>10</v>
      </c>
      <c r="O13" s="30">
        <f t="shared" si="6"/>
        <v>0</v>
      </c>
      <c r="P13" s="30">
        <f t="shared" si="6"/>
        <v>10</v>
      </c>
      <c r="Q13" s="30">
        <f t="shared" si="6"/>
        <v>0</v>
      </c>
      <c r="R13" s="30">
        <f t="shared" si="6"/>
        <v>10</v>
      </c>
      <c r="S13" s="30">
        <f t="shared" si="6"/>
        <v>0</v>
      </c>
      <c r="T13" s="30">
        <f t="shared" si="6"/>
        <v>10</v>
      </c>
      <c r="U13" s="30">
        <f t="shared" si="6"/>
        <v>0</v>
      </c>
      <c r="V13" s="30">
        <f t="shared" si="6"/>
        <v>10</v>
      </c>
      <c r="W13" s="30">
        <f t="shared" si="7"/>
        <v>0</v>
      </c>
      <c r="X13" s="30">
        <f t="shared" si="7"/>
        <v>10</v>
      </c>
      <c r="Y13" s="30">
        <f t="shared" si="7"/>
        <v>0</v>
      </c>
      <c r="Z13" s="30">
        <f t="shared" si="7"/>
        <v>10</v>
      </c>
      <c r="AA13" s="7">
        <f t="shared" si="8"/>
        <v>120</v>
      </c>
    </row>
    <row r="14" spans="1:29" s="4" customFormat="1">
      <c r="B14" s="10" t="s">
        <v>6</v>
      </c>
      <c r="C14" s="31">
        <f>SUM(C6:C13)</f>
        <v>1500</v>
      </c>
      <c r="D14" s="31">
        <f t="shared" ref="D14:Z14" si="11">SUM(D6:D13)</f>
        <v>950</v>
      </c>
      <c r="E14" s="31">
        <f t="shared" si="11"/>
        <v>1500</v>
      </c>
      <c r="F14" s="31">
        <f t="shared" si="11"/>
        <v>950</v>
      </c>
      <c r="G14" s="31">
        <f t="shared" si="11"/>
        <v>1500</v>
      </c>
      <c r="H14" s="31">
        <f t="shared" si="11"/>
        <v>950</v>
      </c>
      <c r="I14" s="31">
        <f t="shared" si="11"/>
        <v>1500</v>
      </c>
      <c r="J14" s="31">
        <f t="shared" si="11"/>
        <v>950</v>
      </c>
      <c r="K14" s="31">
        <f t="shared" si="11"/>
        <v>1500</v>
      </c>
      <c r="L14" s="31">
        <f t="shared" si="11"/>
        <v>950</v>
      </c>
      <c r="M14" s="31">
        <f>SUM(M6:M13)</f>
        <v>1500</v>
      </c>
      <c r="N14" s="31">
        <f t="shared" si="11"/>
        <v>950</v>
      </c>
      <c r="O14" s="31">
        <f t="shared" si="11"/>
        <v>1500</v>
      </c>
      <c r="P14" s="31">
        <f t="shared" si="11"/>
        <v>950</v>
      </c>
      <c r="Q14" s="31">
        <f t="shared" si="11"/>
        <v>1500</v>
      </c>
      <c r="R14" s="31">
        <f t="shared" si="11"/>
        <v>950</v>
      </c>
      <c r="S14" s="31">
        <f t="shared" si="11"/>
        <v>1500</v>
      </c>
      <c r="T14" s="31">
        <f t="shared" si="11"/>
        <v>950</v>
      </c>
      <c r="U14" s="31">
        <f t="shared" si="11"/>
        <v>1500</v>
      </c>
      <c r="V14" s="31">
        <f t="shared" si="11"/>
        <v>950</v>
      </c>
      <c r="W14" s="31">
        <f t="shared" si="11"/>
        <v>1500</v>
      </c>
      <c r="X14" s="31">
        <f t="shared" si="11"/>
        <v>950</v>
      </c>
      <c r="Y14" s="31">
        <f t="shared" si="11"/>
        <v>1500</v>
      </c>
      <c r="Z14" s="31">
        <f t="shared" si="11"/>
        <v>950</v>
      </c>
      <c r="AA14" s="7">
        <f t="shared" si="8"/>
        <v>29400</v>
      </c>
    </row>
    <row r="15" spans="1:29" s="2" customFormat="1">
      <c r="B15" s="14" t="s">
        <v>24</v>
      </c>
      <c r="C15" s="32">
        <f>+C5-C14</f>
        <v>5500</v>
      </c>
      <c r="D15" s="32">
        <f t="shared" ref="D15:Z15" si="12">+D5-D14</f>
        <v>6440</v>
      </c>
      <c r="E15" s="32">
        <f t="shared" si="12"/>
        <v>6811.2000000000007</v>
      </c>
      <c r="F15" s="32">
        <f t="shared" si="12"/>
        <v>7724.9760000000006</v>
      </c>
      <c r="G15" s="32">
        <f t="shared" si="12"/>
        <v>8070.4764800000012</v>
      </c>
      <c r="H15" s="32">
        <f t="shared" si="12"/>
        <v>8959.0669504000016</v>
      </c>
      <c r="I15" s="32">
        <f t="shared" si="12"/>
        <v>9279.885611392001</v>
      </c>
      <c r="J15" s="32">
        <f t="shared" si="12"/>
        <v>10144.287899164161</v>
      </c>
      <c r="K15" s="32">
        <f t="shared" si="12"/>
        <v>10441.402141180877</v>
      </c>
      <c r="L15" s="32">
        <f t="shared" si="12"/>
        <v>11282.57409835726</v>
      </c>
      <c r="M15" s="32">
        <f>+M5-M14</f>
        <v>12056.922616390115</v>
      </c>
      <c r="N15" s="32">
        <f t="shared" si="12"/>
        <v>13365.784164062312</v>
      </c>
      <c r="O15" s="32">
        <f t="shared" si="12"/>
        <v>14098.468480781066</v>
      </c>
      <c r="P15" s="32">
        <f t="shared" si="12"/>
        <v>15366.499111165445</v>
      </c>
      <c r="Q15" s="32">
        <f t="shared" si="12"/>
        <v>16059.169128942136</v>
      </c>
      <c r="R15" s="32">
        <f t="shared" si="12"/>
        <v>17287.985746363294</v>
      </c>
      <c r="S15" s="32">
        <f t="shared" si="12"/>
        <v>17942.226031436028</v>
      </c>
      <c r="T15" s="32">
        <f t="shared" si="12"/>
        <v>19133.381510807307</v>
      </c>
      <c r="U15" s="32">
        <f t="shared" si="12"/>
        <v>19750.71388059116</v>
      </c>
      <c r="V15" s="32">
        <f t="shared" si="12"/>
        <v>20905.699602979337</v>
      </c>
      <c r="W15" s="32">
        <f t="shared" si="12"/>
        <v>21487.585610919752</v>
      </c>
      <c r="X15" s="32">
        <f t="shared" si="12"/>
        <v>22607.833898701356</v>
      </c>
      <c r="Y15" s="32">
        <f t="shared" si="12"/>
        <v>23155.677220727328</v>
      </c>
      <c r="Z15" s="32">
        <f t="shared" si="12"/>
        <v>24242.56367631278</v>
      </c>
      <c r="AA15" s="15">
        <f t="shared" ref="AA15" si="13">+AA5-AA14</f>
        <v>-29400</v>
      </c>
    </row>
    <row r="16" spans="1:29">
      <c r="B16" s="16" t="s">
        <v>21</v>
      </c>
      <c r="C16" s="33">
        <f>+C$32*C15</f>
        <v>110</v>
      </c>
      <c r="D16" s="33">
        <f t="shared" ref="D16:Z16" si="14">+D$32*D15</f>
        <v>128.80000000000001</v>
      </c>
      <c r="E16" s="33">
        <f t="shared" si="14"/>
        <v>136.22400000000002</v>
      </c>
      <c r="F16" s="33">
        <f t="shared" si="14"/>
        <v>154.49952000000002</v>
      </c>
      <c r="G16" s="33">
        <f t="shared" si="14"/>
        <v>161.40952960000001</v>
      </c>
      <c r="H16" s="33">
        <f t="shared" si="14"/>
        <v>179.18133900800004</v>
      </c>
      <c r="I16" s="33">
        <f t="shared" si="14"/>
        <v>185.59771222784002</v>
      </c>
      <c r="J16" s="33">
        <f t="shared" si="14"/>
        <v>202.88575798328321</v>
      </c>
      <c r="K16" s="33">
        <f t="shared" si="14"/>
        <v>208.82804282361755</v>
      </c>
      <c r="L16" s="33">
        <f t="shared" si="14"/>
        <v>225.6514819671452</v>
      </c>
      <c r="M16" s="33">
        <f>+M$32*M15</f>
        <v>241.1384523278023</v>
      </c>
      <c r="N16" s="33">
        <f t="shared" si="14"/>
        <v>267.31568328124627</v>
      </c>
      <c r="O16" s="33">
        <f t="shared" si="14"/>
        <v>281.96936961562136</v>
      </c>
      <c r="P16" s="33">
        <f t="shared" si="14"/>
        <v>307.32998222330889</v>
      </c>
      <c r="Q16" s="33">
        <f t="shared" si="14"/>
        <v>321.18338257884272</v>
      </c>
      <c r="R16" s="33">
        <f t="shared" si="14"/>
        <v>345.75971492726592</v>
      </c>
      <c r="S16" s="33">
        <f t="shared" si="14"/>
        <v>358.84452062872055</v>
      </c>
      <c r="T16" s="33">
        <f t="shared" si="14"/>
        <v>382.66763021614616</v>
      </c>
      <c r="U16" s="33">
        <f t="shared" si="14"/>
        <v>395.01427761182322</v>
      </c>
      <c r="V16" s="33">
        <f t="shared" si="14"/>
        <v>418.11399205958674</v>
      </c>
      <c r="W16" s="33">
        <f t="shared" si="14"/>
        <v>429.75171221839503</v>
      </c>
      <c r="X16" s="33">
        <f t="shared" si="14"/>
        <v>452.1566779740271</v>
      </c>
      <c r="Y16" s="33">
        <f t="shared" si="14"/>
        <v>463.1135444145466</v>
      </c>
      <c r="Z16" s="33">
        <f t="shared" si="14"/>
        <v>484.85127352625562</v>
      </c>
      <c r="AA16" s="17"/>
    </row>
    <row r="17" spans="2:27">
      <c r="B17" s="18" t="s">
        <v>22</v>
      </c>
      <c r="C17" s="34">
        <f t="shared" ref="C17:S17" si="15">+C15-C16</f>
        <v>5390</v>
      </c>
      <c r="D17" s="34">
        <f t="shared" si="15"/>
        <v>6311.2</v>
      </c>
      <c r="E17" s="34">
        <f t="shared" si="15"/>
        <v>6674.9760000000006</v>
      </c>
      <c r="F17" s="34">
        <f t="shared" si="15"/>
        <v>7570.4764800000003</v>
      </c>
      <c r="G17" s="34">
        <f t="shared" si="15"/>
        <v>7909.0669504000016</v>
      </c>
      <c r="H17" s="34">
        <f t="shared" si="15"/>
        <v>8779.885611392001</v>
      </c>
      <c r="I17" s="34">
        <f t="shared" si="15"/>
        <v>9094.287899164161</v>
      </c>
      <c r="J17" s="34">
        <f t="shared" si="15"/>
        <v>9941.4021411808772</v>
      </c>
      <c r="K17" s="34">
        <f t="shared" si="15"/>
        <v>10232.57409835726</v>
      </c>
      <c r="L17" s="34">
        <f t="shared" si="15"/>
        <v>11056.922616390115</v>
      </c>
      <c r="M17" s="34">
        <f t="shared" si="15"/>
        <v>11815.784164062312</v>
      </c>
      <c r="N17" s="34">
        <f t="shared" si="15"/>
        <v>13098.468480781066</v>
      </c>
      <c r="O17" s="34">
        <f t="shared" si="15"/>
        <v>13816.499111165445</v>
      </c>
      <c r="P17" s="34">
        <f t="shared" si="15"/>
        <v>15059.169128942136</v>
      </c>
      <c r="Q17" s="34">
        <f t="shared" si="15"/>
        <v>15737.985746363292</v>
      </c>
      <c r="R17" s="34">
        <f t="shared" si="15"/>
        <v>16942.226031436028</v>
      </c>
      <c r="S17" s="34">
        <f t="shared" si="15"/>
        <v>17583.381510807307</v>
      </c>
      <c r="T17" s="34">
        <f t="shared" ref="T17:Z17" si="16">+T15-T16</f>
        <v>18750.71388059116</v>
      </c>
      <c r="U17" s="34">
        <f t="shared" si="16"/>
        <v>19355.699602979337</v>
      </c>
      <c r="V17" s="34">
        <f t="shared" si="16"/>
        <v>20487.585610919752</v>
      </c>
      <c r="W17" s="34">
        <f t="shared" si="16"/>
        <v>21057.833898701356</v>
      </c>
      <c r="X17" s="34">
        <f t="shared" si="16"/>
        <v>22155.677220727328</v>
      </c>
      <c r="Y17" s="34">
        <f t="shared" si="16"/>
        <v>22692.56367631278</v>
      </c>
      <c r="Z17" s="34">
        <f t="shared" si="16"/>
        <v>23757.712402786525</v>
      </c>
      <c r="AA17" s="19">
        <f t="shared" ref="AA17" si="17">+AA15-AA16</f>
        <v>-29400</v>
      </c>
    </row>
    <row r="18" spans="2:27" s="2" customFormat="1">
      <c r="B18" s="13" t="s">
        <v>10</v>
      </c>
      <c r="C18" s="35">
        <f>+C17-C3</f>
        <v>390</v>
      </c>
      <c r="D18" s="35">
        <f t="shared" ref="D18:Z18" si="18">+D17-D3</f>
        <v>921.19999999999982</v>
      </c>
      <c r="E18" s="35">
        <f t="shared" si="18"/>
        <v>363.77600000000075</v>
      </c>
      <c r="F18" s="35">
        <f t="shared" si="18"/>
        <v>895.5004799999997</v>
      </c>
      <c r="G18" s="35">
        <f t="shared" si="18"/>
        <v>338.59047040000132</v>
      </c>
      <c r="H18" s="35">
        <f t="shared" si="18"/>
        <v>870.81866099199942</v>
      </c>
      <c r="I18" s="35">
        <f t="shared" si="18"/>
        <v>314.40228777215998</v>
      </c>
      <c r="J18" s="35">
        <f t="shared" si="18"/>
        <v>847.11424201671616</v>
      </c>
      <c r="K18" s="35">
        <f t="shared" si="18"/>
        <v>291.17195717638242</v>
      </c>
      <c r="L18" s="35">
        <f t="shared" si="18"/>
        <v>824.34851803285528</v>
      </c>
      <c r="M18" s="35">
        <f t="shared" si="18"/>
        <v>758.86154767219705</v>
      </c>
      <c r="N18" s="35">
        <f t="shared" si="18"/>
        <v>1282.6843167187544</v>
      </c>
      <c r="O18" s="35">
        <f t="shared" si="18"/>
        <v>718.03063038437904</v>
      </c>
      <c r="P18" s="35">
        <f t="shared" si="18"/>
        <v>1242.6700177766907</v>
      </c>
      <c r="Q18" s="35">
        <f t="shared" si="18"/>
        <v>678.81661742115648</v>
      </c>
      <c r="R18" s="35">
        <f t="shared" si="18"/>
        <v>1204.2402850727358</v>
      </c>
      <c r="S18" s="35">
        <f t="shared" si="18"/>
        <v>641.15547937127849</v>
      </c>
      <c r="T18" s="35">
        <f t="shared" si="18"/>
        <v>1167.3323697838532</v>
      </c>
      <c r="U18" s="35">
        <f t="shared" si="18"/>
        <v>604.98572238817724</v>
      </c>
      <c r="V18" s="35">
        <f t="shared" si="18"/>
        <v>1131.8860079404149</v>
      </c>
      <c r="W18" s="35">
        <f t="shared" si="18"/>
        <v>570.24828778160372</v>
      </c>
      <c r="X18" s="35">
        <f t="shared" si="18"/>
        <v>1097.8433220259722</v>
      </c>
      <c r="Y18" s="35">
        <f t="shared" si="18"/>
        <v>536.8864555854525</v>
      </c>
      <c r="Z18" s="35">
        <f t="shared" si="18"/>
        <v>1065.1487264737443</v>
      </c>
      <c r="AA18" s="3">
        <f>SUM(C18:Z18)</f>
        <v>18757.712402786525</v>
      </c>
    </row>
    <row r="19" spans="2:27" s="2" customFormat="1">
      <c r="B19" s="5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1" spans="2:27">
      <c r="B21" s="2" t="s">
        <v>16</v>
      </c>
      <c r="C21" s="45" t="s">
        <v>19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2:27">
      <c r="B22" s="21" t="s">
        <v>9</v>
      </c>
      <c r="C22" s="39">
        <v>5000</v>
      </c>
      <c r="D22" s="39">
        <v>5000</v>
      </c>
      <c r="E22" s="39">
        <v>5000</v>
      </c>
      <c r="F22" s="39">
        <v>5000</v>
      </c>
      <c r="G22" s="39">
        <v>5000</v>
      </c>
      <c r="H22" s="39">
        <v>5000</v>
      </c>
      <c r="I22" s="39">
        <v>5000</v>
      </c>
      <c r="J22" s="39">
        <v>5000</v>
      </c>
      <c r="K22" s="39">
        <v>5000</v>
      </c>
      <c r="L22" s="39">
        <v>5000</v>
      </c>
      <c r="M22" s="39">
        <v>5000</v>
      </c>
      <c r="N22" s="39">
        <v>5000</v>
      </c>
      <c r="O22" s="39">
        <v>5000</v>
      </c>
      <c r="P22" s="39">
        <v>5000</v>
      </c>
      <c r="Q22" s="39">
        <v>5000</v>
      </c>
      <c r="R22" s="39">
        <v>5000</v>
      </c>
      <c r="S22" s="39">
        <v>5000</v>
      </c>
      <c r="T22" s="39">
        <v>5000</v>
      </c>
      <c r="U22" s="39">
        <v>5000</v>
      </c>
      <c r="V22" s="39">
        <v>5000</v>
      </c>
      <c r="W22" s="39">
        <v>5000</v>
      </c>
      <c r="X22" s="39">
        <v>5000</v>
      </c>
      <c r="Y22" s="39">
        <v>5000</v>
      </c>
      <c r="Z22" s="39">
        <v>5000</v>
      </c>
    </row>
    <row r="23" spans="2:27">
      <c r="B23" s="21" t="s">
        <v>7</v>
      </c>
      <c r="C23" s="39">
        <v>2000</v>
      </c>
      <c r="D23" s="39">
        <f>+C23</f>
        <v>2000</v>
      </c>
      <c r="E23" s="39">
        <f t="shared" ref="E23:Z23" si="19">+D23</f>
        <v>2000</v>
      </c>
      <c r="F23" s="39">
        <f t="shared" si="19"/>
        <v>2000</v>
      </c>
      <c r="G23" s="39">
        <f t="shared" si="19"/>
        <v>2000</v>
      </c>
      <c r="H23" s="39">
        <f t="shared" si="19"/>
        <v>2000</v>
      </c>
      <c r="I23" s="39">
        <f t="shared" si="19"/>
        <v>2000</v>
      </c>
      <c r="J23" s="39">
        <f t="shared" si="19"/>
        <v>2000</v>
      </c>
      <c r="K23" s="39">
        <f t="shared" si="19"/>
        <v>2000</v>
      </c>
      <c r="L23" s="39">
        <v>2500</v>
      </c>
      <c r="M23" s="39">
        <f t="shared" si="19"/>
        <v>2500</v>
      </c>
      <c r="N23" s="39">
        <f t="shared" si="19"/>
        <v>2500</v>
      </c>
      <c r="O23" s="39">
        <f t="shared" si="19"/>
        <v>2500</v>
      </c>
      <c r="P23" s="39">
        <f t="shared" si="19"/>
        <v>2500</v>
      </c>
      <c r="Q23" s="39">
        <f t="shared" si="19"/>
        <v>2500</v>
      </c>
      <c r="R23" s="39">
        <f t="shared" si="19"/>
        <v>2500</v>
      </c>
      <c r="S23" s="39">
        <f t="shared" si="19"/>
        <v>2500</v>
      </c>
      <c r="T23" s="39">
        <f t="shared" si="19"/>
        <v>2500</v>
      </c>
      <c r="U23" s="39">
        <f t="shared" si="19"/>
        <v>2500</v>
      </c>
      <c r="V23" s="39">
        <f t="shared" si="19"/>
        <v>2500</v>
      </c>
      <c r="W23" s="39">
        <f t="shared" si="19"/>
        <v>2500</v>
      </c>
      <c r="X23" s="39">
        <f t="shared" si="19"/>
        <v>2500</v>
      </c>
      <c r="Y23" s="39">
        <f t="shared" si="19"/>
        <v>2500</v>
      </c>
      <c r="Z23" s="39">
        <f t="shared" si="19"/>
        <v>2500</v>
      </c>
    </row>
    <row r="24" spans="2:27">
      <c r="B24" s="21" t="s">
        <v>17</v>
      </c>
      <c r="C24" s="39">
        <v>1500</v>
      </c>
      <c r="D24" s="39">
        <v>1500</v>
      </c>
      <c r="E24" s="39">
        <v>1500</v>
      </c>
      <c r="F24" s="39">
        <v>1500</v>
      </c>
      <c r="G24" s="39">
        <v>1500</v>
      </c>
      <c r="H24" s="39">
        <v>1500</v>
      </c>
      <c r="I24" s="39">
        <v>1500</v>
      </c>
      <c r="J24" s="39">
        <v>1500</v>
      </c>
      <c r="K24" s="39">
        <v>1500</v>
      </c>
      <c r="L24" s="39">
        <v>1500</v>
      </c>
      <c r="M24" s="39">
        <v>1500</v>
      </c>
      <c r="N24" s="39">
        <v>1500</v>
      </c>
      <c r="O24" s="39">
        <v>1500</v>
      </c>
      <c r="P24" s="39">
        <v>1500</v>
      </c>
      <c r="Q24" s="39">
        <v>1500</v>
      </c>
      <c r="R24" s="39">
        <v>1500</v>
      </c>
      <c r="S24" s="39">
        <v>1500</v>
      </c>
      <c r="T24" s="39">
        <v>1500</v>
      </c>
      <c r="U24" s="39">
        <v>1500</v>
      </c>
      <c r="V24" s="39">
        <v>1500</v>
      </c>
      <c r="W24" s="39">
        <v>1500</v>
      </c>
      <c r="X24" s="39">
        <v>1500</v>
      </c>
      <c r="Y24" s="39">
        <v>1500</v>
      </c>
      <c r="Z24" s="39">
        <v>1500</v>
      </c>
    </row>
    <row r="25" spans="2:27">
      <c r="B25" s="22" t="s">
        <v>0</v>
      </c>
      <c r="C25" s="39">
        <v>300</v>
      </c>
      <c r="D25" s="39">
        <v>300</v>
      </c>
      <c r="E25" s="39">
        <v>300</v>
      </c>
      <c r="F25" s="39">
        <v>300</v>
      </c>
      <c r="G25" s="39">
        <v>300</v>
      </c>
      <c r="H25" s="39">
        <v>300</v>
      </c>
      <c r="I25" s="39">
        <v>300</v>
      </c>
      <c r="J25" s="39">
        <v>300</v>
      </c>
      <c r="K25" s="39">
        <v>300</v>
      </c>
      <c r="L25" s="39">
        <v>300</v>
      </c>
      <c r="M25" s="39">
        <v>300</v>
      </c>
      <c r="N25" s="39">
        <v>300</v>
      </c>
      <c r="O25" s="39">
        <v>300</v>
      </c>
      <c r="P25" s="39">
        <v>300</v>
      </c>
      <c r="Q25" s="39">
        <v>300</v>
      </c>
      <c r="R25" s="39">
        <v>300</v>
      </c>
      <c r="S25" s="39">
        <v>300</v>
      </c>
      <c r="T25" s="39">
        <v>300</v>
      </c>
      <c r="U25" s="39">
        <v>300</v>
      </c>
      <c r="V25" s="39">
        <v>300</v>
      </c>
      <c r="W25" s="39">
        <v>300</v>
      </c>
      <c r="X25" s="39">
        <v>300</v>
      </c>
      <c r="Y25" s="39">
        <v>300</v>
      </c>
      <c r="Z25" s="39">
        <v>300</v>
      </c>
    </row>
    <row r="26" spans="2:27">
      <c r="B26" s="22" t="s">
        <v>1</v>
      </c>
      <c r="C26" s="39">
        <v>130</v>
      </c>
      <c r="D26" s="39">
        <v>130</v>
      </c>
      <c r="E26" s="39">
        <v>130</v>
      </c>
      <c r="F26" s="39">
        <v>130</v>
      </c>
      <c r="G26" s="39">
        <v>130</v>
      </c>
      <c r="H26" s="39">
        <v>130</v>
      </c>
      <c r="I26" s="39">
        <v>130</v>
      </c>
      <c r="J26" s="39">
        <v>130</v>
      </c>
      <c r="K26" s="39">
        <v>130</v>
      </c>
      <c r="L26" s="39">
        <v>130</v>
      </c>
      <c r="M26" s="39">
        <v>130</v>
      </c>
      <c r="N26" s="39">
        <v>130</v>
      </c>
      <c r="O26" s="39">
        <v>130</v>
      </c>
      <c r="P26" s="39">
        <v>130</v>
      </c>
      <c r="Q26" s="39">
        <v>130</v>
      </c>
      <c r="R26" s="39">
        <v>130</v>
      </c>
      <c r="S26" s="39">
        <v>130</v>
      </c>
      <c r="T26" s="39">
        <v>130</v>
      </c>
      <c r="U26" s="39">
        <v>130</v>
      </c>
      <c r="V26" s="39">
        <v>130</v>
      </c>
      <c r="W26" s="39">
        <v>130</v>
      </c>
      <c r="X26" s="39">
        <v>130</v>
      </c>
      <c r="Y26" s="39">
        <v>130</v>
      </c>
      <c r="Z26" s="39">
        <v>130</v>
      </c>
    </row>
    <row r="27" spans="2:27">
      <c r="B27" s="12" t="s">
        <v>2</v>
      </c>
      <c r="C27" s="39">
        <v>300</v>
      </c>
      <c r="D27" s="39">
        <v>300</v>
      </c>
      <c r="E27" s="39">
        <v>300</v>
      </c>
      <c r="F27" s="39">
        <v>300</v>
      </c>
      <c r="G27" s="39">
        <v>300</v>
      </c>
      <c r="H27" s="39">
        <v>300</v>
      </c>
      <c r="I27" s="39">
        <v>300</v>
      </c>
      <c r="J27" s="39">
        <v>300</v>
      </c>
      <c r="K27" s="39">
        <v>300</v>
      </c>
      <c r="L27" s="39">
        <v>300</v>
      </c>
      <c r="M27" s="39">
        <v>300</v>
      </c>
      <c r="N27" s="39">
        <v>300</v>
      </c>
      <c r="O27" s="39">
        <v>300</v>
      </c>
      <c r="P27" s="39">
        <v>300</v>
      </c>
      <c r="Q27" s="39">
        <v>300</v>
      </c>
      <c r="R27" s="39">
        <v>300</v>
      </c>
      <c r="S27" s="39">
        <v>300</v>
      </c>
      <c r="T27" s="39">
        <v>300</v>
      </c>
      <c r="U27" s="39">
        <v>300</v>
      </c>
      <c r="V27" s="39">
        <v>300</v>
      </c>
      <c r="W27" s="39">
        <v>300</v>
      </c>
      <c r="X27" s="39">
        <v>300</v>
      </c>
      <c r="Y27" s="39">
        <v>300</v>
      </c>
      <c r="Z27" s="39">
        <v>300</v>
      </c>
    </row>
    <row r="28" spans="2:27">
      <c r="B28" s="12" t="s">
        <v>3</v>
      </c>
      <c r="C28" s="39">
        <v>50</v>
      </c>
      <c r="D28" s="39">
        <v>50</v>
      </c>
      <c r="E28" s="39">
        <v>50</v>
      </c>
      <c r="F28" s="39">
        <v>50</v>
      </c>
      <c r="G28" s="39">
        <v>50</v>
      </c>
      <c r="H28" s="39">
        <v>50</v>
      </c>
      <c r="I28" s="39">
        <v>50</v>
      </c>
      <c r="J28" s="39">
        <v>50</v>
      </c>
      <c r="K28" s="39">
        <v>50</v>
      </c>
      <c r="L28" s="39">
        <v>50</v>
      </c>
      <c r="M28" s="39">
        <v>50</v>
      </c>
      <c r="N28" s="39">
        <v>50</v>
      </c>
      <c r="O28" s="39">
        <v>50</v>
      </c>
      <c r="P28" s="39">
        <v>50</v>
      </c>
      <c r="Q28" s="39">
        <v>50</v>
      </c>
      <c r="R28" s="39">
        <v>50</v>
      </c>
      <c r="S28" s="39">
        <v>50</v>
      </c>
      <c r="T28" s="39">
        <v>50</v>
      </c>
      <c r="U28" s="39">
        <v>50</v>
      </c>
      <c r="V28" s="39">
        <v>50</v>
      </c>
      <c r="W28" s="39">
        <v>50</v>
      </c>
      <c r="X28" s="39">
        <v>50</v>
      </c>
      <c r="Y28" s="39">
        <v>50</v>
      </c>
      <c r="Z28" s="39">
        <v>50</v>
      </c>
    </row>
    <row r="29" spans="2:27">
      <c r="B29" s="12" t="s">
        <v>4</v>
      </c>
      <c r="C29" s="39">
        <v>100</v>
      </c>
      <c r="D29" s="39">
        <v>100</v>
      </c>
      <c r="E29" s="39">
        <v>100</v>
      </c>
      <c r="F29" s="39">
        <v>100</v>
      </c>
      <c r="G29" s="39">
        <v>100</v>
      </c>
      <c r="H29" s="39">
        <v>100</v>
      </c>
      <c r="I29" s="39">
        <v>100</v>
      </c>
      <c r="J29" s="39">
        <v>100</v>
      </c>
      <c r="K29" s="39">
        <v>100</v>
      </c>
      <c r="L29" s="39">
        <v>100</v>
      </c>
      <c r="M29" s="39">
        <v>100</v>
      </c>
      <c r="N29" s="39">
        <v>100</v>
      </c>
      <c r="O29" s="39">
        <v>100</v>
      </c>
      <c r="P29" s="39">
        <v>100</v>
      </c>
      <c r="Q29" s="39">
        <v>100</v>
      </c>
      <c r="R29" s="39">
        <v>100</v>
      </c>
      <c r="S29" s="39">
        <v>100</v>
      </c>
      <c r="T29" s="39">
        <v>100</v>
      </c>
      <c r="U29" s="39">
        <v>100</v>
      </c>
      <c r="V29" s="39">
        <v>100</v>
      </c>
      <c r="W29" s="39">
        <v>100</v>
      </c>
      <c r="X29" s="39">
        <v>100</v>
      </c>
      <c r="Y29" s="39">
        <v>100</v>
      </c>
      <c r="Z29" s="39">
        <v>100</v>
      </c>
    </row>
    <row r="30" spans="2:27">
      <c r="B30" s="12" t="s">
        <v>5</v>
      </c>
      <c r="C30" s="39">
        <v>60</v>
      </c>
      <c r="D30" s="39">
        <v>60</v>
      </c>
      <c r="E30" s="39">
        <v>60</v>
      </c>
      <c r="F30" s="39">
        <v>60</v>
      </c>
      <c r="G30" s="39">
        <v>60</v>
      </c>
      <c r="H30" s="39">
        <v>60</v>
      </c>
      <c r="I30" s="39">
        <v>60</v>
      </c>
      <c r="J30" s="39">
        <v>60</v>
      </c>
      <c r="K30" s="39">
        <v>60</v>
      </c>
      <c r="L30" s="39">
        <v>60</v>
      </c>
      <c r="M30" s="39">
        <v>60</v>
      </c>
      <c r="N30" s="39">
        <v>60</v>
      </c>
      <c r="O30" s="39">
        <v>60</v>
      </c>
      <c r="P30" s="39">
        <v>60</v>
      </c>
      <c r="Q30" s="39">
        <v>60</v>
      </c>
      <c r="R30" s="39">
        <v>60</v>
      </c>
      <c r="S30" s="39">
        <v>60</v>
      </c>
      <c r="T30" s="39">
        <v>60</v>
      </c>
      <c r="U30" s="39">
        <v>60</v>
      </c>
      <c r="V30" s="39">
        <v>60</v>
      </c>
      <c r="W30" s="39">
        <v>60</v>
      </c>
      <c r="X30" s="39">
        <v>60</v>
      </c>
      <c r="Y30" s="39">
        <v>60</v>
      </c>
      <c r="Z30" s="39">
        <v>60</v>
      </c>
    </row>
    <row r="31" spans="2:27">
      <c r="B31" s="12" t="s">
        <v>18</v>
      </c>
      <c r="C31" s="39">
        <v>10</v>
      </c>
      <c r="D31" s="39">
        <v>10</v>
      </c>
      <c r="E31" s="39">
        <v>10</v>
      </c>
      <c r="F31" s="39">
        <v>10</v>
      </c>
      <c r="G31" s="39">
        <v>10</v>
      </c>
      <c r="H31" s="39">
        <v>10</v>
      </c>
      <c r="I31" s="39">
        <v>10</v>
      </c>
      <c r="J31" s="39">
        <v>10</v>
      </c>
      <c r="K31" s="39">
        <v>10</v>
      </c>
      <c r="L31" s="39">
        <v>10</v>
      </c>
      <c r="M31" s="39">
        <v>10</v>
      </c>
      <c r="N31" s="39">
        <v>10</v>
      </c>
      <c r="O31" s="39">
        <v>10</v>
      </c>
      <c r="P31" s="39">
        <v>10</v>
      </c>
      <c r="Q31" s="39">
        <v>10</v>
      </c>
      <c r="R31" s="39">
        <v>10</v>
      </c>
      <c r="S31" s="39">
        <v>10</v>
      </c>
      <c r="T31" s="39">
        <v>10</v>
      </c>
      <c r="U31" s="39">
        <v>10</v>
      </c>
      <c r="V31" s="39">
        <v>10</v>
      </c>
      <c r="W31" s="39">
        <v>10</v>
      </c>
      <c r="X31" s="39">
        <v>10</v>
      </c>
      <c r="Y31" s="39">
        <v>10</v>
      </c>
      <c r="Z31" s="39">
        <v>10</v>
      </c>
    </row>
    <row r="32" spans="2:27">
      <c r="B32" s="9" t="s">
        <v>21</v>
      </c>
      <c r="C32" s="40">
        <v>0.02</v>
      </c>
      <c r="D32" s="40">
        <f>+C32</f>
        <v>0.02</v>
      </c>
      <c r="E32" s="40">
        <f t="shared" ref="E32:Z32" si="20">+D32</f>
        <v>0.02</v>
      </c>
      <c r="F32" s="40">
        <f t="shared" si="20"/>
        <v>0.02</v>
      </c>
      <c r="G32" s="40">
        <f t="shared" si="20"/>
        <v>0.02</v>
      </c>
      <c r="H32" s="40">
        <f t="shared" si="20"/>
        <v>0.02</v>
      </c>
      <c r="I32" s="40">
        <f t="shared" si="20"/>
        <v>0.02</v>
      </c>
      <c r="J32" s="40">
        <f t="shared" si="20"/>
        <v>0.02</v>
      </c>
      <c r="K32" s="40">
        <f t="shared" si="20"/>
        <v>0.02</v>
      </c>
      <c r="L32" s="40">
        <f t="shared" si="20"/>
        <v>0.02</v>
      </c>
      <c r="M32" s="40">
        <f t="shared" si="20"/>
        <v>0.02</v>
      </c>
      <c r="N32" s="40">
        <f t="shared" si="20"/>
        <v>0.02</v>
      </c>
      <c r="O32" s="40">
        <f t="shared" si="20"/>
        <v>0.02</v>
      </c>
      <c r="P32" s="40">
        <f t="shared" si="20"/>
        <v>0.02</v>
      </c>
      <c r="Q32" s="40">
        <f t="shared" si="20"/>
        <v>0.02</v>
      </c>
      <c r="R32" s="40">
        <f t="shared" si="20"/>
        <v>0.02</v>
      </c>
      <c r="S32" s="40">
        <f t="shared" si="20"/>
        <v>0.02</v>
      </c>
      <c r="T32" s="40">
        <f t="shared" si="20"/>
        <v>0.02</v>
      </c>
      <c r="U32" s="40">
        <f t="shared" si="20"/>
        <v>0.02</v>
      </c>
      <c r="V32" s="40">
        <f t="shared" si="20"/>
        <v>0.02</v>
      </c>
      <c r="W32" s="40">
        <f t="shared" si="20"/>
        <v>0.02</v>
      </c>
      <c r="X32" s="40">
        <f t="shared" si="20"/>
        <v>0.02</v>
      </c>
      <c r="Y32" s="40">
        <f t="shared" si="20"/>
        <v>0.02</v>
      </c>
      <c r="Z32" s="40">
        <f t="shared" si="20"/>
        <v>0.02</v>
      </c>
    </row>
    <row r="33" spans="1:27">
      <c r="B33" s="9" t="s">
        <v>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s="11" customFormat="1">
      <c r="A34"/>
      <c r="B34" s="21" t="s">
        <v>14</v>
      </c>
      <c r="C34" s="39">
        <f t="shared" ref="C34:Z34" si="21">+C35-C22</f>
        <v>13757.712402786525</v>
      </c>
      <c r="D34" s="39">
        <f t="shared" si="21"/>
        <v>13757.712402786525</v>
      </c>
      <c r="E34" s="39">
        <f t="shared" si="21"/>
        <v>13757.712402786525</v>
      </c>
      <c r="F34" s="39">
        <f t="shared" si="21"/>
        <v>13757.712402786525</v>
      </c>
      <c r="G34" s="39">
        <f t="shared" si="21"/>
        <v>13757.712402786525</v>
      </c>
      <c r="H34" s="39">
        <f t="shared" si="21"/>
        <v>13757.712402786525</v>
      </c>
      <c r="I34" s="39">
        <f t="shared" si="21"/>
        <v>13757.712402786525</v>
      </c>
      <c r="J34" s="39">
        <f t="shared" si="21"/>
        <v>13757.712402786525</v>
      </c>
      <c r="K34" s="39">
        <f t="shared" si="21"/>
        <v>13757.712402786525</v>
      </c>
      <c r="L34" s="39">
        <f t="shared" si="21"/>
        <v>13757.712402786525</v>
      </c>
      <c r="M34" s="39">
        <f t="shared" si="21"/>
        <v>13757.712402786525</v>
      </c>
      <c r="N34" s="39">
        <f t="shared" si="21"/>
        <v>13757.712402786525</v>
      </c>
      <c r="O34" s="39">
        <f t="shared" si="21"/>
        <v>13757.712402786525</v>
      </c>
      <c r="P34" s="39">
        <f t="shared" si="21"/>
        <v>13757.712402786525</v>
      </c>
      <c r="Q34" s="39">
        <f t="shared" si="21"/>
        <v>13757.712402786525</v>
      </c>
      <c r="R34" s="39">
        <f t="shared" si="21"/>
        <v>13757.712402786525</v>
      </c>
      <c r="S34" s="39">
        <f t="shared" si="21"/>
        <v>13757.712402786525</v>
      </c>
      <c r="T34" s="39">
        <f t="shared" si="21"/>
        <v>13757.712402786525</v>
      </c>
      <c r="U34" s="39">
        <f t="shared" si="21"/>
        <v>13757.712402786525</v>
      </c>
      <c r="V34" s="39">
        <f t="shared" si="21"/>
        <v>13757.712402786525</v>
      </c>
      <c r="W34" s="39">
        <f t="shared" si="21"/>
        <v>13757.712402786525</v>
      </c>
      <c r="X34" s="39">
        <f t="shared" si="21"/>
        <v>13757.712402786525</v>
      </c>
      <c r="Y34" s="39">
        <f t="shared" si="21"/>
        <v>13757.712402786525</v>
      </c>
      <c r="Z34" s="39">
        <f t="shared" si="21"/>
        <v>13757.712402786525</v>
      </c>
    </row>
    <row r="35" spans="1:27">
      <c r="B35" s="9" t="s">
        <v>11</v>
      </c>
      <c r="C35" s="39">
        <f>+AA18</f>
        <v>18757.712402786525</v>
      </c>
      <c r="D35" s="39">
        <f>+$AA$18</f>
        <v>18757.712402786525</v>
      </c>
      <c r="E35" s="39">
        <f t="shared" ref="E35:Z35" si="22">+$AA$18</f>
        <v>18757.712402786525</v>
      </c>
      <c r="F35" s="39">
        <f t="shared" si="22"/>
        <v>18757.712402786525</v>
      </c>
      <c r="G35" s="39">
        <f t="shared" si="22"/>
        <v>18757.712402786525</v>
      </c>
      <c r="H35" s="39">
        <f t="shared" si="22"/>
        <v>18757.712402786525</v>
      </c>
      <c r="I35" s="39">
        <f t="shared" si="22"/>
        <v>18757.712402786525</v>
      </c>
      <c r="J35" s="39">
        <f t="shared" si="22"/>
        <v>18757.712402786525</v>
      </c>
      <c r="K35" s="39">
        <f t="shared" si="22"/>
        <v>18757.712402786525</v>
      </c>
      <c r="L35" s="39">
        <f t="shared" si="22"/>
        <v>18757.712402786525</v>
      </c>
      <c r="M35" s="39">
        <f t="shared" si="22"/>
        <v>18757.712402786525</v>
      </c>
      <c r="N35" s="39">
        <f t="shared" si="22"/>
        <v>18757.712402786525</v>
      </c>
      <c r="O35" s="39">
        <f t="shared" si="22"/>
        <v>18757.712402786525</v>
      </c>
      <c r="P35" s="39">
        <f t="shared" si="22"/>
        <v>18757.712402786525</v>
      </c>
      <c r="Q35" s="39">
        <f t="shared" si="22"/>
        <v>18757.712402786525</v>
      </c>
      <c r="R35" s="39">
        <f t="shared" si="22"/>
        <v>18757.712402786525</v>
      </c>
      <c r="S35" s="39">
        <f t="shared" si="22"/>
        <v>18757.712402786525</v>
      </c>
      <c r="T35" s="39">
        <f t="shared" si="22"/>
        <v>18757.712402786525</v>
      </c>
      <c r="U35" s="39">
        <f t="shared" si="22"/>
        <v>18757.712402786525</v>
      </c>
      <c r="V35" s="39">
        <f t="shared" si="22"/>
        <v>18757.712402786525</v>
      </c>
      <c r="W35" s="39">
        <f t="shared" si="22"/>
        <v>18757.712402786525</v>
      </c>
      <c r="X35" s="39">
        <f t="shared" si="22"/>
        <v>18757.712402786525</v>
      </c>
      <c r="Y35" s="39">
        <f t="shared" si="22"/>
        <v>18757.712402786525</v>
      </c>
      <c r="Z35" s="39">
        <f t="shared" si="22"/>
        <v>18757.712402786525</v>
      </c>
    </row>
    <row r="37" spans="1:27" s="4" customFormat="1">
      <c r="B37" s="4" t="s">
        <v>13</v>
      </c>
      <c r="C37" s="41">
        <v>10000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5"/>
    </row>
    <row r="38" spans="1:27" s="4" customFormat="1">
      <c r="B38" s="4" t="s">
        <v>20</v>
      </c>
      <c r="C38" s="41"/>
      <c r="D38" s="41">
        <f>+$C$37-D39</f>
        <v>950</v>
      </c>
      <c r="E38" s="41">
        <f t="shared" ref="E38:Z38" si="23">+$C$37-E39</f>
        <v>950</v>
      </c>
      <c r="F38" s="41">
        <f t="shared" si="23"/>
        <v>900</v>
      </c>
      <c r="G38" s="41">
        <f t="shared" si="23"/>
        <v>900</v>
      </c>
      <c r="H38" s="41">
        <f t="shared" si="23"/>
        <v>850</v>
      </c>
      <c r="I38" s="41">
        <f t="shared" si="23"/>
        <v>850</v>
      </c>
      <c r="J38" s="41">
        <f t="shared" si="23"/>
        <v>800</v>
      </c>
      <c r="K38" s="41">
        <f t="shared" si="23"/>
        <v>800</v>
      </c>
      <c r="L38" s="41">
        <f t="shared" si="23"/>
        <v>750</v>
      </c>
      <c r="M38" s="41">
        <f t="shared" si="23"/>
        <v>750</v>
      </c>
      <c r="N38" s="41">
        <f t="shared" si="23"/>
        <v>700</v>
      </c>
      <c r="O38" s="41">
        <f t="shared" si="23"/>
        <v>700</v>
      </c>
      <c r="P38" s="41">
        <f t="shared" si="23"/>
        <v>650</v>
      </c>
      <c r="Q38" s="41">
        <f t="shared" si="23"/>
        <v>650</v>
      </c>
      <c r="R38" s="41">
        <f t="shared" si="23"/>
        <v>600</v>
      </c>
      <c r="S38" s="41">
        <f t="shared" si="23"/>
        <v>600</v>
      </c>
      <c r="T38" s="41">
        <f t="shared" si="23"/>
        <v>550</v>
      </c>
      <c r="U38" s="41">
        <f t="shared" si="23"/>
        <v>550</v>
      </c>
      <c r="V38" s="41">
        <f t="shared" si="23"/>
        <v>500</v>
      </c>
      <c r="W38" s="41">
        <f t="shared" si="23"/>
        <v>500</v>
      </c>
      <c r="X38" s="41">
        <f t="shared" si="23"/>
        <v>450</v>
      </c>
      <c r="Y38" s="41">
        <f t="shared" si="23"/>
        <v>450</v>
      </c>
      <c r="Z38" s="41">
        <f t="shared" si="23"/>
        <v>400</v>
      </c>
      <c r="AA38" s="5"/>
    </row>
    <row r="39" spans="1:27" s="4" customFormat="1">
      <c r="B39" s="4" t="s">
        <v>12</v>
      </c>
      <c r="C39" s="42">
        <f>+C37-1000</f>
        <v>9000</v>
      </c>
      <c r="D39" s="41">
        <f t="shared" ref="D39:Z39" si="24">+C39+D10</f>
        <v>9050</v>
      </c>
      <c r="E39" s="41">
        <f t="shared" si="24"/>
        <v>9050</v>
      </c>
      <c r="F39" s="41">
        <f t="shared" si="24"/>
        <v>9100</v>
      </c>
      <c r="G39" s="41">
        <f t="shared" si="24"/>
        <v>9100</v>
      </c>
      <c r="H39" s="41">
        <f t="shared" si="24"/>
        <v>9150</v>
      </c>
      <c r="I39" s="41">
        <f t="shared" si="24"/>
        <v>9150</v>
      </c>
      <c r="J39" s="41">
        <f t="shared" si="24"/>
        <v>9200</v>
      </c>
      <c r="K39" s="41">
        <f t="shared" si="24"/>
        <v>9200</v>
      </c>
      <c r="L39" s="41">
        <f t="shared" si="24"/>
        <v>9250</v>
      </c>
      <c r="M39" s="41">
        <f t="shared" si="24"/>
        <v>9250</v>
      </c>
      <c r="N39" s="41">
        <f t="shared" si="24"/>
        <v>9300</v>
      </c>
      <c r="O39" s="41">
        <f t="shared" si="24"/>
        <v>9300</v>
      </c>
      <c r="P39" s="41">
        <f t="shared" si="24"/>
        <v>9350</v>
      </c>
      <c r="Q39" s="41">
        <f t="shared" si="24"/>
        <v>9350</v>
      </c>
      <c r="R39" s="41">
        <f t="shared" si="24"/>
        <v>9400</v>
      </c>
      <c r="S39" s="41">
        <f t="shared" si="24"/>
        <v>9400</v>
      </c>
      <c r="T39" s="41">
        <f t="shared" si="24"/>
        <v>9450</v>
      </c>
      <c r="U39" s="41">
        <f t="shared" si="24"/>
        <v>9450</v>
      </c>
      <c r="V39" s="41">
        <f t="shared" si="24"/>
        <v>9500</v>
      </c>
      <c r="W39" s="41">
        <f t="shared" si="24"/>
        <v>9500</v>
      </c>
      <c r="X39" s="41">
        <f t="shared" si="24"/>
        <v>9550</v>
      </c>
      <c r="Y39" s="41">
        <f t="shared" si="24"/>
        <v>9550</v>
      </c>
      <c r="Z39" s="41">
        <f t="shared" si="24"/>
        <v>9600</v>
      </c>
      <c r="AA39" s="5"/>
    </row>
    <row r="41" spans="1:27">
      <c r="C41" s="43" t="s">
        <v>25</v>
      </c>
    </row>
    <row r="42" spans="1:27">
      <c r="B42" t="s">
        <v>28</v>
      </c>
      <c r="C42" s="44">
        <f>AA4</f>
        <v>55000</v>
      </c>
    </row>
    <row r="43" spans="1:27">
      <c r="B43" t="s">
        <v>26</v>
      </c>
      <c r="C43" s="44">
        <f>AA18</f>
        <v>18757.712402786525</v>
      </c>
    </row>
    <row r="44" spans="1:27">
      <c r="B44" t="s">
        <v>27</v>
      </c>
      <c r="C44" s="44">
        <f>+C42-C43</f>
        <v>36242.287597213479</v>
      </c>
    </row>
  </sheetData>
  <mergeCells count="1">
    <mergeCell ref="C21:Z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BDC5-933C-454B-A378-BA75DE7425EC}">
  <dimension ref="A2:AC44"/>
  <sheetViews>
    <sheetView showGridLines="0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47" sqref="Q47"/>
    </sheetView>
  </sheetViews>
  <sheetFormatPr baseColWidth="10" defaultRowHeight="14"/>
  <cols>
    <col min="1" max="1" width="8.5" bestFit="1" customWidth="1"/>
    <col min="2" max="2" width="18" bestFit="1" customWidth="1"/>
    <col min="3" max="26" width="8.6640625" style="38" bestFit="1" customWidth="1"/>
    <col min="27" max="27" width="8.5" style="2" bestFit="1" customWidth="1"/>
    <col min="28" max="28" width="12.1640625" bestFit="1" customWidth="1"/>
  </cols>
  <sheetData>
    <row r="2" spans="1:29" s="2" customFormat="1">
      <c r="A2" s="6">
        <v>44561</v>
      </c>
      <c r="C2" s="25">
        <f>+A2+15</f>
        <v>44576</v>
      </c>
      <c r="D2" s="25">
        <f>+C2+15</f>
        <v>44591</v>
      </c>
      <c r="E2" s="25">
        <f t="shared" ref="E2:Z2" si="0">+D2+15</f>
        <v>44606</v>
      </c>
      <c r="F2" s="25">
        <f t="shared" si="0"/>
        <v>44621</v>
      </c>
      <c r="G2" s="25">
        <f t="shared" si="0"/>
        <v>44636</v>
      </c>
      <c r="H2" s="25">
        <f t="shared" si="0"/>
        <v>44651</v>
      </c>
      <c r="I2" s="25">
        <f t="shared" si="0"/>
        <v>44666</v>
      </c>
      <c r="J2" s="25">
        <f t="shared" si="0"/>
        <v>44681</v>
      </c>
      <c r="K2" s="25">
        <f t="shared" si="0"/>
        <v>44696</v>
      </c>
      <c r="L2" s="25">
        <f t="shared" si="0"/>
        <v>44711</v>
      </c>
      <c r="M2" s="25">
        <f t="shared" si="0"/>
        <v>44726</v>
      </c>
      <c r="N2" s="25">
        <f t="shared" si="0"/>
        <v>44741</v>
      </c>
      <c r="O2" s="25">
        <f t="shared" si="0"/>
        <v>44756</v>
      </c>
      <c r="P2" s="25">
        <f t="shared" si="0"/>
        <v>44771</v>
      </c>
      <c r="Q2" s="25">
        <f t="shared" si="0"/>
        <v>44786</v>
      </c>
      <c r="R2" s="25">
        <f t="shared" si="0"/>
        <v>44801</v>
      </c>
      <c r="S2" s="25">
        <f t="shared" si="0"/>
        <v>44816</v>
      </c>
      <c r="T2" s="25">
        <f t="shared" si="0"/>
        <v>44831</v>
      </c>
      <c r="U2" s="25">
        <f t="shared" si="0"/>
        <v>44846</v>
      </c>
      <c r="V2" s="25">
        <f t="shared" si="0"/>
        <v>44861</v>
      </c>
      <c r="W2" s="25">
        <f t="shared" si="0"/>
        <v>44876</v>
      </c>
      <c r="X2" s="25">
        <f t="shared" si="0"/>
        <v>44891</v>
      </c>
      <c r="Y2" s="25">
        <f t="shared" si="0"/>
        <v>44906</v>
      </c>
      <c r="Z2" s="25">
        <f t="shared" si="0"/>
        <v>44921</v>
      </c>
      <c r="AA2" s="6" t="s">
        <v>15</v>
      </c>
      <c r="AB2" s="6"/>
      <c r="AC2" s="6"/>
    </row>
    <row r="3" spans="1:29">
      <c r="B3" s="9" t="str">
        <f>+B22</f>
        <v>Starting Savings</v>
      </c>
      <c r="C3" s="26">
        <f>+C22</f>
        <v>5000</v>
      </c>
      <c r="D3" s="26">
        <f t="shared" ref="D3:N3" si="1">+C17</f>
        <v>5390</v>
      </c>
      <c r="E3" s="26">
        <f t="shared" si="1"/>
        <v>6301.4</v>
      </c>
      <c r="F3" s="26">
        <f t="shared" si="1"/>
        <v>6665.3719999999994</v>
      </c>
      <c r="G3" s="26">
        <f t="shared" si="1"/>
        <v>7551.2645599999996</v>
      </c>
      <c r="H3" s="26">
        <f t="shared" si="1"/>
        <v>7890.2392688</v>
      </c>
      <c r="I3" s="26">
        <f t="shared" si="1"/>
        <v>8751.6344834240008</v>
      </c>
      <c r="J3" s="26">
        <f t="shared" si="1"/>
        <v>9066.6017937555207</v>
      </c>
      <c r="K3" s="26">
        <f t="shared" si="1"/>
        <v>9904.4697578804098</v>
      </c>
      <c r="L3" s="26">
        <f t="shared" si="1"/>
        <v>10196.380362722801</v>
      </c>
      <c r="M3" s="26">
        <f t="shared" si="1"/>
        <v>11011.652755468345</v>
      </c>
      <c r="N3" s="26">
        <f t="shared" si="1"/>
        <v>11771.419700358978</v>
      </c>
      <c r="O3" s="26">
        <f t="shared" ref="O3:Z3" si="2">+N17</f>
        <v>12809.991306351798</v>
      </c>
      <c r="P3" s="26">
        <f t="shared" si="2"/>
        <v>13533.791480224761</v>
      </c>
      <c r="Q3" s="26">
        <f t="shared" si="2"/>
        <v>14537.115650620266</v>
      </c>
      <c r="R3" s="26">
        <f t="shared" si="2"/>
        <v>15226.373337607862</v>
      </c>
      <c r="S3" s="26">
        <f t="shared" si="2"/>
        <v>16195.845870855703</v>
      </c>
      <c r="T3" s="26">
        <f t="shared" si="2"/>
        <v>16851.928953438586</v>
      </c>
      <c r="U3" s="26">
        <f t="shared" si="2"/>
        <v>17788.890374369814</v>
      </c>
      <c r="V3" s="26">
        <f t="shared" si="2"/>
        <v>18413.112566882417</v>
      </c>
      <c r="W3" s="26">
        <f t="shared" si="2"/>
        <v>19318.850315544769</v>
      </c>
      <c r="X3" s="26">
        <f t="shared" si="2"/>
        <v>19912.473309233872</v>
      </c>
      <c r="Y3" s="26">
        <f t="shared" si="2"/>
        <v>20788.223843049196</v>
      </c>
      <c r="Z3" s="26">
        <f t="shared" si="2"/>
        <v>21352.459366188214</v>
      </c>
      <c r="AA3" s="20">
        <f>+Z17</f>
        <v>22199.410178864448</v>
      </c>
    </row>
    <row r="4" spans="1:29">
      <c r="A4" s="1"/>
      <c r="B4" s="9" t="str">
        <f>+B23</f>
        <v xml:space="preserve">Salary </v>
      </c>
      <c r="C4" s="27">
        <f>+$C$23</f>
        <v>2000</v>
      </c>
      <c r="D4" s="27">
        <f>+C$23</f>
        <v>2000</v>
      </c>
      <c r="E4" s="27">
        <f t="shared" ref="E4:Z4" si="3">+D$23</f>
        <v>2000</v>
      </c>
      <c r="F4" s="27">
        <f t="shared" si="3"/>
        <v>2000</v>
      </c>
      <c r="G4" s="27">
        <f t="shared" si="3"/>
        <v>2000</v>
      </c>
      <c r="H4" s="27">
        <f t="shared" si="3"/>
        <v>2000</v>
      </c>
      <c r="I4" s="27">
        <f t="shared" si="3"/>
        <v>2000</v>
      </c>
      <c r="J4" s="27">
        <f t="shared" si="3"/>
        <v>2000</v>
      </c>
      <c r="K4" s="27">
        <f t="shared" si="3"/>
        <v>2000</v>
      </c>
      <c r="L4" s="27">
        <f t="shared" si="3"/>
        <v>2000</v>
      </c>
      <c r="M4" s="27">
        <f t="shared" si="3"/>
        <v>2500</v>
      </c>
      <c r="N4" s="27">
        <f t="shared" si="3"/>
        <v>2500</v>
      </c>
      <c r="O4" s="27">
        <f t="shared" si="3"/>
        <v>2500</v>
      </c>
      <c r="P4" s="27">
        <f t="shared" si="3"/>
        <v>2500</v>
      </c>
      <c r="Q4" s="27">
        <f t="shared" si="3"/>
        <v>2500</v>
      </c>
      <c r="R4" s="27">
        <f t="shared" si="3"/>
        <v>2500</v>
      </c>
      <c r="S4" s="27">
        <f t="shared" si="3"/>
        <v>2500</v>
      </c>
      <c r="T4" s="27">
        <f t="shared" si="3"/>
        <v>2500</v>
      </c>
      <c r="U4" s="27">
        <f t="shared" si="3"/>
        <v>2500</v>
      </c>
      <c r="V4" s="27">
        <f t="shared" si="3"/>
        <v>2500</v>
      </c>
      <c r="W4" s="27">
        <f t="shared" si="3"/>
        <v>2500</v>
      </c>
      <c r="X4" s="27">
        <f t="shared" si="3"/>
        <v>2500</v>
      </c>
      <c r="Y4" s="27">
        <f t="shared" si="3"/>
        <v>2500</v>
      </c>
      <c r="Z4" s="27">
        <f t="shared" si="3"/>
        <v>2500</v>
      </c>
      <c r="AA4" s="20">
        <f>SUM(C4:Z4)</f>
        <v>55000</v>
      </c>
      <c r="AB4" s="1"/>
      <c r="AC4" s="1"/>
    </row>
    <row r="5" spans="1:29" s="2" customFormat="1">
      <c r="B5" s="2" t="s">
        <v>23</v>
      </c>
      <c r="C5" s="28">
        <f>+SUM(C3:C4)</f>
        <v>7000</v>
      </c>
      <c r="D5" s="28">
        <f t="shared" ref="D5:Z5" si="4">+SUM(D3:D4)</f>
        <v>7390</v>
      </c>
      <c r="E5" s="28">
        <f t="shared" si="4"/>
        <v>8301.4</v>
      </c>
      <c r="F5" s="28">
        <f t="shared" si="4"/>
        <v>8665.3719999999994</v>
      </c>
      <c r="G5" s="28">
        <f t="shared" si="4"/>
        <v>9551.2645599999996</v>
      </c>
      <c r="H5" s="28">
        <f t="shared" si="4"/>
        <v>9890.2392688</v>
      </c>
      <c r="I5" s="28">
        <f t="shared" si="4"/>
        <v>10751.634483424001</v>
      </c>
      <c r="J5" s="28">
        <f t="shared" si="4"/>
        <v>11066.601793755521</v>
      </c>
      <c r="K5" s="28">
        <f t="shared" si="4"/>
        <v>11904.46975788041</v>
      </c>
      <c r="L5" s="28">
        <f t="shared" si="4"/>
        <v>12196.380362722801</v>
      </c>
      <c r="M5" s="28">
        <f t="shared" ref="M5:S5" si="5">+SUM(M3:M4)</f>
        <v>13511.652755468345</v>
      </c>
      <c r="N5" s="28">
        <f t="shared" si="5"/>
        <v>14271.419700358978</v>
      </c>
      <c r="O5" s="28">
        <f t="shared" si="5"/>
        <v>15309.991306351798</v>
      </c>
      <c r="P5" s="28">
        <f t="shared" si="5"/>
        <v>16033.791480224761</v>
      </c>
      <c r="Q5" s="28">
        <f t="shared" si="5"/>
        <v>17037.115650620268</v>
      </c>
      <c r="R5" s="28">
        <f t="shared" si="5"/>
        <v>17726.37333760786</v>
      </c>
      <c r="S5" s="28">
        <f t="shared" si="5"/>
        <v>18695.845870855701</v>
      </c>
      <c r="T5" s="28">
        <f t="shared" si="4"/>
        <v>19351.928953438586</v>
      </c>
      <c r="U5" s="28">
        <f t="shared" si="4"/>
        <v>20288.890374369814</v>
      </c>
      <c r="V5" s="28">
        <f t="shared" si="4"/>
        <v>20913.112566882417</v>
      </c>
      <c r="W5" s="28">
        <f t="shared" si="4"/>
        <v>21818.850315544769</v>
      </c>
      <c r="X5" s="28">
        <f t="shared" si="4"/>
        <v>22412.473309233872</v>
      </c>
      <c r="Y5" s="28">
        <f t="shared" si="4"/>
        <v>23288.223843049196</v>
      </c>
      <c r="Z5" s="28">
        <f t="shared" si="4"/>
        <v>23852.459366188214</v>
      </c>
    </row>
    <row r="6" spans="1:29" s="4" customFormat="1">
      <c r="B6" s="8" t="str">
        <f>+B24</f>
        <v>Rent/Mortage</v>
      </c>
      <c r="C6" s="29">
        <f>+C4*C24</f>
        <v>1500</v>
      </c>
      <c r="D6" s="29"/>
      <c r="E6" s="29">
        <f>+C6</f>
        <v>1500</v>
      </c>
      <c r="F6" s="29">
        <f>+D6</f>
        <v>0</v>
      </c>
      <c r="G6" s="29">
        <f t="shared" ref="G6:V13" si="6">+E6</f>
        <v>1500</v>
      </c>
      <c r="H6" s="29">
        <f t="shared" si="6"/>
        <v>0</v>
      </c>
      <c r="I6" s="29">
        <f t="shared" si="6"/>
        <v>1500</v>
      </c>
      <c r="J6" s="29">
        <f t="shared" si="6"/>
        <v>0</v>
      </c>
      <c r="K6" s="29">
        <f t="shared" si="6"/>
        <v>1500</v>
      </c>
      <c r="L6" s="29">
        <f t="shared" si="6"/>
        <v>0</v>
      </c>
      <c r="M6" s="29">
        <f t="shared" si="6"/>
        <v>1500</v>
      </c>
      <c r="N6" s="29">
        <f t="shared" si="6"/>
        <v>0</v>
      </c>
      <c r="O6" s="29">
        <f t="shared" si="6"/>
        <v>1500</v>
      </c>
      <c r="P6" s="29">
        <f t="shared" si="6"/>
        <v>0</v>
      </c>
      <c r="Q6" s="29">
        <f t="shared" si="6"/>
        <v>1500</v>
      </c>
      <c r="R6" s="29">
        <f t="shared" si="6"/>
        <v>0</v>
      </c>
      <c r="S6" s="29">
        <f t="shared" si="6"/>
        <v>1500</v>
      </c>
      <c r="T6" s="29">
        <f t="shared" si="6"/>
        <v>0</v>
      </c>
      <c r="U6" s="29">
        <f t="shared" si="6"/>
        <v>1500</v>
      </c>
      <c r="V6" s="29">
        <f t="shared" si="6"/>
        <v>0</v>
      </c>
      <c r="W6" s="29">
        <f t="shared" ref="W6:Z13" si="7">+U6</f>
        <v>1500</v>
      </c>
      <c r="X6" s="29">
        <f t="shared" si="7"/>
        <v>0</v>
      </c>
      <c r="Y6" s="29">
        <f t="shared" si="7"/>
        <v>1500</v>
      </c>
      <c r="Z6" s="29">
        <f t="shared" si="7"/>
        <v>0</v>
      </c>
      <c r="AA6" s="7">
        <f t="shared" ref="AA6:AA14" si="8">+SUM(C6:Z6)</f>
        <v>18000</v>
      </c>
    </row>
    <row r="7" spans="1:29" s="4" customFormat="1">
      <c r="B7" s="8" t="str">
        <f t="shared" ref="B7:B13" si="9">+B25</f>
        <v>Car Note</v>
      </c>
      <c r="C7" s="29"/>
      <c r="D7" s="29">
        <f>+D$4*D25</f>
        <v>300</v>
      </c>
      <c r="E7" s="29">
        <f>+C7</f>
        <v>0</v>
      </c>
      <c r="F7" s="29">
        <f>+F$4*F25</f>
        <v>300</v>
      </c>
      <c r="G7" s="29">
        <f t="shared" si="6"/>
        <v>0</v>
      </c>
      <c r="H7" s="29">
        <f>+H$4*H25</f>
        <v>300</v>
      </c>
      <c r="I7" s="29">
        <f t="shared" si="6"/>
        <v>0</v>
      </c>
      <c r="J7" s="29">
        <f>+J$4*J25</f>
        <v>300</v>
      </c>
      <c r="K7" s="29">
        <f t="shared" si="6"/>
        <v>0</v>
      </c>
      <c r="L7" s="29">
        <f>+L$4*L25</f>
        <v>300</v>
      </c>
      <c r="M7" s="29">
        <f t="shared" si="6"/>
        <v>0</v>
      </c>
      <c r="N7" s="29">
        <f>+N$4*N25</f>
        <v>375</v>
      </c>
      <c r="O7" s="29">
        <f t="shared" si="6"/>
        <v>0</v>
      </c>
      <c r="P7" s="29">
        <f>+P$4*P25</f>
        <v>375</v>
      </c>
      <c r="Q7" s="29">
        <f t="shared" si="6"/>
        <v>0</v>
      </c>
      <c r="R7" s="29">
        <f>+R$4*R25</f>
        <v>375</v>
      </c>
      <c r="S7" s="29">
        <f t="shared" si="6"/>
        <v>0</v>
      </c>
      <c r="T7" s="29">
        <f>+T$4*T25</f>
        <v>375</v>
      </c>
      <c r="U7" s="29">
        <f t="shared" si="6"/>
        <v>0</v>
      </c>
      <c r="V7" s="29">
        <f>+V$4*V25</f>
        <v>375</v>
      </c>
      <c r="W7" s="29">
        <f t="shared" si="7"/>
        <v>0</v>
      </c>
      <c r="X7" s="29">
        <f>+X$4*X25</f>
        <v>375</v>
      </c>
      <c r="Y7" s="29">
        <f t="shared" si="7"/>
        <v>0</v>
      </c>
      <c r="Z7" s="29">
        <f>+Z$4*Z25</f>
        <v>375</v>
      </c>
      <c r="AA7" s="7">
        <f t="shared" si="8"/>
        <v>4125</v>
      </c>
    </row>
    <row r="8" spans="1:29" s="4" customFormat="1">
      <c r="B8" s="8" t="str">
        <f t="shared" si="9"/>
        <v>Car Insurance</v>
      </c>
      <c r="C8" s="29"/>
      <c r="D8" s="29">
        <f t="shared" ref="D8:F13" si="10">+D$4*D26</f>
        <v>140</v>
      </c>
      <c r="E8" s="29">
        <f t="shared" ref="E8:F13" si="11">+C8</f>
        <v>0</v>
      </c>
      <c r="F8" s="29">
        <f t="shared" si="10"/>
        <v>140</v>
      </c>
      <c r="G8" s="29">
        <f t="shared" si="6"/>
        <v>0</v>
      </c>
      <c r="H8" s="29">
        <f t="shared" ref="H8:J8" si="12">+H$4*H26</f>
        <v>140</v>
      </c>
      <c r="I8" s="29">
        <f t="shared" si="6"/>
        <v>0</v>
      </c>
      <c r="J8" s="29">
        <f t="shared" si="12"/>
        <v>140</v>
      </c>
      <c r="K8" s="29">
        <f t="shared" si="6"/>
        <v>0</v>
      </c>
      <c r="L8" s="29">
        <f t="shared" ref="L8:N8" si="13">+L$4*L26</f>
        <v>140</v>
      </c>
      <c r="M8" s="29">
        <f t="shared" si="6"/>
        <v>0</v>
      </c>
      <c r="N8" s="29">
        <f t="shared" si="13"/>
        <v>175.00000000000003</v>
      </c>
      <c r="O8" s="29">
        <f t="shared" si="6"/>
        <v>0</v>
      </c>
      <c r="P8" s="29">
        <f t="shared" ref="P8:R8" si="14">+P$4*P26</f>
        <v>175.00000000000003</v>
      </c>
      <c r="Q8" s="29">
        <f t="shared" si="6"/>
        <v>0</v>
      </c>
      <c r="R8" s="29">
        <f t="shared" si="14"/>
        <v>175.00000000000003</v>
      </c>
      <c r="S8" s="29">
        <f t="shared" si="6"/>
        <v>0</v>
      </c>
      <c r="T8" s="29">
        <f t="shared" ref="T8:V8" si="15">+T$4*T26</f>
        <v>175.00000000000003</v>
      </c>
      <c r="U8" s="29">
        <f t="shared" si="6"/>
        <v>0</v>
      </c>
      <c r="V8" s="29">
        <f t="shared" si="15"/>
        <v>175.00000000000003</v>
      </c>
      <c r="W8" s="29">
        <f t="shared" si="7"/>
        <v>0</v>
      </c>
      <c r="X8" s="29">
        <f t="shared" ref="X8:Z8" si="16">+X$4*X26</f>
        <v>175.00000000000003</v>
      </c>
      <c r="Y8" s="29">
        <f t="shared" si="7"/>
        <v>0</v>
      </c>
      <c r="Z8" s="29">
        <f>+Z$4*Z26</f>
        <v>175.00000000000003</v>
      </c>
      <c r="AA8" s="7">
        <f t="shared" si="8"/>
        <v>1925</v>
      </c>
    </row>
    <row r="9" spans="1:29" s="4" customFormat="1">
      <c r="B9" s="8" t="str">
        <f t="shared" si="9"/>
        <v>Groceries</v>
      </c>
      <c r="C9" s="29"/>
      <c r="D9" s="29">
        <f t="shared" si="10"/>
        <v>300</v>
      </c>
      <c r="E9" s="29">
        <f t="shared" si="11"/>
        <v>0</v>
      </c>
      <c r="F9" s="29">
        <f t="shared" si="10"/>
        <v>300</v>
      </c>
      <c r="G9" s="29">
        <f t="shared" si="6"/>
        <v>0</v>
      </c>
      <c r="H9" s="29">
        <f t="shared" ref="H9:J9" si="17">+H$4*H27</f>
        <v>300</v>
      </c>
      <c r="I9" s="29">
        <f t="shared" si="6"/>
        <v>0</v>
      </c>
      <c r="J9" s="29">
        <f t="shared" si="17"/>
        <v>300</v>
      </c>
      <c r="K9" s="29">
        <f t="shared" si="6"/>
        <v>0</v>
      </c>
      <c r="L9" s="29">
        <f t="shared" ref="L9:N9" si="18">+L$4*L27</f>
        <v>300</v>
      </c>
      <c r="M9" s="29">
        <f t="shared" si="6"/>
        <v>0</v>
      </c>
      <c r="N9" s="29">
        <f t="shared" si="18"/>
        <v>375</v>
      </c>
      <c r="O9" s="29">
        <f t="shared" si="6"/>
        <v>0</v>
      </c>
      <c r="P9" s="29">
        <f t="shared" ref="P9:R9" si="19">+P$4*P27</f>
        <v>375</v>
      </c>
      <c r="Q9" s="29">
        <f t="shared" si="6"/>
        <v>0</v>
      </c>
      <c r="R9" s="29">
        <f t="shared" si="19"/>
        <v>375</v>
      </c>
      <c r="S9" s="29">
        <f t="shared" si="6"/>
        <v>0</v>
      </c>
      <c r="T9" s="29">
        <f t="shared" ref="T9:V9" si="20">+T$4*T27</f>
        <v>375</v>
      </c>
      <c r="U9" s="29">
        <f t="shared" si="6"/>
        <v>0</v>
      </c>
      <c r="V9" s="29">
        <f t="shared" si="20"/>
        <v>375</v>
      </c>
      <c r="W9" s="29">
        <f t="shared" si="7"/>
        <v>0</v>
      </c>
      <c r="X9" s="29">
        <f t="shared" ref="X9:Z9" si="21">+X$4*X27</f>
        <v>375</v>
      </c>
      <c r="Y9" s="29">
        <f t="shared" si="7"/>
        <v>0</v>
      </c>
      <c r="Z9" s="29">
        <f t="shared" si="21"/>
        <v>375</v>
      </c>
      <c r="AA9" s="7">
        <f t="shared" si="8"/>
        <v>4125</v>
      </c>
    </row>
    <row r="10" spans="1:29" s="4" customFormat="1">
      <c r="B10" s="8" t="str">
        <f t="shared" si="9"/>
        <v>Credit Card</v>
      </c>
      <c r="C10" s="29"/>
      <c r="D10" s="29">
        <f t="shared" si="10"/>
        <v>50</v>
      </c>
      <c r="E10" s="29">
        <f t="shared" si="11"/>
        <v>0</v>
      </c>
      <c r="F10" s="29">
        <f t="shared" si="10"/>
        <v>50</v>
      </c>
      <c r="G10" s="29">
        <f t="shared" si="6"/>
        <v>0</v>
      </c>
      <c r="H10" s="29">
        <f t="shared" ref="H10:J10" si="22">+H$4*H28</f>
        <v>50</v>
      </c>
      <c r="I10" s="29">
        <f t="shared" si="6"/>
        <v>0</v>
      </c>
      <c r="J10" s="29">
        <f t="shared" si="22"/>
        <v>50</v>
      </c>
      <c r="K10" s="29">
        <f t="shared" si="6"/>
        <v>0</v>
      </c>
      <c r="L10" s="29">
        <f t="shared" ref="L10:N10" si="23">+L$4*L28</f>
        <v>50</v>
      </c>
      <c r="M10" s="29">
        <f t="shared" si="6"/>
        <v>0</v>
      </c>
      <c r="N10" s="29">
        <f t="shared" si="23"/>
        <v>62.5</v>
      </c>
      <c r="O10" s="29">
        <f t="shared" si="6"/>
        <v>0</v>
      </c>
      <c r="P10" s="29">
        <f t="shared" ref="P10:R10" si="24">+P$4*P28</f>
        <v>62.5</v>
      </c>
      <c r="Q10" s="29">
        <f t="shared" si="6"/>
        <v>0</v>
      </c>
      <c r="R10" s="29">
        <f t="shared" si="24"/>
        <v>62.5</v>
      </c>
      <c r="S10" s="29">
        <f t="shared" si="6"/>
        <v>0</v>
      </c>
      <c r="T10" s="29">
        <f t="shared" ref="T10:V10" si="25">+T$4*T28</f>
        <v>62.5</v>
      </c>
      <c r="U10" s="29">
        <f t="shared" si="6"/>
        <v>0</v>
      </c>
      <c r="V10" s="29">
        <f t="shared" si="25"/>
        <v>62.5</v>
      </c>
      <c r="W10" s="29">
        <f t="shared" si="7"/>
        <v>0</v>
      </c>
      <c r="X10" s="29">
        <f t="shared" ref="X10:Z10" si="26">+X$4*X28</f>
        <v>62.5</v>
      </c>
      <c r="Y10" s="29">
        <f t="shared" si="7"/>
        <v>0</v>
      </c>
      <c r="Z10" s="29">
        <f t="shared" si="26"/>
        <v>62.5</v>
      </c>
      <c r="AA10" s="7">
        <f t="shared" si="8"/>
        <v>687.5</v>
      </c>
    </row>
    <row r="11" spans="1:29" s="4" customFormat="1">
      <c r="B11" s="8" t="str">
        <f t="shared" si="9"/>
        <v xml:space="preserve">Phone Bill </v>
      </c>
      <c r="C11" s="29"/>
      <c r="D11" s="29">
        <f t="shared" si="10"/>
        <v>100</v>
      </c>
      <c r="E11" s="29">
        <f t="shared" si="11"/>
        <v>0</v>
      </c>
      <c r="F11" s="29">
        <f t="shared" si="10"/>
        <v>100</v>
      </c>
      <c r="G11" s="29">
        <f t="shared" si="6"/>
        <v>0</v>
      </c>
      <c r="H11" s="29">
        <f t="shared" ref="H11:J11" si="27">+H$4*H29</f>
        <v>100</v>
      </c>
      <c r="I11" s="29">
        <f t="shared" si="6"/>
        <v>0</v>
      </c>
      <c r="J11" s="29">
        <f t="shared" si="27"/>
        <v>100</v>
      </c>
      <c r="K11" s="29">
        <f t="shared" si="6"/>
        <v>0</v>
      </c>
      <c r="L11" s="29">
        <f t="shared" ref="L11:N11" si="28">+L$4*L29</f>
        <v>100</v>
      </c>
      <c r="M11" s="29">
        <f t="shared" si="6"/>
        <v>0</v>
      </c>
      <c r="N11" s="29">
        <f t="shared" si="28"/>
        <v>125</v>
      </c>
      <c r="O11" s="29">
        <f t="shared" si="6"/>
        <v>0</v>
      </c>
      <c r="P11" s="29">
        <f t="shared" ref="P11:R11" si="29">+P$4*P29</f>
        <v>125</v>
      </c>
      <c r="Q11" s="29">
        <f t="shared" si="6"/>
        <v>0</v>
      </c>
      <c r="R11" s="29">
        <f t="shared" si="29"/>
        <v>125</v>
      </c>
      <c r="S11" s="29">
        <f t="shared" si="6"/>
        <v>0</v>
      </c>
      <c r="T11" s="29">
        <f t="shared" ref="T11:V11" si="30">+T$4*T29</f>
        <v>125</v>
      </c>
      <c r="U11" s="29">
        <f t="shared" si="6"/>
        <v>0</v>
      </c>
      <c r="V11" s="29">
        <f t="shared" si="30"/>
        <v>125</v>
      </c>
      <c r="W11" s="29">
        <f t="shared" si="7"/>
        <v>0</v>
      </c>
      <c r="X11" s="29">
        <f t="shared" ref="X11:Z11" si="31">+X$4*X29</f>
        <v>125</v>
      </c>
      <c r="Y11" s="29">
        <f t="shared" si="7"/>
        <v>0</v>
      </c>
      <c r="Z11" s="29">
        <f t="shared" si="31"/>
        <v>125</v>
      </c>
      <c r="AA11" s="7">
        <f t="shared" si="8"/>
        <v>1375</v>
      </c>
    </row>
    <row r="12" spans="1:29" s="4" customFormat="1">
      <c r="B12" s="8" t="str">
        <f t="shared" si="9"/>
        <v>Life Insurance</v>
      </c>
      <c r="C12" s="29"/>
      <c r="D12" s="29">
        <f t="shared" si="10"/>
        <v>60</v>
      </c>
      <c r="E12" s="29">
        <f t="shared" si="11"/>
        <v>0</v>
      </c>
      <c r="F12" s="29">
        <f t="shared" si="10"/>
        <v>60</v>
      </c>
      <c r="G12" s="29">
        <f t="shared" si="6"/>
        <v>0</v>
      </c>
      <c r="H12" s="29">
        <f t="shared" ref="H12:J12" si="32">+H$4*H30</f>
        <v>60</v>
      </c>
      <c r="I12" s="29">
        <f t="shared" si="6"/>
        <v>0</v>
      </c>
      <c r="J12" s="29">
        <f t="shared" si="32"/>
        <v>60</v>
      </c>
      <c r="K12" s="29">
        <f t="shared" si="6"/>
        <v>0</v>
      </c>
      <c r="L12" s="29">
        <f t="shared" ref="L12:N12" si="33">+L$4*L30</f>
        <v>60</v>
      </c>
      <c r="M12" s="29">
        <f t="shared" si="6"/>
        <v>0</v>
      </c>
      <c r="N12" s="29">
        <f t="shared" si="33"/>
        <v>75</v>
      </c>
      <c r="O12" s="29">
        <f t="shared" si="6"/>
        <v>0</v>
      </c>
      <c r="P12" s="29">
        <f t="shared" ref="P12:R12" si="34">+P$4*P30</f>
        <v>75</v>
      </c>
      <c r="Q12" s="29">
        <f t="shared" si="6"/>
        <v>0</v>
      </c>
      <c r="R12" s="29">
        <f t="shared" si="34"/>
        <v>75</v>
      </c>
      <c r="S12" s="29">
        <f t="shared" si="6"/>
        <v>0</v>
      </c>
      <c r="T12" s="29">
        <f t="shared" ref="T12:V12" si="35">+T$4*T30</f>
        <v>75</v>
      </c>
      <c r="U12" s="29">
        <f t="shared" si="6"/>
        <v>0</v>
      </c>
      <c r="V12" s="29">
        <f t="shared" si="35"/>
        <v>75</v>
      </c>
      <c r="W12" s="29">
        <f t="shared" si="7"/>
        <v>0</v>
      </c>
      <c r="X12" s="29">
        <f t="shared" ref="X12:Z12" si="36">+X$4*X30</f>
        <v>75</v>
      </c>
      <c r="Y12" s="29">
        <f t="shared" si="7"/>
        <v>0</v>
      </c>
      <c r="Z12" s="29">
        <f t="shared" si="36"/>
        <v>75</v>
      </c>
      <c r="AA12" s="7">
        <f t="shared" si="8"/>
        <v>825</v>
      </c>
    </row>
    <row r="13" spans="1:29" s="4" customFormat="1">
      <c r="B13" s="23" t="str">
        <f t="shared" si="9"/>
        <v>Home Insurance</v>
      </c>
      <c r="C13" s="30"/>
      <c r="D13" s="30">
        <f t="shared" si="10"/>
        <v>10</v>
      </c>
      <c r="E13" s="30">
        <f t="shared" si="11"/>
        <v>0</v>
      </c>
      <c r="F13" s="30">
        <f t="shared" si="10"/>
        <v>10</v>
      </c>
      <c r="G13" s="30">
        <f t="shared" si="6"/>
        <v>0</v>
      </c>
      <c r="H13" s="30">
        <f t="shared" ref="H13:J13" si="37">+H$4*H31</f>
        <v>10</v>
      </c>
      <c r="I13" s="30">
        <f t="shared" si="6"/>
        <v>0</v>
      </c>
      <c r="J13" s="30">
        <f t="shared" si="37"/>
        <v>10</v>
      </c>
      <c r="K13" s="30">
        <f t="shared" si="6"/>
        <v>0</v>
      </c>
      <c r="L13" s="30">
        <f t="shared" ref="L13:N13" si="38">+L$4*L31</f>
        <v>10</v>
      </c>
      <c r="M13" s="30">
        <f t="shared" si="6"/>
        <v>0</v>
      </c>
      <c r="N13" s="30">
        <f t="shared" si="38"/>
        <v>12.5</v>
      </c>
      <c r="O13" s="30">
        <f t="shared" si="6"/>
        <v>0</v>
      </c>
      <c r="P13" s="30">
        <f t="shared" ref="P13:R13" si="39">+P$4*P31</f>
        <v>12.5</v>
      </c>
      <c r="Q13" s="30">
        <f t="shared" si="6"/>
        <v>0</v>
      </c>
      <c r="R13" s="30">
        <f t="shared" si="39"/>
        <v>12.5</v>
      </c>
      <c r="S13" s="30">
        <f t="shared" si="6"/>
        <v>0</v>
      </c>
      <c r="T13" s="30">
        <f t="shared" ref="T13:V13" si="40">+T$4*T31</f>
        <v>12.5</v>
      </c>
      <c r="U13" s="30">
        <f t="shared" si="6"/>
        <v>0</v>
      </c>
      <c r="V13" s="30">
        <f t="shared" si="40"/>
        <v>12.5</v>
      </c>
      <c r="W13" s="30">
        <f t="shared" si="7"/>
        <v>0</v>
      </c>
      <c r="X13" s="30">
        <f t="shared" ref="X13:Z13" si="41">+X$4*X31</f>
        <v>12.5</v>
      </c>
      <c r="Y13" s="30">
        <f t="shared" si="7"/>
        <v>0</v>
      </c>
      <c r="Z13" s="30">
        <f t="shared" si="41"/>
        <v>12.5</v>
      </c>
      <c r="AA13" s="7">
        <f t="shared" si="8"/>
        <v>137.5</v>
      </c>
    </row>
    <row r="14" spans="1:29" s="4" customFormat="1">
      <c r="B14" s="10" t="s">
        <v>6</v>
      </c>
      <c r="C14" s="31">
        <f>SUM(C6:C13)</f>
        <v>1500</v>
      </c>
      <c r="D14" s="31">
        <f t="shared" ref="D14:Z14" si="42">SUM(D6:D13)</f>
        <v>960</v>
      </c>
      <c r="E14" s="31">
        <f t="shared" si="42"/>
        <v>1500</v>
      </c>
      <c r="F14" s="31">
        <f t="shared" si="42"/>
        <v>960</v>
      </c>
      <c r="G14" s="31">
        <f t="shared" si="42"/>
        <v>1500</v>
      </c>
      <c r="H14" s="31">
        <f t="shared" si="42"/>
        <v>960</v>
      </c>
      <c r="I14" s="31">
        <f t="shared" si="42"/>
        <v>1500</v>
      </c>
      <c r="J14" s="31">
        <f t="shared" si="42"/>
        <v>960</v>
      </c>
      <c r="K14" s="31">
        <f t="shared" si="42"/>
        <v>1500</v>
      </c>
      <c r="L14" s="31">
        <f t="shared" si="42"/>
        <v>960</v>
      </c>
      <c r="M14" s="31">
        <f>SUM(M6:M13)</f>
        <v>1500</v>
      </c>
      <c r="N14" s="31">
        <f t="shared" si="42"/>
        <v>1200</v>
      </c>
      <c r="O14" s="31">
        <f t="shared" si="42"/>
        <v>1500</v>
      </c>
      <c r="P14" s="31">
        <f t="shared" si="42"/>
        <v>1200</v>
      </c>
      <c r="Q14" s="31">
        <f t="shared" si="42"/>
        <v>1500</v>
      </c>
      <c r="R14" s="31">
        <f t="shared" si="42"/>
        <v>1200</v>
      </c>
      <c r="S14" s="31">
        <f t="shared" si="42"/>
        <v>1500</v>
      </c>
      <c r="T14" s="31">
        <f t="shared" si="42"/>
        <v>1200</v>
      </c>
      <c r="U14" s="31">
        <f t="shared" si="42"/>
        <v>1500</v>
      </c>
      <c r="V14" s="31">
        <f t="shared" si="42"/>
        <v>1200</v>
      </c>
      <c r="W14" s="31">
        <f t="shared" si="42"/>
        <v>1500</v>
      </c>
      <c r="X14" s="31">
        <f t="shared" si="42"/>
        <v>1200</v>
      </c>
      <c r="Y14" s="31">
        <f t="shared" si="42"/>
        <v>1500</v>
      </c>
      <c r="Z14" s="31">
        <f t="shared" si="42"/>
        <v>1200</v>
      </c>
      <c r="AA14" s="7">
        <f t="shared" si="8"/>
        <v>31200</v>
      </c>
    </row>
    <row r="15" spans="1:29" s="2" customFormat="1">
      <c r="B15" s="14" t="s">
        <v>24</v>
      </c>
      <c r="C15" s="32">
        <f>+C5-C14</f>
        <v>5500</v>
      </c>
      <c r="D15" s="32">
        <f t="shared" ref="D15:AA15" si="43">+D5-D14</f>
        <v>6430</v>
      </c>
      <c r="E15" s="32">
        <f t="shared" si="43"/>
        <v>6801.4</v>
      </c>
      <c r="F15" s="32">
        <f t="shared" si="43"/>
        <v>7705.3719999999994</v>
      </c>
      <c r="G15" s="32">
        <f t="shared" si="43"/>
        <v>8051.2645599999996</v>
      </c>
      <c r="H15" s="32">
        <f t="shared" si="43"/>
        <v>8930.2392688</v>
      </c>
      <c r="I15" s="32">
        <f t="shared" si="43"/>
        <v>9251.6344834240008</v>
      </c>
      <c r="J15" s="32">
        <f t="shared" si="43"/>
        <v>10106.601793755521</v>
      </c>
      <c r="K15" s="32">
        <f t="shared" si="43"/>
        <v>10404.46975788041</v>
      </c>
      <c r="L15" s="32">
        <f t="shared" si="43"/>
        <v>11236.380362722801</v>
      </c>
      <c r="M15" s="32">
        <f>+M5-M14</f>
        <v>12011.652755468345</v>
      </c>
      <c r="N15" s="32">
        <f t="shared" si="43"/>
        <v>13071.419700358978</v>
      </c>
      <c r="O15" s="32">
        <f t="shared" si="43"/>
        <v>13809.991306351798</v>
      </c>
      <c r="P15" s="32">
        <f t="shared" si="43"/>
        <v>14833.791480224761</v>
      </c>
      <c r="Q15" s="32">
        <f t="shared" si="43"/>
        <v>15537.115650620268</v>
      </c>
      <c r="R15" s="32">
        <f t="shared" si="43"/>
        <v>16526.37333760786</v>
      </c>
      <c r="S15" s="32">
        <f t="shared" si="43"/>
        <v>17195.845870855701</v>
      </c>
      <c r="T15" s="32">
        <f t="shared" si="43"/>
        <v>18151.928953438586</v>
      </c>
      <c r="U15" s="32">
        <f t="shared" si="43"/>
        <v>18788.890374369814</v>
      </c>
      <c r="V15" s="32">
        <f t="shared" si="43"/>
        <v>19713.112566882417</v>
      </c>
      <c r="W15" s="32">
        <f t="shared" si="43"/>
        <v>20318.850315544769</v>
      </c>
      <c r="X15" s="32">
        <f t="shared" si="43"/>
        <v>21212.473309233872</v>
      </c>
      <c r="Y15" s="32">
        <f t="shared" si="43"/>
        <v>21788.223843049196</v>
      </c>
      <c r="Z15" s="32">
        <f t="shared" si="43"/>
        <v>22652.459366188214</v>
      </c>
      <c r="AA15" s="15">
        <f t="shared" si="43"/>
        <v>-31200</v>
      </c>
    </row>
    <row r="16" spans="1:29">
      <c r="B16" s="16" t="s">
        <v>21</v>
      </c>
      <c r="C16" s="33">
        <f>+C$32*C15</f>
        <v>110</v>
      </c>
      <c r="D16" s="33">
        <f t="shared" ref="D16:Z16" si="44">+D$32*D15</f>
        <v>128.6</v>
      </c>
      <c r="E16" s="33">
        <f t="shared" si="44"/>
        <v>136.02799999999999</v>
      </c>
      <c r="F16" s="33">
        <f t="shared" si="44"/>
        <v>154.10744</v>
      </c>
      <c r="G16" s="33">
        <f t="shared" si="44"/>
        <v>161.0252912</v>
      </c>
      <c r="H16" s="33">
        <f t="shared" si="44"/>
        <v>178.604785376</v>
      </c>
      <c r="I16" s="33">
        <f t="shared" si="44"/>
        <v>185.03268966848003</v>
      </c>
      <c r="J16" s="33">
        <f t="shared" si="44"/>
        <v>202.13203587511043</v>
      </c>
      <c r="K16" s="33">
        <f t="shared" si="44"/>
        <v>208.08939515760821</v>
      </c>
      <c r="L16" s="33">
        <f t="shared" si="44"/>
        <v>224.72760725445602</v>
      </c>
      <c r="M16" s="33">
        <f>+M$32*M15</f>
        <v>240.23305510936692</v>
      </c>
      <c r="N16" s="33">
        <f t="shared" si="44"/>
        <v>261.42839400717958</v>
      </c>
      <c r="O16" s="33">
        <f t="shared" si="44"/>
        <v>276.19982612703598</v>
      </c>
      <c r="P16" s="33">
        <f t="shared" si="44"/>
        <v>296.67582960449522</v>
      </c>
      <c r="Q16" s="33">
        <f t="shared" si="44"/>
        <v>310.74231301240536</v>
      </c>
      <c r="R16" s="33">
        <f t="shared" si="44"/>
        <v>330.52746675215718</v>
      </c>
      <c r="S16" s="33">
        <f t="shared" si="44"/>
        <v>343.91691741711401</v>
      </c>
      <c r="T16" s="33">
        <f t="shared" si="44"/>
        <v>363.03857906877175</v>
      </c>
      <c r="U16" s="33">
        <f t="shared" si="44"/>
        <v>375.77780748739627</v>
      </c>
      <c r="V16" s="33">
        <f t="shared" si="44"/>
        <v>394.26225133764837</v>
      </c>
      <c r="W16" s="33">
        <f t="shared" si="44"/>
        <v>406.37700631089541</v>
      </c>
      <c r="X16" s="33">
        <f t="shared" si="44"/>
        <v>424.24946618467743</v>
      </c>
      <c r="Y16" s="33">
        <f t="shared" si="44"/>
        <v>435.7644768609839</v>
      </c>
      <c r="Z16" s="33">
        <f t="shared" si="44"/>
        <v>453.04918732376427</v>
      </c>
      <c r="AA16" s="17"/>
    </row>
    <row r="17" spans="2:27">
      <c r="B17" s="18" t="s">
        <v>22</v>
      </c>
      <c r="C17" s="34">
        <f t="shared" ref="C17:S17" si="45">+C15-C16</f>
        <v>5390</v>
      </c>
      <c r="D17" s="34">
        <f t="shared" si="45"/>
        <v>6301.4</v>
      </c>
      <c r="E17" s="34">
        <f t="shared" si="45"/>
        <v>6665.3719999999994</v>
      </c>
      <c r="F17" s="34">
        <f t="shared" si="45"/>
        <v>7551.2645599999996</v>
      </c>
      <c r="G17" s="34">
        <f t="shared" si="45"/>
        <v>7890.2392688</v>
      </c>
      <c r="H17" s="34">
        <f t="shared" si="45"/>
        <v>8751.6344834240008</v>
      </c>
      <c r="I17" s="34">
        <f t="shared" si="45"/>
        <v>9066.6017937555207</v>
      </c>
      <c r="J17" s="34">
        <f t="shared" si="45"/>
        <v>9904.4697578804098</v>
      </c>
      <c r="K17" s="34">
        <f t="shared" si="45"/>
        <v>10196.380362722801</v>
      </c>
      <c r="L17" s="34">
        <f t="shared" si="45"/>
        <v>11011.652755468345</v>
      </c>
      <c r="M17" s="34">
        <f t="shared" si="45"/>
        <v>11771.419700358978</v>
      </c>
      <c r="N17" s="34">
        <f t="shared" si="45"/>
        <v>12809.991306351798</v>
      </c>
      <c r="O17" s="34">
        <f t="shared" si="45"/>
        <v>13533.791480224761</v>
      </c>
      <c r="P17" s="34">
        <f t="shared" si="45"/>
        <v>14537.115650620266</v>
      </c>
      <c r="Q17" s="34">
        <f t="shared" si="45"/>
        <v>15226.373337607862</v>
      </c>
      <c r="R17" s="34">
        <f t="shared" si="45"/>
        <v>16195.845870855703</v>
      </c>
      <c r="S17" s="34">
        <f t="shared" si="45"/>
        <v>16851.928953438586</v>
      </c>
      <c r="T17" s="34">
        <f t="shared" ref="T17:AA17" si="46">+T15-T16</f>
        <v>17788.890374369814</v>
      </c>
      <c r="U17" s="34">
        <f t="shared" si="46"/>
        <v>18413.112566882417</v>
      </c>
      <c r="V17" s="34">
        <f t="shared" si="46"/>
        <v>19318.850315544769</v>
      </c>
      <c r="W17" s="34">
        <f t="shared" si="46"/>
        <v>19912.473309233872</v>
      </c>
      <c r="X17" s="34">
        <f t="shared" si="46"/>
        <v>20788.223843049196</v>
      </c>
      <c r="Y17" s="34">
        <f t="shared" si="46"/>
        <v>21352.459366188214</v>
      </c>
      <c r="Z17" s="34">
        <f t="shared" si="46"/>
        <v>22199.410178864448</v>
      </c>
      <c r="AA17" s="19">
        <f t="shared" si="46"/>
        <v>-31200</v>
      </c>
    </row>
    <row r="18" spans="2:27" s="2" customFormat="1">
      <c r="B18" s="13" t="s">
        <v>10</v>
      </c>
      <c r="C18" s="35">
        <f>+C17-C3</f>
        <v>390</v>
      </c>
      <c r="D18" s="35">
        <f t="shared" ref="D18:Z18" si="47">+D17-D3</f>
        <v>911.39999999999964</v>
      </c>
      <c r="E18" s="35">
        <f t="shared" si="47"/>
        <v>363.97199999999975</v>
      </c>
      <c r="F18" s="35">
        <f t="shared" si="47"/>
        <v>885.89256000000023</v>
      </c>
      <c r="G18" s="35">
        <f t="shared" si="47"/>
        <v>338.97470880000037</v>
      </c>
      <c r="H18" s="35">
        <f t="shared" si="47"/>
        <v>861.3952146240008</v>
      </c>
      <c r="I18" s="35">
        <f t="shared" si="47"/>
        <v>314.96731033151991</v>
      </c>
      <c r="J18" s="35">
        <f t="shared" si="47"/>
        <v>837.86796412488911</v>
      </c>
      <c r="K18" s="35">
        <f t="shared" si="47"/>
        <v>291.91060484239097</v>
      </c>
      <c r="L18" s="35">
        <f t="shared" si="47"/>
        <v>815.27239274554449</v>
      </c>
      <c r="M18" s="35">
        <f t="shared" si="47"/>
        <v>759.76694489063266</v>
      </c>
      <c r="N18" s="35">
        <f t="shared" si="47"/>
        <v>1038.57160599282</v>
      </c>
      <c r="O18" s="35">
        <f t="shared" si="47"/>
        <v>723.80017387296357</v>
      </c>
      <c r="P18" s="35">
        <f t="shared" si="47"/>
        <v>1003.3241703955046</v>
      </c>
      <c r="Q18" s="35">
        <f t="shared" si="47"/>
        <v>689.25768698759566</v>
      </c>
      <c r="R18" s="35">
        <f t="shared" si="47"/>
        <v>969.47253324784106</v>
      </c>
      <c r="S18" s="35">
        <f t="shared" si="47"/>
        <v>656.08308258288343</v>
      </c>
      <c r="T18" s="35">
        <f t="shared" si="47"/>
        <v>936.96142093122762</v>
      </c>
      <c r="U18" s="35">
        <f t="shared" si="47"/>
        <v>624.22219251260321</v>
      </c>
      <c r="V18" s="35">
        <f t="shared" si="47"/>
        <v>905.73774866235181</v>
      </c>
      <c r="W18" s="35">
        <f t="shared" si="47"/>
        <v>593.62299368910317</v>
      </c>
      <c r="X18" s="35">
        <f t="shared" si="47"/>
        <v>875.75053381532416</v>
      </c>
      <c r="Y18" s="35">
        <f t="shared" si="47"/>
        <v>564.23552313901746</v>
      </c>
      <c r="Z18" s="35">
        <f t="shared" si="47"/>
        <v>846.95081267623391</v>
      </c>
      <c r="AA18" s="3">
        <f>SUM(C18:Z18)</f>
        <v>17199.410178864448</v>
      </c>
    </row>
    <row r="19" spans="2:27" s="2" customFormat="1">
      <c r="B19" s="5"/>
      <c r="C19" s="28"/>
      <c r="D19" s="36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2:27">
      <c r="C20" s="37"/>
    </row>
    <row r="21" spans="2:27">
      <c r="B21" s="24"/>
      <c r="C21" s="25">
        <f>+C2</f>
        <v>44576</v>
      </c>
      <c r="D21" s="25">
        <f t="shared" ref="D21:Z21" si="48">+D2</f>
        <v>44591</v>
      </c>
      <c r="E21" s="25">
        <f t="shared" si="48"/>
        <v>44606</v>
      </c>
      <c r="F21" s="25">
        <f t="shared" si="48"/>
        <v>44621</v>
      </c>
      <c r="G21" s="25">
        <f t="shared" si="48"/>
        <v>44636</v>
      </c>
      <c r="H21" s="25">
        <f t="shared" si="48"/>
        <v>44651</v>
      </c>
      <c r="I21" s="25">
        <f t="shared" si="48"/>
        <v>44666</v>
      </c>
      <c r="J21" s="25">
        <f t="shared" si="48"/>
        <v>44681</v>
      </c>
      <c r="K21" s="25">
        <f t="shared" si="48"/>
        <v>44696</v>
      </c>
      <c r="L21" s="25">
        <f t="shared" si="48"/>
        <v>44711</v>
      </c>
      <c r="M21" s="25">
        <f t="shared" si="48"/>
        <v>44726</v>
      </c>
      <c r="N21" s="25">
        <f t="shared" si="48"/>
        <v>44741</v>
      </c>
      <c r="O21" s="25">
        <f t="shared" si="48"/>
        <v>44756</v>
      </c>
      <c r="P21" s="25">
        <f t="shared" si="48"/>
        <v>44771</v>
      </c>
      <c r="Q21" s="25">
        <f t="shared" si="48"/>
        <v>44786</v>
      </c>
      <c r="R21" s="25">
        <f t="shared" si="48"/>
        <v>44801</v>
      </c>
      <c r="S21" s="25">
        <f t="shared" si="48"/>
        <v>44816</v>
      </c>
      <c r="T21" s="25">
        <f t="shared" si="48"/>
        <v>44831</v>
      </c>
      <c r="U21" s="25">
        <f t="shared" si="48"/>
        <v>44846</v>
      </c>
      <c r="V21" s="25">
        <f t="shared" si="48"/>
        <v>44861</v>
      </c>
      <c r="W21" s="25">
        <f t="shared" si="48"/>
        <v>44876</v>
      </c>
      <c r="X21" s="25">
        <f t="shared" si="48"/>
        <v>44891</v>
      </c>
      <c r="Y21" s="25">
        <f t="shared" si="48"/>
        <v>44906</v>
      </c>
      <c r="Z21" s="25">
        <f t="shared" si="48"/>
        <v>44921</v>
      </c>
    </row>
    <row r="22" spans="2:27">
      <c r="B22" s="21" t="s">
        <v>9</v>
      </c>
      <c r="C22" s="39">
        <v>5000</v>
      </c>
      <c r="D22" s="39">
        <v>5000</v>
      </c>
      <c r="E22" s="39">
        <v>5000</v>
      </c>
      <c r="F22" s="39">
        <v>5000</v>
      </c>
      <c r="G22" s="39">
        <v>5000</v>
      </c>
      <c r="H22" s="39">
        <v>5000</v>
      </c>
      <c r="I22" s="39">
        <v>5000</v>
      </c>
      <c r="J22" s="39">
        <v>5000</v>
      </c>
      <c r="K22" s="39">
        <v>5000</v>
      </c>
      <c r="L22" s="39">
        <v>5000</v>
      </c>
      <c r="M22" s="39">
        <v>5000</v>
      </c>
      <c r="N22" s="39">
        <v>5000</v>
      </c>
      <c r="O22" s="39">
        <v>5000</v>
      </c>
      <c r="P22" s="39">
        <v>5000</v>
      </c>
      <c r="Q22" s="39">
        <v>5000</v>
      </c>
      <c r="R22" s="39">
        <v>5000</v>
      </c>
      <c r="S22" s="39">
        <v>5000</v>
      </c>
      <c r="T22" s="39">
        <v>5000</v>
      </c>
      <c r="U22" s="39">
        <v>5000</v>
      </c>
      <c r="V22" s="39">
        <v>5000</v>
      </c>
      <c r="W22" s="39">
        <v>5000</v>
      </c>
      <c r="X22" s="39">
        <v>5000</v>
      </c>
      <c r="Y22" s="39">
        <v>5000</v>
      </c>
      <c r="Z22" s="39">
        <v>5000</v>
      </c>
    </row>
    <row r="23" spans="2:27">
      <c r="B23" s="21" t="s">
        <v>7</v>
      </c>
      <c r="C23" s="39">
        <v>2000</v>
      </c>
      <c r="D23" s="39">
        <f>+C23</f>
        <v>2000</v>
      </c>
      <c r="E23" s="39">
        <f t="shared" ref="E23:Z23" si="49">+D23</f>
        <v>2000</v>
      </c>
      <c r="F23" s="39">
        <f t="shared" si="49"/>
        <v>2000</v>
      </c>
      <c r="G23" s="39">
        <f t="shared" si="49"/>
        <v>2000</v>
      </c>
      <c r="H23" s="39">
        <f t="shared" si="49"/>
        <v>2000</v>
      </c>
      <c r="I23" s="39">
        <f t="shared" si="49"/>
        <v>2000</v>
      </c>
      <c r="J23" s="39">
        <f t="shared" si="49"/>
        <v>2000</v>
      </c>
      <c r="K23" s="39">
        <f t="shared" si="49"/>
        <v>2000</v>
      </c>
      <c r="L23" s="39">
        <v>2500</v>
      </c>
      <c r="M23" s="39">
        <f t="shared" si="49"/>
        <v>2500</v>
      </c>
      <c r="N23" s="39">
        <f t="shared" si="49"/>
        <v>2500</v>
      </c>
      <c r="O23" s="39">
        <f t="shared" si="49"/>
        <v>2500</v>
      </c>
      <c r="P23" s="39">
        <f t="shared" si="49"/>
        <v>2500</v>
      </c>
      <c r="Q23" s="39">
        <f t="shared" si="49"/>
        <v>2500</v>
      </c>
      <c r="R23" s="39">
        <f t="shared" si="49"/>
        <v>2500</v>
      </c>
      <c r="S23" s="39">
        <f t="shared" si="49"/>
        <v>2500</v>
      </c>
      <c r="T23" s="39">
        <f t="shared" si="49"/>
        <v>2500</v>
      </c>
      <c r="U23" s="39">
        <f t="shared" si="49"/>
        <v>2500</v>
      </c>
      <c r="V23" s="39">
        <f t="shared" si="49"/>
        <v>2500</v>
      </c>
      <c r="W23" s="39">
        <f t="shared" si="49"/>
        <v>2500</v>
      </c>
      <c r="X23" s="39">
        <f t="shared" si="49"/>
        <v>2500</v>
      </c>
      <c r="Y23" s="39">
        <f t="shared" si="49"/>
        <v>2500</v>
      </c>
      <c r="Z23" s="39">
        <f t="shared" si="49"/>
        <v>2500</v>
      </c>
    </row>
    <row r="24" spans="2:27">
      <c r="B24" s="21" t="s">
        <v>17</v>
      </c>
      <c r="C24" s="40">
        <v>0.75</v>
      </c>
      <c r="D24" s="40">
        <v>0</v>
      </c>
      <c r="E24" s="40">
        <f>+C24</f>
        <v>0.75</v>
      </c>
      <c r="F24" s="40">
        <f t="shared" ref="F24:Z31" si="50">+D24</f>
        <v>0</v>
      </c>
      <c r="G24" s="40">
        <f t="shared" si="50"/>
        <v>0.75</v>
      </c>
      <c r="H24" s="40">
        <f t="shared" si="50"/>
        <v>0</v>
      </c>
      <c r="I24" s="40">
        <f t="shared" si="50"/>
        <v>0.75</v>
      </c>
      <c r="J24" s="40">
        <f t="shared" si="50"/>
        <v>0</v>
      </c>
      <c r="K24" s="40">
        <f t="shared" si="50"/>
        <v>0.75</v>
      </c>
      <c r="L24" s="40">
        <f t="shared" si="50"/>
        <v>0</v>
      </c>
      <c r="M24" s="40">
        <f t="shared" si="50"/>
        <v>0.75</v>
      </c>
      <c r="N24" s="40">
        <f t="shared" si="50"/>
        <v>0</v>
      </c>
      <c r="O24" s="40">
        <f t="shared" si="50"/>
        <v>0.75</v>
      </c>
      <c r="P24" s="40">
        <f t="shared" si="50"/>
        <v>0</v>
      </c>
      <c r="Q24" s="40">
        <f t="shared" si="50"/>
        <v>0.75</v>
      </c>
      <c r="R24" s="40">
        <f t="shared" si="50"/>
        <v>0</v>
      </c>
      <c r="S24" s="40">
        <f t="shared" si="50"/>
        <v>0.75</v>
      </c>
      <c r="T24" s="40">
        <f t="shared" si="50"/>
        <v>0</v>
      </c>
      <c r="U24" s="40">
        <f t="shared" si="50"/>
        <v>0.75</v>
      </c>
      <c r="V24" s="40">
        <f t="shared" si="50"/>
        <v>0</v>
      </c>
      <c r="W24" s="40">
        <f t="shared" si="50"/>
        <v>0.75</v>
      </c>
      <c r="X24" s="40">
        <f t="shared" si="50"/>
        <v>0</v>
      </c>
      <c r="Y24" s="40">
        <f t="shared" si="50"/>
        <v>0.75</v>
      </c>
      <c r="Z24" s="40">
        <f t="shared" si="50"/>
        <v>0</v>
      </c>
    </row>
    <row r="25" spans="2:27">
      <c r="B25" s="22" t="s">
        <v>0</v>
      </c>
      <c r="C25" s="40">
        <v>0</v>
      </c>
      <c r="D25" s="40">
        <v>0.15</v>
      </c>
      <c r="E25" s="40">
        <f>+C25</f>
        <v>0</v>
      </c>
      <c r="F25" s="40">
        <f t="shared" si="50"/>
        <v>0.15</v>
      </c>
      <c r="G25" s="40">
        <f t="shared" si="50"/>
        <v>0</v>
      </c>
      <c r="H25" s="40">
        <f t="shared" si="50"/>
        <v>0.15</v>
      </c>
      <c r="I25" s="40">
        <f t="shared" si="50"/>
        <v>0</v>
      </c>
      <c r="J25" s="40">
        <f t="shared" si="50"/>
        <v>0.15</v>
      </c>
      <c r="K25" s="40">
        <f t="shared" si="50"/>
        <v>0</v>
      </c>
      <c r="L25" s="40">
        <f t="shared" si="50"/>
        <v>0.15</v>
      </c>
      <c r="M25" s="40">
        <f t="shared" si="50"/>
        <v>0</v>
      </c>
      <c r="N25" s="40">
        <f t="shared" si="50"/>
        <v>0.15</v>
      </c>
      <c r="O25" s="40">
        <f t="shared" si="50"/>
        <v>0</v>
      </c>
      <c r="P25" s="40">
        <f t="shared" si="50"/>
        <v>0.15</v>
      </c>
      <c r="Q25" s="40">
        <f t="shared" si="50"/>
        <v>0</v>
      </c>
      <c r="R25" s="40">
        <f t="shared" si="50"/>
        <v>0.15</v>
      </c>
      <c r="S25" s="40">
        <f t="shared" si="50"/>
        <v>0</v>
      </c>
      <c r="T25" s="40">
        <f t="shared" si="50"/>
        <v>0.15</v>
      </c>
      <c r="U25" s="40">
        <f t="shared" si="50"/>
        <v>0</v>
      </c>
      <c r="V25" s="40">
        <f t="shared" si="50"/>
        <v>0.15</v>
      </c>
      <c r="W25" s="40">
        <f t="shared" si="50"/>
        <v>0</v>
      </c>
      <c r="X25" s="40">
        <f t="shared" si="50"/>
        <v>0.15</v>
      </c>
      <c r="Y25" s="40">
        <f t="shared" si="50"/>
        <v>0</v>
      </c>
      <c r="Z25" s="40">
        <f t="shared" si="50"/>
        <v>0.15</v>
      </c>
    </row>
    <row r="26" spans="2:27">
      <c r="B26" s="22" t="s">
        <v>1</v>
      </c>
      <c r="C26" s="40">
        <v>0</v>
      </c>
      <c r="D26" s="40">
        <v>7.0000000000000007E-2</v>
      </c>
      <c r="E26" s="40">
        <f t="shared" ref="E26:E31" si="51">+C26</f>
        <v>0</v>
      </c>
      <c r="F26" s="40">
        <f t="shared" si="50"/>
        <v>7.0000000000000007E-2</v>
      </c>
      <c r="G26" s="40">
        <f t="shared" si="50"/>
        <v>0</v>
      </c>
      <c r="H26" s="40">
        <f t="shared" si="50"/>
        <v>7.0000000000000007E-2</v>
      </c>
      <c r="I26" s="40">
        <f t="shared" si="50"/>
        <v>0</v>
      </c>
      <c r="J26" s="40">
        <f t="shared" si="50"/>
        <v>7.0000000000000007E-2</v>
      </c>
      <c r="K26" s="40">
        <f t="shared" si="50"/>
        <v>0</v>
      </c>
      <c r="L26" s="40">
        <f t="shared" si="50"/>
        <v>7.0000000000000007E-2</v>
      </c>
      <c r="M26" s="40">
        <f t="shared" si="50"/>
        <v>0</v>
      </c>
      <c r="N26" s="40">
        <f t="shared" si="50"/>
        <v>7.0000000000000007E-2</v>
      </c>
      <c r="O26" s="40">
        <f t="shared" si="50"/>
        <v>0</v>
      </c>
      <c r="P26" s="40">
        <f t="shared" si="50"/>
        <v>7.0000000000000007E-2</v>
      </c>
      <c r="Q26" s="40">
        <f t="shared" si="50"/>
        <v>0</v>
      </c>
      <c r="R26" s="40">
        <f t="shared" si="50"/>
        <v>7.0000000000000007E-2</v>
      </c>
      <c r="S26" s="40">
        <f t="shared" si="50"/>
        <v>0</v>
      </c>
      <c r="T26" s="40">
        <f t="shared" si="50"/>
        <v>7.0000000000000007E-2</v>
      </c>
      <c r="U26" s="40">
        <f t="shared" si="50"/>
        <v>0</v>
      </c>
      <c r="V26" s="40">
        <f t="shared" si="50"/>
        <v>7.0000000000000007E-2</v>
      </c>
      <c r="W26" s="40">
        <f t="shared" si="50"/>
        <v>0</v>
      </c>
      <c r="X26" s="40">
        <f t="shared" si="50"/>
        <v>7.0000000000000007E-2</v>
      </c>
      <c r="Y26" s="40">
        <f t="shared" si="50"/>
        <v>0</v>
      </c>
      <c r="Z26" s="40">
        <f t="shared" si="50"/>
        <v>7.0000000000000007E-2</v>
      </c>
    </row>
    <row r="27" spans="2:27">
      <c r="B27" s="12" t="s">
        <v>2</v>
      </c>
      <c r="C27" s="40">
        <v>0</v>
      </c>
      <c r="D27" s="40">
        <v>0.15</v>
      </c>
      <c r="E27" s="40">
        <f t="shared" si="51"/>
        <v>0</v>
      </c>
      <c r="F27" s="40">
        <f t="shared" si="50"/>
        <v>0.15</v>
      </c>
      <c r="G27" s="40">
        <f t="shared" si="50"/>
        <v>0</v>
      </c>
      <c r="H27" s="40">
        <f t="shared" si="50"/>
        <v>0.15</v>
      </c>
      <c r="I27" s="40">
        <f t="shared" si="50"/>
        <v>0</v>
      </c>
      <c r="J27" s="40">
        <f t="shared" si="50"/>
        <v>0.15</v>
      </c>
      <c r="K27" s="40">
        <f t="shared" si="50"/>
        <v>0</v>
      </c>
      <c r="L27" s="40">
        <f t="shared" si="50"/>
        <v>0.15</v>
      </c>
      <c r="M27" s="40">
        <f t="shared" si="50"/>
        <v>0</v>
      </c>
      <c r="N27" s="40">
        <f t="shared" si="50"/>
        <v>0.15</v>
      </c>
      <c r="O27" s="40">
        <f t="shared" si="50"/>
        <v>0</v>
      </c>
      <c r="P27" s="40">
        <f t="shared" si="50"/>
        <v>0.15</v>
      </c>
      <c r="Q27" s="40">
        <f t="shared" si="50"/>
        <v>0</v>
      </c>
      <c r="R27" s="40">
        <f t="shared" si="50"/>
        <v>0.15</v>
      </c>
      <c r="S27" s="40">
        <f t="shared" si="50"/>
        <v>0</v>
      </c>
      <c r="T27" s="40">
        <f t="shared" si="50"/>
        <v>0.15</v>
      </c>
      <c r="U27" s="40">
        <f t="shared" si="50"/>
        <v>0</v>
      </c>
      <c r="V27" s="40">
        <f t="shared" si="50"/>
        <v>0.15</v>
      </c>
      <c r="W27" s="40">
        <f t="shared" si="50"/>
        <v>0</v>
      </c>
      <c r="X27" s="40">
        <f t="shared" si="50"/>
        <v>0.15</v>
      </c>
      <c r="Y27" s="40">
        <f t="shared" si="50"/>
        <v>0</v>
      </c>
      <c r="Z27" s="40">
        <f t="shared" si="50"/>
        <v>0.15</v>
      </c>
    </row>
    <row r="28" spans="2:27">
      <c r="B28" s="12" t="s">
        <v>3</v>
      </c>
      <c r="C28" s="40">
        <v>0</v>
      </c>
      <c r="D28" s="40">
        <v>2.5000000000000001E-2</v>
      </c>
      <c r="E28" s="40">
        <f t="shared" si="51"/>
        <v>0</v>
      </c>
      <c r="F28" s="40">
        <f t="shared" si="50"/>
        <v>2.5000000000000001E-2</v>
      </c>
      <c r="G28" s="40">
        <f t="shared" si="50"/>
        <v>0</v>
      </c>
      <c r="H28" s="40">
        <f t="shared" si="50"/>
        <v>2.5000000000000001E-2</v>
      </c>
      <c r="I28" s="40">
        <f t="shared" si="50"/>
        <v>0</v>
      </c>
      <c r="J28" s="40">
        <f t="shared" si="50"/>
        <v>2.5000000000000001E-2</v>
      </c>
      <c r="K28" s="40">
        <f t="shared" si="50"/>
        <v>0</v>
      </c>
      <c r="L28" s="40">
        <f t="shared" si="50"/>
        <v>2.5000000000000001E-2</v>
      </c>
      <c r="M28" s="40">
        <f t="shared" si="50"/>
        <v>0</v>
      </c>
      <c r="N28" s="40">
        <f t="shared" si="50"/>
        <v>2.5000000000000001E-2</v>
      </c>
      <c r="O28" s="40">
        <f t="shared" si="50"/>
        <v>0</v>
      </c>
      <c r="P28" s="40">
        <f t="shared" si="50"/>
        <v>2.5000000000000001E-2</v>
      </c>
      <c r="Q28" s="40">
        <f t="shared" si="50"/>
        <v>0</v>
      </c>
      <c r="R28" s="40">
        <f t="shared" si="50"/>
        <v>2.5000000000000001E-2</v>
      </c>
      <c r="S28" s="40">
        <f t="shared" si="50"/>
        <v>0</v>
      </c>
      <c r="T28" s="40">
        <f t="shared" si="50"/>
        <v>2.5000000000000001E-2</v>
      </c>
      <c r="U28" s="40">
        <f t="shared" si="50"/>
        <v>0</v>
      </c>
      <c r="V28" s="40">
        <f t="shared" si="50"/>
        <v>2.5000000000000001E-2</v>
      </c>
      <c r="W28" s="40">
        <f t="shared" si="50"/>
        <v>0</v>
      </c>
      <c r="X28" s="40">
        <f t="shared" si="50"/>
        <v>2.5000000000000001E-2</v>
      </c>
      <c r="Y28" s="40">
        <f t="shared" si="50"/>
        <v>0</v>
      </c>
      <c r="Z28" s="40">
        <f t="shared" si="50"/>
        <v>2.5000000000000001E-2</v>
      </c>
    </row>
    <row r="29" spans="2:27">
      <c r="B29" s="12" t="s">
        <v>4</v>
      </c>
      <c r="C29" s="40">
        <v>0</v>
      </c>
      <c r="D29" s="40">
        <v>0.05</v>
      </c>
      <c r="E29" s="40">
        <f t="shared" si="51"/>
        <v>0</v>
      </c>
      <c r="F29" s="40">
        <f t="shared" si="50"/>
        <v>0.05</v>
      </c>
      <c r="G29" s="40">
        <f t="shared" si="50"/>
        <v>0</v>
      </c>
      <c r="H29" s="40">
        <f t="shared" si="50"/>
        <v>0.05</v>
      </c>
      <c r="I29" s="40">
        <f t="shared" si="50"/>
        <v>0</v>
      </c>
      <c r="J29" s="40">
        <f t="shared" si="50"/>
        <v>0.05</v>
      </c>
      <c r="K29" s="40">
        <f t="shared" si="50"/>
        <v>0</v>
      </c>
      <c r="L29" s="40">
        <f t="shared" si="50"/>
        <v>0.05</v>
      </c>
      <c r="M29" s="40">
        <f t="shared" si="50"/>
        <v>0</v>
      </c>
      <c r="N29" s="40">
        <f t="shared" si="50"/>
        <v>0.05</v>
      </c>
      <c r="O29" s="40">
        <f t="shared" si="50"/>
        <v>0</v>
      </c>
      <c r="P29" s="40">
        <f t="shared" si="50"/>
        <v>0.05</v>
      </c>
      <c r="Q29" s="40">
        <f t="shared" si="50"/>
        <v>0</v>
      </c>
      <c r="R29" s="40">
        <f t="shared" si="50"/>
        <v>0.05</v>
      </c>
      <c r="S29" s="40">
        <f t="shared" si="50"/>
        <v>0</v>
      </c>
      <c r="T29" s="40">
        <f t="shared" si="50"/>
        <v>0.05</v>
      </c>
      <c r="U29" s="40">
        <f t="shared" si="50"/>
        <v>0</v>
      </c>
      <c r="V29" s="40">
        <f t="shared" si="50"/>
        <v>0.05</v>
      </c>
      <c r="W29" s="40">
        <f t="shared" si="50"/>
        <v>0</v>
      </c>
      <c r="X29" s="40">
        <f t="shared" si="50"/>
        <v>0.05</v>
      </c>
      <c r="Y29" s="40">
        <f t="shared" si="50"/>
        <v>0</v>
      </c>
      <c r="Z29" s="40">
        <f t="shared" si="50"/>
        <v>0.05</v>
      </c>
    </row>
    <row r="30" spans="2:27">
      <c r="B30" s="12" t="s">
        <v>5</v>
      </c>
      <c r="C30" s="40">
        <v>0</v>
      </c>
      <c r="D30" s="40">
        <v>0.03</v>
      </c>
      <c r="E30" s="40">
        <f t="shared" si="51"/>
        <v>0</v>
      </c>
      <c r="F30" s="40">
        <f t="shared" si="50"/>
        <v>0.03</v>
      </c>
      <c r="G30" s="40">
        <f t="shared" si="50"/>
        <v>0</v>
      </c>
      <c r="H30" s="40">
        <f t="shared" si="50"/>
        <v>0.03</v>
      </c>
      <c r="I30" s="40">
        <f t="shared" si="50"/>
        <v>0</v>
      </c>
      <c r="J30" s="40">
        <f t="shared" si="50"/>
        <v>0.03</v>
      </c>
      <c r="K30" s="40">
        <f t="shared" si="50"/>
        <v>0</v>
      </c>
      <c r="L30" s="40">
        <f t="shared" si="50"/>
        <v>0.03</v>
      </c>
      <c r="M30" s="40">
        <f t="shared" si="50"/>
        <v>0</v>
      </c>
      <c r="N30" s="40">
        <f t="shared" si="50"/>
        <v>0.03</v>
      </c>
      <c r="O30" s="40">
        <f t="shared" si="50"/>
        <v>0</v>
      </c>
      <c r="P30" s="40">
        <f t="shared" si="50"/>
        <v>0.03</v>
      </c>
      <c r="Q30" s="40">
        <f t="shared" si="50"/>
        <v>0</v>
      </c>
      <c r="R30" s="40">
        <f t="shared" si="50"/>
        <v>0.03</v>
      </c>
      <c r="S30" s="40">
        <f t="shared" si="50"/>
        <v>0</v>
      </c>
      <c r="T30" s="40">
        <f t="shared" si="50"/>
        <v>0.03</v>
      </c>
      <c r="U30" s="40">
        <f t="shared" si="50"/>
        <v>0</v>
      </c>
      <c r="V30" s="40">
        <f t="shared" si="50"/>
        <v>0.03</v>
      </c>
      <c r="W30" s="40">
        <f t="shared" si="50"/>
        <v>0</v>
      </c>
      <c r="X30" s="40">
        <f t="shared" si="50"/>
        <v>0.03</v>
      </c>
      <c r="Y30" s="40">
        <f t="shared" si="50"/>
        <v>0</v>
      </c>
      <c r="Z30" s="40">
        <f t="shared" si="50"/>
        <v>0.03</v>
      </c>
    </row>
    <row r="31" spans="2:27">
      <c r="B31" s="12" t="s">
        <v>18</v>
      </c>
      <c r="C31" s="40">
        <v>0</v>
      </c>
      <c r="D31" s="40">
        <v>5.0000000000000001E-3</v>
      </c>
      <c r="E31" s="40">
        <f t="shared" si="51"/>
        <v>0</v>
      </c>
      <c r="F31" s="40">
        <f t="shared" si="50"/>
        <v>5.0000000000000001E-3</v>
      </c>
      <c r="G31" s="40">
        <f t="shared" si="50"/>
        <v>0</v>
      </c>
      <c r="H31" s="40">
        <f t="shared" si="50"/>
        <v>5.0000000000000001E-3</v>
      </c>
      <c r="I31" s="40">
        <f t="shared" si="50"/>
        <v>0</v>
      </c>
      <c r="J31" s="40">
        <f t="shared" si="50"/>
        <v>5.0000000000000001E-3</v>
      </c>
      <c r="K31" s="40">
        <f t="shared" si="50"/>
        <v>0</v>
      </c>
      <c r="L31" s="40">
        <f t="shared" si="50"/>
        <v>5.0000000000000001E-3</v>
      </c>
      <c r="M31" s="40">
        <f t="shared" si="50"/>
        <v>0</v>
      </c>
      <c r="N31" s="40">
        <f t="shared" si="50"/>
        <v>5.0000000000000001E-3</v>
      </c>
      <c r="O31" s="40">
        <f t="shared" si="50"/>
        <v>0</v>
      </c>
      <c r="P31" s="40">
        <f t="shared" si="50"/>
        <v>5.0000000000000001E-3</v>
      </c>
      <c r="Q31" s="40">
        <f t="shared" si="50"/>
        <v>0</v>
      </c>
      <c r="R31" s="40">
        <f t="shared" si="50"/>
        <v>5.0000000000000001E-3</v>
      </c>
      <c r="S31" s="40">
        <f t="shared" si="50"/>
        <v>0</v>
      </c>
      <c r="T31" s="40">
        <f t="shared" si="50"/>
        <v>5.0000000000000001E-3</v>
      </c>
      <c r="U31" s="40">
        <f t="shared" si="50"/>
        <v>0</v>
      </c>
      <c r="V31" s="40">
        <f t="shared" si="50"/>
        <v>5.0000000000000001E-3</v>
      </c>
      <c r="W31" s="40">
        <f t="shared" si="50"/>
        <v>0</v>
      </c>
      <c r="X31" s="40">
        <f t="shared" si="50"/>
        <v>5.0000000000000001E-3</v>
      </c>
      <c r="Y31" s="40">
        <f t="shared" si="50"/>
        <v>0</v>
      </c>
      <c r="Z31" s="40">
        <f t="shared" si="50"/>
        <v>5.0000000000000001E-3</v>
      </c>
    </row>
    <row r="32" spans="2:27">
      <c r="B32" s="9" t="s">
        <v>21</v>
      </c>
      <c r="C32" s="40">
        <v>0.02</v>
      </c>
      <c r="D32" s="40">
        <v>0.02</v>
      </c>
      <c r="E32" s="40">
        <v>0.02</v>
      </c>
      <c r="F32" s="40">
        <v>0.02</v>
      </c>
      <c r="G32" s="40">
        <v>0.02</v>
      </c>
      <c r="H32" s="40">
        <v>0.02</v>
      </c>
      <c r="I32" s="40">
        <v>0.02</v>
      </c>
      <c r="J32" s="40">
        <v>0.02</v>
      </c>
      <c r="K32" s="40">
        <v>0.02</v>
      </c>
      <c r="L32" s="40">
        <v>0.02</v>
      </c>
      <c r="M32" s="40">
        <v>0.02</v>
      </c>
      <c r="N32" s="40">
        <v>0.02</v>
      </c>
      <c r="O32" s="40">
        <v>0.02</v>
      </c>
      <c r="P32" s="40">
        <v>0.02</v>
      </c>
      <c r="Q32" s="40">
        <v>0.02</v>
      </c>
      <c r="R32" s="40">
        <v>0.02</v>
      </c>
      <c r="S32" s="40">
        <v>0.02</v>
      </c>
      <c r="T32" s="40">
        <v>0.02</v>
      </c>
      <c r="U32" s="40">
        <v>0.02</v>
      </c>
      <c r="V32" s="40">
        <v>0.02</v>
      </c>
      <c r="W32" s="40">
        <v>0.02</v>
      </c>
      <c r="X32" s="40">
        <v>0.02</v>
      </c>
      <c r="Y32" s="40">
        <v>0.02</v>
      </c>
      <c r="Z32" s="40">
        <v>0.02</v>
      </c>
    </row>
    <row r="33" spans="1:27">
      <c r="B33" s="9" t="s">
        <v>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s="11" customFormat="1">
      <c r="A34"/>
      <c r="B34" s="21" t="s">
        <v>14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>
        <f t="shared" ref="C34:Z34" si="52">+Z35-Z22</f>
        <v>12199.410178864448</v>
      </c>
    </row>
    <row r="35" spans="1:27">
      <c r="B35" s="9" t="s">
        <v>11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>
        <f>SUM(C18:Z18)</f>
        <v>17199.410178864448</v>
      </c>
    </row>
    <row r="37" spans="1:27" s="4" customFormat="1">
      <c r="B37" s="4" t="s">
        <v>13</v>
      </c>
      <c r="C37" s="41">
        <v>10000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5"/>
    </row>
    <row r="38" spans="1:27" s="4" customFormat="1">
      <c r="B38" s="4" t="s">
        <v>20</v>
      </c>
      <c r="C38" s="41"/>
      <c r="D38" s="41">
        <f>+$C$37-D39</f>
        <v>950</v>
      </c>
      <c r="E38" s="41">
        <f t="shared" ref="E38:Z38" si="53">+$C$37-E39</f>
        <v>950</v>
      </c>
      <c r="F38" s="41">
        <f t="shared" si="53"/>
        <v>900</v>
      </c>
      <c r="G38" s="41">
        <f t="shared" si="53"/>
        <v>900</v>
      </c>
      <c r="H38" s="41">
        <f t="shared" si="53"/>
        <v>850</v>
      </c>
      <c r="I38" s="41">
        <f t="shared" si="53"/>
        <v>850</v>
      </c>
      <c r="J38" s="41">
        <f t="shared" si="53"/>
        <v>800</v>
      </c>
      <c r="K38" s="41">
        <f t="shared" si="53"/>
        <v>800</v>
      </c>
      <c r="L38" s="41">
        <f t="shared" si="53"/>
        <v>750</v>
      </c>
      <c r="M38" s="41">
        <f t="shared" si="53"/>
        <v>750</v>
      </c>
      <c r="N38" s="41">
        <f t="shared" si="53"/>
        <v>687.5</v>
      </c>
      <c r="O38" s="41">
        <f t="shared" si="53"/>
        <v>687.5</v>
      </c>
      <c r="P38" s="41">
        <f t="shared" si="53"/>
        <v>625</v>
      </c>
      <c r="Q38" s="41">
        <f t="shared" si="53"/>
        <v>625</v>
      </c>
      <c r="R38" s="41">
        <f t="shared" si="53"/>
        <v>562.5</v>
      </c>
      <c r="S38" s="41">
        <f t="shared" si="53"/>
        <v>562.5</v>
      </c>
      <c r="T38" s="41">
        <f t="shared" si="53"/>
        <v>500</v>
      </c>
      <c r="U38" s="41">
        <f t="shared" si="53"/>
        <v>500</v>
      </c>
      <c r="V38" s="41">
        <f t="shared" si="53"/>
        <v>437.5</v>
      </c>
      <c r="W38" s="41">
        <f t="shared" si="53"/>
        <v>437.5</v>
      </c>
      <c r="X38" s="41">
        <f t="shared" si="53"/>
        <v>375</v>
      </c>
      <c r="Y38" s="41">
        <f t="shared" si="53"/>
        <v>375</v>
      </c>
      <c r="Z38" s="41">
        <f t="shared" si="53"/>
        <v>312.5</v>
      </c>
      <c r="AA38" s="5"/>
    </row>
    <row r="39" spans="1:27" s="4" customFormat="1">
      <c r="B39" s="4" t="s">
        <v>12</v>
      </c>
      <c r="C39" s="42">
        <f>+C37-1000</f>
        <v>9000</v>
      </c>
      <c r="D39" s="41">
        <f t="shared" ref="D39:Z39" si="54">+C39+D10</f>
        <v>9050</v>
      </c>
      <c r="E39" s="41">
        <f t="shared" si="54"/>
        <v>9050</v>
      </c>
      <c r="F39" s="41">
        <f t="shared" si="54"/>
        <v>9100</v>
      </c>
      <c r="G39" s="41">
        <f t="shared" si="54"/>
        <v>9100</v>
      </c>
      <c r="H39" s="41">
        <f t="shared" si="54"/>
        <v>9150</v>
      </c>
      <c r="I39" s="41">
        <f t="shared" si="54"/>
        <v>9150</v>
      </c>
      <c r="J39" s="41">
        <f t="shared" si="54"/>
        <v>9200</v>
      </c>
      <c r="K39" s="41">
        <f t="shared" si="54"/>
        <v>9200</v>
      </c>
      <c r="L39" s="41">
        <f t="shared" si="54"/>
        <v>9250</v>
      </c>
      <c r="M39" s="41">
        <f t="shared" si="54"/>
        <v>9250</v>
      </c>
      <c r="N39" s="41">
        <f t="shared" si="54"/>
        <v>9312.5</v>
      </c>
      <c r="O39" s="41">
        <f t="shared" si="54"/>
        <v>9312.5</v>
      </c>
      <c r="P39" s="41">
        <f t="shared" si="54"/>
        <v>9375</v>
      </c>
      <c r="Q39" s="41">
        <f t="shared" si="54"/>
        <v>9375</v>
      </c>
      <c r="R39" s="41">
        <f t="shared" si="54"/>
        <v>9437.5</v>
      </c>
      <c r="S39" s="41">
        <f t="shared" si="54"/>
        <v>9437.5</v>
      </c>
      <c r="T39" s="41">
        <f t="shared" si="54"/>
        <v>9500</v>
      </c>
      <c r="U39" s="41">
        <f t="shared" si="54"/>
        <v>9500</v>
      </c>
      <c r="V39" s="41">
        <f t="shared" si="54"/>
        <v>9562.5</v>
      </c>
      <c r="W39" s="41">
        <f t="shared" si="54"/>
        <v>9562.5</v>
      </c>
      <c r="X39" s="41">
        <f t="shared" si="54"/>
        <v>9625</v>
      </c>
      <c r="Y39" s="41">
        <f t="shared" si="54"/>
        <v>9625</v>
      </c>
      <c r="Z39" s="41">
        <f t="shared" si="54"/>
        <v>9687.5</v>
      </c>
      <c r="AA39" s="5"/>
    </row>
    <row r="41" spans="1:27">
      <c r="C41" s="43" t="s">
        <v>25</v>
      </c>
    </row>
    <row r="42" spans="1:27">
      <c r="B42" t="s">
        <v>28</v>
      </c>
      <c r="C42" s="44">
        <f>AA4</f>
        <v>55000</v>
      </c>
    </row>
    <row r="43" spans="1:27">
      <c r="B43" t="s">
        <v>26</v>
      </c>
      <c r="C43" s="44">
        <f>AA18</f>
        <v>17199.410178864448</v>
      </c>
    </row>
    <row r="44" spans="1:27">
      <c r="B44" t="s">
        <v>27</v>
      </c>
      <c r="C44" s="44">
        <f>+C42-C43</f>
        <v>37800.589821135552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Type A</vt:lpstr>
      <vt:lpstr>Budget Type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2022-11-02T01:26:26Z</dcterms:created>
  <dcterms:modified xsi:type="dcterms:W3CDTF">2022-11-05T17:31:57Z</dcterms:modified>
</cp:coreProperties>
</file>