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F300F75-D3E1-1849-A5BE-D784F757C99B}" xr6:coauthVersionLast="47" xr6:coauthVersionMax="47" xr10:uidLastSave="{00000000-0000-0000-0000-000000000000}"/>
  <bookViews>
    <workbookView xWindow="4500" yWindow="1100" windowWidth="40680" windowHeight="24100" xr2:uid="{07D78FF2-81C0-6544-ACE5-40433F70B1C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I10" i="1" s="1"/>
  <c r="F11" i="1"/>
  <c r="I11" i="1" s="1"/>
  <c r="F12" i="1" l="1"/>
  <c r="I12" i="1" s="1"/>
  <c r="J17" i="1" l="1"/>
  <c r="J16" i="1"/>
  <c r="J15" i="1"/>
  <c r="J14" i="1"/>
  <c r="F16" i="1"/>
  <c r="I16" i="1" s="1"/>
  <c r="F14" i="1" l="1"/>
  <c r="I14" i="1" s="1"/>
  <c r="F15" i="1" l="1"/>
  <c r="I15" i="1" s="1"/>
  <c r="F17" i="1"/>
  <c r="I17" i="1" s="1"/>
</calcChain>
</file>

<file path=xl/sharedStrings.xml><?xml version="1.0" encoding="utf-8"?>
<sst xmlns="http://schemas.openxmlformats.org/spreadsheetml/2006/main" count="46" uniqueCount="46">
  <si>
    <t>Ticker</t>
  </si>
  <si>
    <t>Company</t>
  </si>
  <si>
    <t>Price</t>
  </si>
  <si>
    <t>NEM</t>
  </si>
  <si>
    <t>Newmont Corp</t>
  </si>
  <si>
    <t>RGLD</t>
  </si>
  <si>
    <t>Royal Gold, Inc</t>
  </si>
  <si>
    <t>CDE</t>
  </si>
  <si>
    <t>Coeur Mining Inc</t>
  </si>
  <si>
    <t>SSRM</t>
  </si>
  <si>
    <t>SSR Mining Inc</t>
  </si>
  <si>
    <t>NG</t>
  </si>
  <si>
    <t>Novagold Resources Inc</t>
  </si>
  <si>
    <t>IAUX</t>
  </si>
  <si>
    <t>i-80 Gold Corp</t>
  </si>
  <si>
    <t>DC</t>
  </si>
  <si>
    <t>Dakota Gold Corp</t>
  </si>
  <si>
    <t>IDR</t>
  </si>
  <si>
    <t>Idaho Strategic Resources Inc</t>
  </si>
  <si>
    <t>CTGO</t>
  </si>
  <si>
    <t>Contango Ore Inc</t>
  </si>
  <si>
    <t>USAU</t>
  </si>
  <si>
    <t>U.S. Gold Corp</t>
  </si>
  <si>
    <t>VGZ</t>
  </si>
  <si>
    <t>Vista Gold Corp</t>
  </si>
  <si>
    <t>HYMC</t>
  </si>
  <si>
    <t>Hycroft Mining Holding Corporation</t>
  </si>
  <si>
    <t>PZG</t>
  </si>
  <si>
    <t>Paramount Gold Nevada Corp</t>
  </si>
  <si>
    <t>GORO</t>
  </si>
  <si>
    <t>Gold Resource Corp</t>
  </si>
  <si>
    <t>Shares</t>
  </si>
  <si>
    <t>Cash</t>
  </si>
  <si>
    <t>Debt</t>
  </si>
  <si>
    <t>EV</t>
  </si>
  <si>
    <t>MC</t>
  </si>
  <si>
    <t xml:space="preserve">march 2025 permit expected </t>
  </si>
  <si>
    <t>notes</t>
  </si>
  <si>
    <t xml:space="preserve">NPV $1,1B 2024 Feasibility Study </t>
  </si>
  <si>
    <t>Awaiting Feasibility Study.  Drilling results lok good and company is currently trading 6% elow cash per share</t>
  </si>
  <si>
    <t>NPV est 2 $184M-196M</t>
  </si>
  <si>
    <t>L</t>
  </si>
  <si>
    <t xml:space="preserve">Feasibility study not ready </t>
  </si>
  <si>
    <t>fairly valued</t>
  </si>
  <si>
    <t xml:space="preserve">exploratory phase-pre0revenue 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</si>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</sst>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2" fillId="0" borderId="0" xfId="2"/>
    <xf numFmtId="3" fontId="2" fillId="0" borderId="0" xfId="2" applyNumberFormat="1"/>
    <xf numFmtId="3" fontId="3" fillId="0" borderId="0" xfId="0" applyNumberFormat="1" applyFont="1"/>
    <xf numFmtId="4" fontId="0" fillId="0" borderId="0" xfId="0" applyNumberFormat="1"/>
    <xf numFmtId="164" fontId="3" fillId="0" borderId="0" xfId="0" applyNumberFormat="1" applyFont="1"/>
    <xf numFmtId="164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GORO.xlsx" TargetMode="External"/><Relationship Id="rId2" Type="http://schemas.openxmlformats.org/officeDocument/2006/relationships/hyperlink" Target="HYMC.xlsx" TargetMode="External"/><Relationship Id="rId1" Type="http://schemas.openxmlformats.org/officeDocument/2006/relationships/hyperlink" Target="PZG.xlsx" TargetMode="External"/><Relationship Id="rId6" Type="http://schemas.openxmlformats.org/officeDocument/2006/relationships/hyperlink" Target="CTGO.xlsx" TargetMode="External"/><Relationship Id="rId5" Type="http://schemas.openxmlformats.org/officeDocument/2006/relationships/hyperlink" Target="USAU.xlsx" TargetMode="External"/><Relationship Id="rId4" Type="http://schemas.openxmlformats.org/officeDocument/2006/relationships/hyperlink" Target="VGZ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B218-3E7A-1241-A727-9C68ACE4A1E8}">
  <dimension ref="A2:K24"/>
  <sheetViews>
    <sheetView tabSelected="1" zoomScale="164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J9" sqref="J9"/>
    </sheetView>
  </sheetViews>
  <sheetFormatPr baseColWidth="10" defaultRowHeight="13"/>
  <cols>
    <col min="1" max="1" width="1.6640625" style="1" customWidth="1"/>
    <col min="2" max="2" width="28.33203125" style="1" bestFit="1" customWidth="1"/>
    <col min="3" max="3" width="6.33203125" style="1" bestFit="1" customWidth="1"/>
    <col min="4" max="4" width="5.5" style="7" bestFit="1" customWidth="1"/>
    <col min="5" max="5" width="7" style="1" bestFit="1" customWidth="1"/>
    <col min="6" max="6" width="3.6640625" style="1" bestFit="1" customWidth="1"/>
    <col min="7" max="7" width="5.33203125" style="1" bestFit="1" customWidth="1"/>
    <col min="8" max="8" width="4.83203125" style="1" bestFit="1" customWidth="1"/>
    <col min="9" max="9" width="3.5" style="1" bestFit="1" customWidth="1"/>
    <col min="10" max="10" width="17" style="1" customWidth="1"/>
    <col min="11" max="16384" width="10.83203125" style="1"/>
  </cols>
  <sheetData>
    <row r="2" spans="1:11" s="4" customFormat="1">
      <c r="B2" s="4" t="s">
        <v>1</v>
      </c>
      <c r="C2" s="4" t="s">
        <v>0</v>
      </c>
      <c r="D2" s="6" t="s">
        <v>2</v>
      </c>
      <c r="E2" s="4" t="s">
        <v>31</v>
      </c>
      <c r="F2" s="4" t="s">
        <v>35</v>
      </c>
      <c r="G2" s="4" t="s">
        <v>32</v>
      </c>
      <c r="H2" s="4" t="s">
        <v>33</v>
      </c>
      <c r="I2" s="4" t="s">
        <v>34</v>
      </c>
      <c r="K2" s="4" t="s">
        <v>37</v>
      </c>
    </row>
    <row r="3" spans="1:11" s="4" customFormat="1">
      <c r="B3" s="4" t="s">
        <v>45</v>
      </c>
      <c r="D3" s="6"/>
    </row>
    <row r="4" spans="1:11">
      <c r="B4" s="1" t="s">
        <v>4</v>
      </c>
      <c r="C4" s="1" t="s">
        <v>3</v>
      </c>
      <c r="D4" s="7">
        <v>41.46</v>
      </c>
    </row>
    <row r="5" spans="1:11">
      <c r="B5" s="1" t="s">
        <v>6</v>
      </c>
      <c r="C5" s="1" t="s">
        <v>5</v>
      </c>
      <c r="D5" s="7">
        <v>147.80000000000001</v>
      </c>
    </row>
    <row r="6" spans="1:11">
      <c r="B6" s="1" t="s">
        <v>8</v>
      </c>
      <c r="C6" s="1" t="s">
        <v>7</v>
      </c>
      <c r="D6" s="7">
        <v>6.7</v>
      </c>
    </row>
    <row r="7" spans="1:11">
      <c r="B7" s="1" t="s">
        <v>10</v>
      </c>
      <c r="C7" s="1" t="s">
        <v>9</v>
      </c>
    </row>
    <row r="8" spans="1:11">
      <c r="B8" s="1" t="s">
        <v>12</v>
      </c>
      <c r="C8" s="1" t="s">
        <v>11</v>
      </c>
    </row>
    <row r="9" spans="1:11">
      <c r="B9" s="1" t="s">
        <v>14</v>
      </c>
      <c r="C9" s="1" t="s">
        <v>13</v>
      </c>
      <c r="D9" s="7">
        <v>0.57999999999999996</v>
      </c>
    </row>
    <row r="10" spans="1:11">
      <c r="B10" s="1" t="s">
        <v>16</v>
      </c>
      <c r="C10" s="1" t="s">
        <v>15</v>
      </c>
      <c r="D10" s="7">
        <v>2.2799999999999998</v>
      </c>
      <c r="E10" s="1">
        <v>94</v>
      </c>
      <c r="F10" s="1">
        <f>+E10*D10</f>
        <v>214.32</v>
      </c>
      <c r="G10" s="1">
        <v>15</v>
      </c>
      <c r="H10" s="1">
        <v>0</v>
      </c>
      <c r="I10" s="1">
        <f>+F10-G10+H10</f>
        <v>199.32</v>
      </c>
      <c r="K10" s="1" t="s">
        <v>44</v>
      </c>
    </row>
    <row r="11" spans="1:11">
      <c r="B11" s="1" t="s">
        <v>18</v>
      </c>
      <c r="C11" s="1" t="s">
        <v>17</v>
      </c>
      <c r="D11" s="7">
        <v>12.06</v>
      </c>
      <c r="E11" s="1">
        <v>14</v>
      </c>
      <c r="F11" s="1">
        <f>+E11*D11</f>
        <v>168.84</v>
      </c>
      <c r="G11" s="1">
        <v>12</v>
      </c>
      <c r="H11" s="1">
        <v>3</v>
      </c>
      <c r="I11" s="1">
        <f>+F11-G11+H11</f>
        <v>159.84</v>
      </c>
      <c r="K11" s="1" t="s">
        <v>43</v>
      </c>
    </row>
    <row r="12" spans="1:11">
      <c r="A12" s="1" t="s">
        <v>41</v>
      </c>
      <c r="B12" s="2" t="s">
        <v>20</v>
      </c>
      <c r="C12" s="1" t="s">
        <v>19</v>
      </c>
      <c r="D12" s="7">
        <v>11</v>
      </c>
      <c r="E12" s="1">
        <v>12</v>
      </c>
      <c r="F12" s="1">
        <f>+E12*D12</f>
        <v>132</v>
      </c>
      <c r="G12" s="1">
        <v>36</v>
      </c>
      <c r="H12" s="1">
        <v>74</v>
      </c>
      <c r="I12" s="1">
        <f>+F12-G12+H12</f>
        <v>170</v>
      </c>
      <c r="K12" s="1" t="s">
        <v>40</v>
      </c>
    </row>
    <row r="13" spans="1:11">
      <c r="B13" s="3" t="s">
        <v>22</v>
      </c>
      <c r="C13" s="1" t="s">
        <v>21</v>
      </c>
      <c r="K13" s="1" t="s">
        <v>42</v>
      </c>
    </row>
    <row r="14" spans="1:11">
      <c r="B14" s="3" t="s">
        <v>24</v>
      </c>
      <c r="C14" s="1" t="s">
        <v>23</v>
      </c>
      <c r="D14" s="7">
        <v>0.57999999999999996</v>
      </c>
      <c r="E14" s="1">
        <v>123</v>
      </c>
      <c r="F14" s="1">
        <f>+E14*D14</f>
        <v>71.339999999999989</v>
      </c>
      <c r="G14" s="1">
        <v>19</v>
      </c>
      <c r="H14" s="1">
        <v>0</v>
      </c>
      <c r="I14" s="1">
        <f>+F14-G14+H14</f>
        <v>52.339999999999989</v>
      </c>
      <c r="J14" s="7">
        <f>+G14/E14</f>
        <v>0.15447154471544716</v>
      </c>
      <c r="K14" s="1" t="s">
        <v>38</v>
      </c>
    </row>
    <row r="15" spans="1:11">
      <c r="B15" s="3" t="s">
        <v>26</v>
      </c>
      <c r="C15" s="1" t="s">
        <v>25</v>
      </c>
      <c r="D15" s="7">
        <v>2.2400000000000002</v>
      </c>
      <c r="E15" s="1">
        <v>24</v>
      </c>
      <c r="F15" s="1">
        <f>+E15*D15</f>
        <v>53.760000000000005</v>
      </c>
      <c r="G15" s="1">
        <v>59</v>
      </c>
      <c r="H15" s="1">
        <v>119</v>
      </c>
      <c r="I15" s="1">
        <f>+F15-G15+H15</f>
        <v>113.76</v>
      </c>
      <c r="J15" s="7">
        <f>+G15/E15</f>
        <v>2.4583333333333335</v>
      </c>
      <c r="K15" s="1" t="s">
        <v>39</v>
      </c>
    </row>
    <row r="16" spans="1:11">
      <c r="B16" s="3" t="s">
        <v>28</v>
      </c>
      <c r="C16" s="1" t="s">
        <v>27</v>
      </c>
      <c r="D16" s="7">
        <v>0.37</v>
      </c>
      <c r="E16" s="1">
        <v>66</v>
      </c>
      <c r="F16" s="1">
        <f>+E16*D16</f>
        <v>24.419999999999998</v>
      </c>
      <c r="G16" s="1">
        <v>4</v>
      </c>
      <c r="H16" s="1">
        <v>0</v>
      </c>
      <c r="I16" s="1">
        <f>+F16-G16+H16</f>
        <v>20.419999999999998</v>
      </c>
      <c r="J16" s="7">
        <f>+G16/E16</f>
        <v>6.0606060606060608E-2</v>
      </c>
      <c r="K16" s="1" t="s">
        <v>36</v>
      </c>
    </row>
    <row r="17" spans="2:10">
      <c r="B17" s="3" t="s">
        <v>30</v>
      </c>
      <c r="C17" s="1" t="s">
        <v>29</v>
      </c>
      <c r="D17" s="7">
        <v>0.19</v>
      </c>
      <c r="E17" s="1">
        <v>94</v>
      </c>
      <c r="F17" s="1">
        <f>+E17*D17</f>
        <v>17.86</v>
      </c>
      <c r="G17" s="1">
        <v>5</v>
      </c>
      <c r="H17" s="1">
        <v>0</v>
      </c>
      <c r="I17" s="1">
        <f>+F17-G17+H17</f>
        <v>12.86</v>
      </c>
      <c r="J17" s="7">
        <f>+G17/E17</f>
        <v>5.3191489361702128E-2</v>
      </c>
    </row>
    <row r="19" spans="2:10">
      <c r="G19" s="5"/>
    </row>
    <row r="20" spans="2:10">
      <c r="G20" s="8"/>
    </row>
    <row r="24" spans="2:10">
      <c r="E24" s="5"/>
    </row>
  </sheetData>
  <hyperlinks>
    <hyperlink ref="B16" r:id="rId1" xr:uid="{4F267086-A813-BC48-B908-088E35AA903C}"/>
    <hyperlink ref="B15" r:id="rId2" xr:uid="{6104CDA2-EB80-864C-967E-D226DD1B4378}"/>
    <hyperlink ref="B17" r:id="rId3" xr:uid="{260069CC-0231-CF45-A5E9-AD622BC84DA0}"/>
    <hyperlink ref="B14" r:id="rId4" xr:uid="{24A01F29-9215-C848-B148-40B58CD4FC97}"/>
    <hyperlink ref="B13" r:id="rId5" xr:uid="{98399587-D4C7-034A-88CC-1B722429C707}"/>
    <hyperlink ref="B12" r:id="rId6" xr:uid="{4071D132-119F-B544-A95E-3F8DDFDAEF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2024-12-05T04:22:52Z</dcterms:created>
  <dcterms:modified xsi:type="dcterms:W3CDTF">2024-12-11T04:02:31Z</dcterms:modified>
</cp:coreProperties>
</file>