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software application/"/>
    </mc:Choice>
  </mc:AlternateContent>
  <xr:revisionPtr revIDLastSave="0" documentId="13_ncr:1_{356B14BD-392D-CD4C-90C9-53079A4F6E9D}" xr6:coauthVersionLast="47" xr6:coauthVersionMax="47" xr10:uidLastSave="{00000000-0000-0000-0000-000000000000}"/>
  <bookViews>
    <workbookView xWindow="17760" yWindow="2380" windowWidth="27640" windowHeight="16940" activeTab="1" xr2:uid="{CDD677B9-9B0E-5249-83FB-33BF58840A10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2" l="1"/>
  <c r="U14" i="2" s="1"/>
  <c r="U20" i="2"/>
  <c r="U19" i="2"/>
  <c r="U18" i="2"/>
  <c r="U17" i="2"/>
  <c r="S12" i="2"/>
  <c r="T12" i="2"/>
  <c r="T14" i="2" s="1"/>
  <c r="M3" i="2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L6" i="1"/>
  <c r="L7" i="1"/>
  <c r="K8" i="1"/>
  <c r="K7" i="1"/>
  <c r="K6" i="1"/>
  <c r="K5" i="1"/>
  <c r="U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U16" authorId="0" shapeId="0" xr:uid="{92402E70-A92F-AB46-816D-57657BD478EC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rev generated by fees/payments related to roarmoney banking prod and fees/tips relating to instacash product</t>
        </r>
      </text>
    </comment>
    <comment ref="U18" authorId="0" shapeId="0" xr:uid="{4478FC45-F793-2446-90CE-5D665C283CF2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interest earned on credit builder loans
</t>
        </r>
      </text>
    </comment>
  </commentList>
</comments>
</file>

<file path=xl/sharedStrings.xml><?xml version="1.0" encoding="utf-8"?>
<sst xmlns="http://schemas.openxmlformats.org/spreadsheetml/2006/main" count="29" uniqueCount="24">
  <si>
    <t>P</t>
  </si>
  <si>
    <t>S</t>
  </si>
  <si>
    <t>MC</t>
  </si>
  <si>
    <t>C</t>
  </si>
  <si>
    <t>D</t>
  </si>
  <si>
    <t>EV</t>
  </si>
  <si>
    <t>10K 24</t>
  </si>
  <si>
    <t>Q123</t>
  </si>
  <si>
    <t>Q223</t>
  </si>
  <si>
    <t>Q323</t>
  </si>
  <si>
    <t>Q423</t>
  </si>
  <si>
    <t>Q124</t>
  </si>
  <si>
    <t>Q224</t>
  </si>
  <si>
    <t>Q324</t>
  </si>
  <si>
    <t>Q424</t>
  </si>
  <si>
    <t>Banking</t>
  </si>
  <si>
    <t>Membership subscription</t>
  </si>
  <si>
    <t>Net Interest Income</t>
  </si>
  <si>
    <t xml:space="preserve">Other consumer </t>
  </si>
  <si>
    <t xml:space="preserve">Total consumer Revenue </t>
  </si>
  <si>
    <t xml:space="preserve">Enterprise Service </t>
  </si>
  <si>
    <t xml:space="preserve">Total Revenue </t>
  </si>
  <si>
    <t>Credit Buildr Loan avg APR</t>
  </si>
  <si>
    <t>Credit Buildr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</si>
</sst>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ArialMT"/>
      <family val="2"/>
    </font>
    <font>
      <b/>
      <sz val="10"/>
      <color theme="1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1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center"/>
    </xf>
    <xf numFmtId="1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9" fontId="0" fillId="0" borderId="0" xfId="0" applyNumberFormat="1" applyAlignmen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F48FC-3067-0244-B3C0-DECEAD775FDD}">
  <dimension ref="J3:L8"/>
  <sheetViews>
    <sheetView topLeftCell="F1" zoomScale="247" workbookViewId="0">
      <selection activeCell="K10" sqref="K10"/>
    </sheetView>
  </sheetViews>
  <sheetFormatPr baseColWidth="10" defaultRowHeight="13"/>
  <cols>
    <col min="1" max="9" width="10.83203125" style="1"/>
    <col min="10" max="10" width="3.6640625" style="1" bestFit="1" customWidth="1"/>
    <col min="11" max="11" width="4.1640625" style="1" bestFit="1" customWidth="1"/>
    <col min="12" max="12" width="6.83203125" style="1" bestFit="1" customWidth="1"/>
    <col min="13" max="16384" width="10.83203125" style="1"/>
  </cols>
  <sheetData>
    <row r="3" spans="10:12">
      <c r="J3" s="1" t="s">
        <v>0</v>
      </c>
      <c r="K3" s="1">
        <v>86.3</v>
      </c>
    </row>
    <row r="4" spans="10:12">
      <c r="J4" s="1" t="s">
        <v>1</v>
      </c>
      <c r="K4" s="1">
        <v>11.320093999999999</v>
      </c>
      <c r="L4" s="1" t="s">
        <v>6</v>
      </c>
    </row>
    <row r="5" spans="10:12">
      <c r="J5" s="1" t="s">
        <v>2</v>
      </c>
      <c r="K5" s="1">
        <f>+K3*K4</f>
        <v>976.92411219999985</v>
      </c>
    </row>
    <row r="6" spans="10:12">
      <c r="J6" s="1" t="s">
        <v>3</v>
      </c>
      <c r="K6" s="1">
        <f>139.976+10.463</f>
        <v>150.43899999999999</v>
      </c>
      <c r="L6" s="1" t="str">
        <f>+L4</f>
        <v>10K 24</v>
      </c>
    </row>
    <row r="7" spans="10:12">
      <c r="J7" s="1" t="s">
        <v>4</v>
      </c>
      <c r="K7" s="1">
        <f>67.402+51.131</f>
        <v>118.533</v>
      </c>
      <c r="L7" s="1" t="str">
        <f>+L6</f>
        <v>10K 24</v>
      </c>
    </row>
    <row r="8" spans="10:12">
      <c r="J8" s="1" t="s">
        <v>5</v>
      </c>
      <c r="K8" s="1">
        <f>+K5-K6+K7</f>
        <v>945.0181121999999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3F7A-3BB0-E743-B364-DE23B6D919D5}">
  <dimension ref="B3:AD25"/>
  <sheetViews>
    <sheetView tabSelected="1" topLeftCell="A2" zoomScale="257" workbookViewId="0">
      <pane xSplit="2" ySplit="2" topLeftCell="L4" activePane="bottomRight" state="frozen"/>
      <selection activeCell="A2" sqref="A2"/>
      <selection pane="topRight" activeCell="C2" sqref="C2"/>
      <selection pane="bottomLeft" activeCell="A3" sqref="A3"/>
      <selection pane="bottomRight" activeCell="N6" sqref="N6"/>
    </sheetView>
  </sheetViews>
  <sheetFormatPr baseColWidth="10" defaultRowHeight="13"/>
  <cols>
    <col min="1" max="1" width="1.1640625" style="1" customWidth="1"/>
    <col min="2" max="2" width="21.1640625" style="1" bestFit="1" customWidth="1"/>
    <col min="3" max="10" width="5.5" style="1" bestFit="1" customWidth="1"/>
    <col min="11" max="11" width="10.83203125" style="1"/>
    <col min="12" max="30" width="5.1640625" style="1" bestFit="1" customWidth="1"/>
    <col min="31" max="16384" width="10.83203125" style="1"/>
  </cols>
  <sheetData>
    <row r="3" spans="2:30" s="2" customFormat="1"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L3" s="2">
        <v>2015</v>
      </c>
      <c r="M3" s="2">
        <f>+L3+1</f>
        <v>2016</v>
      </c>
      <c r="N3" s="2">
        <f t="shared" ref="N3:AD3" si="0">+M3+1</f>
        <v>2017</v>
      </c>
      <c r="O3" s="2">
        <f t="shared" si="0"/>
        <v>2018</v>
      </c>
      <c r="P3" s="2">
        <f t="shared" si="0"/>
        <v>2019</v>
      </c>
      <c r="Q3" s="2">
        <f t="shared" si="0"/>
        <v>2020</v>
      </c>
      <c r="R3" s="2">
        <f t="shared" si="0"/>
        <v>2021</v>
      </c>
      <c r="S3" s="2">
        <f t="shared" si="0"/>
        <v>2022</v>
      </c>
      <c r="T3" s="2">
        <f t="shared" si="0"/>
        <v>2023</v>
      </c>
      <c r="U3" s="2">
        <f t="shared" si="0"/>
        <v>2024</v>
      </c>
      <c r="V3" s="2">
        <f t="shared" si="0"/>
        <v>2025</v>
      </c>
      <c r="W3" s="2">
        <f t="shared" si="0"/>
        <v>2026</v>
      </c>
      <c r="X3" s="2">
        <f t="shared" si="0"/>
        <v>2027</v>
      </c>
      <c r="Y3" s="2">
        <f t="shared" si="0"/>
        <v>2028</v>
      </c>
      <c r="Z3" s="2">
        <f t="shared" si="0"/>
        <v>2029</v>
      </c>
      <c r="AA3" s="2">
        <f t="shared" si="0"/>
        <v>2030</v>
      </c>
      <c r="AB3" s="2">
        <f t="shared" si="0"/>
        <v>2031</v>
      </c>
      <c r="AC3" s="2">
        <f t="shared" si="0"/>
        <v>2032</v>
      </c>
      <c r="AD3" s="2">
        <f t="shared" si="0"/>
        <v>2033</v>
      </c>
    </row>
    <row r="4" spans="2:30" s="7" customFormat="1">
      <c r="B4" s="7" t="s">
        <v>22</v>
      </c>
      <c r="U4" s="7">
        <v>0.219</v>
      </c>
    </row>
    <row r="5" spans="2:30" s="2" customFormat="1">
      <c r="B5" s="2" t="s">
        <v>23</v>
      </c>
      <c r="U5" s="2">
        <v>790</v>
      </c>
    </row>
    <row r="6" spans="2:30" s="2" customFormat="1"/>
    <row r="7" spans="2:30" s="2" customFormat="1"/>
    <row r="8" spans="2:30" s="2" customFormat="1">
      <c r="B8" s="4" t="s">
        <v>15</v>
      </c>
      <c r="T8" s="2">
        <v>237.40799999999999</v>
      </c>
      <c r="U8" s="2">
        <v>318.339</v>
      </c>
    </row>
    <row r="9" spans="2:30" s="2" customFormat="1">
      <c r="B9" s="4" t="s">
        <v>16</v>
      </c>
      <c r="T9" s="2">
        <v>34.595999999999997</v>
      </c>
      <c r="U9" s="2">
        <v>36.296999999999997</v>
      </c>
    </row>
    <row r="10" spans="2:30" s="2" customFormat="1">
      <c r="B10" s="4" t="s">
        <v>17</v>
      </c>
      <c r="T10" s="2">
        <v>12.193</v>
      </c>
      <c r="U10" s="2">
        <v>12.885999999999999</v>
      </c>
    </row>
    <row r="11" spans="2:30" s="2" customFormat="1">
      <c r="B11" s="4" t="s">
        <v>18</v>
      </c>
      <c r="T11" s="2">
        <v>0.89300000000000002</v>
      </c>
      <c r="U11" s="2">
        <v>0.86399999999999999</v>
      </c>
    </row>
    <row r="12" spans="2:30" s="2" customFormat="1">
      <c r="B12" s="2" t="s">
        <v>19</v>
      </c>
      <c r="S12" s="2">
        <f>+SUM(S8:S11)</f>
        <v>0</v>
      </c>
      <c r="T12" s="2">
        <f>+SUM(T8:T11)</f>
        <v>285.08999999999992</v>
      </c>
      <c r="U12" s="2">
        <f>+SUM(U8:U11)</f>
        <v>368.38599999999997</v>
      </c>
    </row>
    <row r="13" spans="2:30" s="2" customFormat="1">
      <c r="B13" s="5" t="s">
        <v>20</v>
      </c>
      <c r="T13" s="2">
        <v>138.34100000000001</v>
      </c>
      <c r="U13" s="2">
        <v>177.51900000000001</v>
      </c>
    </row>
    <row r="14" spans="2:30" s="6" customFormat="1">
      <c r="B14" s="6" t="s">
        <v>21</v>
      </c>
      <c r="T14" s="6">
        <f>+SUM(T12:T13)</f>
        <v>423.43099999999993</v>
      </c>
      <c r="U14" s="6">
        <f>+SUM(U12:U13)</f>
        <v>545.90499999999997</v>
      </c>
    </row>
    <row r="15" spans="2:30" s="2" customFormat="1"/>
    <row r="16" spans="2:30" s="7" customFormat="1">
      <c r="B16" s="9" t="s">
        <v>15</v>
      </c>
      <c r="U16" s="8">
        <f>+U8/T8-1</f>
        <v>0.34089415689446034</v>
      </c>
    </row>
    <row r="17" spans="2:21" s="8" customFormat="1">
      <c r="B17" s="9" t="s">
        <v>16</v>
      </c>
      <c r="U17" s="7">
        <f>+U9/T9-1</f>
        <v>4.9167533818938569E-2</v>
      </c>
    </row>
    <row r="18" spans="2:21" s="7" customFormat="1">
      <c r="B18" s="9" t="s">
        <v>17</v>
      </c>
      <c r="U18" s="7">
        <f>+U10/T10-1</f>
        <v>5.6835889444763366E-2</v>
      </c>
    </row>
    <row r="19" spans="2:21" s="7" customFormat="1">
      <c r="B19" s="9" t="s">
        <v>18</v>
      </c>
      <c r="U19" s="7">
        <f>+U11/T11-1</f>
        <v>-3.2474804031355053E-2</v>
      </c>
    </row>
    <row r="20" spans="2:21">
      <c r="B20" s="10" t="s">
        <v>20</v>
      </c>
      <c r="U20" s="8">
        <f>+U13/T13-1</f>
        <v>0.28319876247822395</v>
      </c>
    </row>
    <row r="25" spans="2:21">
      <c r="U2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2025-03-15T22:51:06Z</dcterms:created>
  <dcterms:modified xsi:type="dcterms:W3CDTF">2025-03-16T04:54:25Z</dcterms:modified>
</cp:coreProperties>
</file>