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29BD3595-7105-4D47-A661-C17244F8B94A}" xr6:coauthVersionLast="47" xr6:coauthVersionMax="47" xr10:uidLastSave="{00000000-0000-0000-0000-000000000000}"/>
  <bookViews>
    <workbookView xWindow="13100" yWindow="500" windowWidth="26680" windowHeight="24600" xr2:uid="{8624FB4D-743E-5D4D-A2E6-331FADC5A4AC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8" i="1" l="1"/>
  <c r="Q48" i="1"/>
  <c r="P48" i="1"/>
  <c r="O48" i="1"/>
  <c r="N48" i="1"/>
  <c r="M48" i="1"/>
  <c r="H51" i="1" l="1"/>
  <c r="K51" i="1" s="1"/>
  <c r="H36" i="1" l="1"/>
  <c r="K36" i="1" s="1"/>
  <c r="H50" i="1" l="1"/>
  <c r="K50" i="1" s="1"/>
  <c r="H49" i="1"/>
  <c r="K49" i="1" s="1"/>
</calcChain>
</file>

<file path=xl/sharedStrings.xml><?xml version="1.0" encoding="utf-8"?>
<sst xmlns="http://schemas.openxmlformats.org/spreadsheetml/2006/main" count="239" uniqueCount="134">
  <si>
    <t>Price</t>
  </si>
  <si>
    <t>Shares</t>
  </si>
  <si>
    <t>Market Cap</t>
  </si>
  <si>
    <t>Cash</t>
  </si>
  <si>
    <t>Debt</t>
  </si>
  <si>
    <t>EV</t>
  </si>
  <si>
    <t>Ticker</t>
  </si>
  <si>
    <t>NFLX</t>
  </si>
  <si>
    <t>DIS</t>
  </si>
  <si>
    <t>LYV</t>
  </si>
  <si>
    <t>TKO</t>
  </si>
  <si>
    <t>FWOMA</t>
  </si>
  <si>
    <t>WBD</t>
  </si>
  <si>
    <t>FOX</t>
  </si>
  <si>
    <t>WMG</t>
  </si>
  <si>
    <t>NWSA</t>
  </si>
  <si>
    <t>PSKY</t>
  </si>
  <si>
    <t>ROKU</t>
  </si>
  <si>
    <t>SIRI</t>
  </si>
  <si>
    <t>MSGS</t>
  </si>
  <si>
    <t>CNK</t>
  </si>
  <si>
    <t>MANU</t>
  </si>
  <si>
    <t>BATRA</t>
  </si>
  <si>
    <t>SPHR</t>
  </si>
  <si>
    <t>IMAX</t>
  </si>
  <si>
    <t>IQ</t>
  </si>
  <si>
    <t>AMC</t>
  </si>
  <si>
    <t>PLAY</t>
  </si>
  <si>
    <t>RSVR</t>
  </si>
  <si>
    <t>MCS</t>
  </si>
  <si>
    <t>AMCX</t>
  </si>
  <si>
    <t>AENT</t>
  </si>
  <si>
    <t>HUYA</t>
  </si>
  <si>
    <t>STRZ</t>
  </si>
  <si>
    <t>GAIA</t>
  </si>
  <si>
    <t>MPU</t>
  </si>
  <si>
    <t>NIPG</t>
  </si>
  <si>
    <t>CNVS</t>
  </si>
  <si>
    <t>LVO</t>
  </si>
  <si>
    <t>RDI</t>
  </si>
  <si>
    <t>AGAE</t>
  </si>
  <si>
    <t>TOON</t>
  </si>
  <si>
    <t>ANGH</t>
  </si>
  <si>
    <t>BREA</t>
  </si>
  <si>
    <t>FTRK</t>
  </si>
  <si>
    <t>KUKE</t>
  </si>
  <si>
    <t>BLMZ</t>
  </si>
  <si>
    <t>ZNB</t>
  </si>
  <si>
    <t xml:space="preserve">Entertainment </t>
  </si>
  <si>
    <t xml:space="preserve">Broadcasting </t>
  </si>
  <si>
    <t xml:space="preserve">NXST </t>
  </si>
  <si>
    <t>TGNA</t>
  </si>
  <si>
    <t>NMAX</t>
  </si>
  <si>
    <t>FUBO</t>
  </si>
  <si>
    <t>SBGI</t>
  </si>
  <si>
    <t>GTN</t>
  </si>
  <si>
    <t>IHRT</t>
  </si>
  <si>
    <t>SSP</t>
  </si>
  <si>
    <t>CURI</t>
  </si>
  <si>
    <t>SGA</t>
  </si>
  <si>
    <t>MDIA</t>
  </si>
  <si>
    <t>UONE</t>
  </si>
  <si>
    <t>XHLD</t>
  </si>
  <si>
    <t>BBGI</t>
  </si>
  <si>
    <t>Customers</t>
  </si>
  <si>
    <t xml:space="preserve">Industry </t>
  </si>
  <si>
    <t>Streaming &amp; Studios</t>
  </si>
  <si>
    <t>Netflix</t>
  </si>
  <si>
    <t>The Walt Disney Company</t>
  </si>
  <si>
    <t>Live Nation Entertainment</t>
  </si>
  <si>
    <t>TKO Group (WWE + UFC)</t>
  </si>
  <si>
    <t>Liberty Media Formula One (A)</t>
  </si>
  <si>
    <t>Warner Bros. Discovery</t>
  </si>
  <si>
    <t>Fox Corporation</t>
  </si>
  <si>
    <t>Warner Music Group</t>
  </si>
  <si>
    <t>News Corp (A)</t>
  </si>
  <si>
    <t>Roku</t>
  </si>
  <si>
    <t>Sirius XM</t>
  </si>
  <si>
    <t>Madison Square Garden Sports</t>
  </si>
  <si>
    <t>Cinemark</t>
  </si>
  <si>
    <t>Manchester United</t>
  </si>
  <si>
    <t>Braves Holdings (A)</t>
  </si>
  <si>
    <t>Sphere Entertainment</t>
  </si>
  <si>
    <t>iQIYI</t>
  </si>
  <si>
    <t>AMC Entertainment</t>
  </si>
  <si>
    <t>Dave &amp; Buster's</t>
  </si>
  <si>
    <t>Reservoir Media</t>
  </si>
  <si>
    <t>Marcus Corporation</t>
  </si>
  <si>
    <t>AMC Networks</t>
  </si>
  <si>
    <t>Alliance Entertainment</t>
  </si>
  <si>
    <t>Gaia</t>
  </si>
  <si>
    <t>Reading International</t>
  </si>
  <si>
    <t>Anghami</t>
  </si>
  <si>
    <t>Kuke Music</t>
  </si>
  <si>
    <t>TEGNA</t>
  </si>
  <si>
    <t>FuboTV</t>
  </si>
  <si>
    <t>Sinclair Broadcast Group</t>
  </si>
  <si>
    <t>Gray Television</t>
  </si>
  <si>
    <t>iHeartMedia</t>
  </si>
  <si>
    <t>E.W. Scripps Company</t>
  </si>
  <si>
    <t>CuriosityStream</t>
  </si>
  <si>
    <t>Saga Communications</t>
  </si>
  <si>
    <t>Mediaco</t>
  </si>
  <si>
    <t>Urban One</t>
  </si>
  <si>
    <t>Beasley Broadcast Group</t>
  </si>
  <si>
    <t>Subcategor y</t>
  </si>
  <si>
    <t>Music &amp; Audio</t>
  </si>
  <si>
    <t>Sports/Teams/Events</t>
  </si>
  <si>
    <t>Broadcast/TV/Publishing</t>
  </si>
  <si>
    <t>Micro/Niche/Speculative</t>
  </si>
  <si>
    <t>Cinemas/Exhibitors</t>
  </si>
  <si>
    <t>Interactive/Experiential</t>
  </si>
  <si>
    <t>Uncategorized</t>
  </si>
  <si>
    <t xml:space="preserve">Assets </t>
  </si>
  <si>
    <t>Content IP (Marvel, Star Wars, Pixar), Distri (ABC, FX, Hulu, Disney+), Sports (ESPN), Experiences (Parks/Cruises)</t>
  </si>
  <si>
    <t>Content Library, Capitalized Production Costs, Tech Platform</t>
  </si>
  <si>
    <t>Ticketmaster, 200+ Venues, Global artist contracts, sponsorship rights</t>
  </si>
  <si>
    <t xml:space="preserve">Ten Holdings </t>
  </si>
  <si>
    <t>Paramount Skydance Corp</t>
  </si>
  <si>
    <t>Starz Entertainment Group</t>
  </si>
  <si>
    <t xml:space="preserve">Mega Matrix </t>
  </si>
  <si>
    <t>BIP GroupInc</t>
  </si>
  <si>
    <t>Cineverse Group</t>
  </si>
  <si>
    <t>Liveone Inc</t>
  </si>
  <si>
    <t xml:space="preserve">Allied Gaming &amp; Entertainment </t>
  </si>
  <si>
    <t xml:space="preserve">Kartoon Studios </t>
  </si>
  <si>
    <t>Brera Holdings PLC</t>
  </si>
  <si>
    <t xml:space="preserve">Fast Track Group </t>
  </si>
  <si>
    <t>Harrison Global Holdings</t>
  </si>
  <si>
    <t>Zeta Networks Group</t>
  </si>
  <si>
    <t>Newsmax Inc</t>
  </si>
  <si>
    <t>Warner Bros Pics: Dc Universe, Harry Potter, Matrix, Conjuring, Dune; Warner Bors Tele: Friends, Big bang, Er, Gossip, Pretty Lil Liars; Animation: Looney Tunes, Scooby Doo, Tom &amp; Jerry , New Line Cinema: Conjuring, Nightmare on Elm , Warner bros Games: MOrtal Kombat, Hogwarts Leg, LEGO Games; Networks: HBO, HBO2, Bews: CNN, LHN, Disc channel, HGTV, Food Network, TLC, Animal Planet, Investigative Disc, OWN (co-own Oprah), Travel channel, cartoon netowkr/adult swim/boomerang, truTV, TNT, TBS</t>
  </si>
  <si>
    <t xml:space="preserve">Discount 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</si>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</sst>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1"/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3" fontId="0" fillId="0" borderId="2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LYV.xlsx" TargetMode="External"/><Relationship Id="rId2" Type="http://schemas.openxmlformats.org/officeDocument/2006/relationships/hyperlink" Target="DIS.xlsx" TargetMode="External"/><Relationship Id="rId1" Type="http://schemas.openxmlformats.org/officeDocument/2006/relationships/hyperlink" Target="NFLX.xlsx" TargetMode="External"/><Relationship Id="rId4" Type="http://schemas.openxmlformats.org/officeDocument/2006/relationships/hyperlink" Target="WB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AE11-9A99-1342-B164-F8138C89B98A}">
  <dimension ref="B2:T60"/>
  <sheetViews>
    <sheetView tabSelected="1" zoomScale="119" workbookViewId="0">
      <pane xSplit="5" ySplit="3" topLeftCell="F30" activePane="bottomRight" state="frozen"/>
      <selection pane="topRight" activeCell="F1" sqref="F1"/>
      <selection pane="bottomLeft" activeCell="A4" sqref="A4"/>
      <selection pane="bottomRight" activeCell="E49" sqref="E49"/>
    </sheetView>
  </sheetViews>
  <sheetFormatPr baseColWidth="10" defaultRowHeight="16" outlineLevelCol="1" x14ac:dyDescent="0.2"/>
  <cols>
    <col min="1" max="1" width="3.33203125" customWidth="1"/>
    <col min="2" max="2" width="26.5" bestFit="1" customWidth="1"/>
    <col min="3" max="3" width="13.33203125" customWidth="1" outlineLevel="1"/>
    <col min="4" max="4" width="21.83203125" customWidth="1" outlineLevel="1"/>
    <col min="6" max="11" width="10.83203125" style="1"/>
    <col min="12" max="12" width="10.83203125" style="5"/>
    <col min="13" max="19" width="10.83203125" style="1"/>
  </cols>
  <sheetData>
    <row r="2" spans="2:20" x14ac:dyDescent="0.2">
      <c r="M2" s="6"/>
      <c r="N2" s="6"/>
      <c r="O2" s="6"/>
      <c r="P2" s="6"/>
      <c r="Q2" s="6"/>
      <c r="R2" s="6"/>
    </row>
    <row r="3" spans="2:20" x14ac:dyDescent="0.2">
      <c r="B3" t="s">
        <v>64</v>
      </c>
      <c r="C3" t="s">
        <v>65</v>
      </c>
      <c r="D3" t="s">
        <v>105</v>
      </c>
      <c r="E3" t="s">
        <v>6</v>
      </c>
      <c r="F3" s="1" t="s">
        <v>0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L3" s="5" t="s">
        <v>132</v>
      </c>
      <c r="M3" s="7">
        <v>2020</v>
      </c>
      <c r="N3" s="7">
        <v>2021</v>
      </c>
      <c r="O3" s="7">
        <v>2022</v>
      </c>
      <c r="P3" s="7">
        <v>2023</v>
      </c>
      <c r="Q3" s="7">
        <v>2024</v>
      </c>
      <c r="R3" s="7">
        <v>2025</v>
      </c>
      <c r="T3" s="1" t="s">
        <v>113</v>
      </c>
    </row>
    <row r="4" spans="2:20" x14ac:dyDescent="0.2">
      <c r="B4" t="s">
        <v>73</v>
      </c>
      <c r="C4" s="2" t="s">
        <v>48</v>
      </c>
      <c r="D4" s="2" t="s">
        <v>108</v>
      </c>
      <c r="E4" t="s">
        <v>13</v>
      </c>
      <c r="F4" s="4"/>
      <c r="G4" s="4"/>
      <c r="H4" s="4"/>
      <c r="I4" s="4"/>
      <c r="J4" s="4"/>
      <c r="K4" s="4"/>
      <c r="M4" s="4"/>
      <c r="N4" s="4"/>
      <c r="O4" s="4"/>
      <c r="P4" s="4"/>
      <c r="Q4" s="4"/>
      <c r="R4" s="4"/>
      <c r="S4" s="5"/>
      <c r="T4" t="s">
        <v>115</v>
      </c>
    </row>
    <row r="5" spans="2:20" x14ac:dyDescent="0.2">
      <c r="B5" t="s">
        <v>75</v>
      </c>
      <c r="C5" s="2" t="s">
        <v>48</v>
      </c>
      <c r="D5" s="2" t="s">
        <v>108</v>
      </c>
      <c r="E5" t="s">
        <v>15</v>
      </c>
      <c r="M5" s="4"/>
      <c r="N5" s="4"/>
      <c r="O5" s="4"/>
      <c r="P5" s="4"/>
      <c r="Q5" s="4"/>
      <c r="R5" s="4"/>
      <c r="T5" t="s">
        <v>114</v>
      </c>
    </row>
    <row r="6" spans="2:20" x14ac:dyDescent="0.2">
      <c r="B6" t="s">
        <v>75</v>
      </c>
      <c r="C6" s="2" t="s">
        <v>48</v>
      </c>
      <c r="D6" s="2" t="s">
        <v>108</v>
      </c>
      <c r="E6" t="s">
        <v>15</v>
      </c>
      <c r="M6" s="4"/>
      <c r="N6" s="4"/>
      <c r="O6" s="4"/>
      <c r="P6" s="4"/>
      <c r="Q6" s="4"/>
      <c r="R6" s="4"/>
      <c r="T6" t="s">
        <v>116</v>
      </c>
    </row>
    <row r="7" spans="2:20" x14ac:dyDescent="0.2">
      <c r="B7" t="s">
        <v>94</v>
      </c>
      <c r="C7" s="2" t="s">
        <v>49</v>
      </c>
      <c r="D7" s="2" t="s">
        <v>108</v>
      </c>
      <c r="E7" t="s">
        <v>51</v>
      </c>
    </row>
    <row r="8" spans="2:20" x14ac:dyDescent="0.2">
      <c r="B8" t="s">
        <v>96</v>
      </c>
      <c r="C8" s="2" t="s">
        <v>49</v>
      </c>
      <c r="D8" s="2" t="s">
        <v>108</v>
      </c>
      <c r="E8" t="s">
        <v>54</v>
      </c>
    </row>
    <row r="9" spans="2:20" x14ac:dyDescent="0.2">
      <c r="B9" t="s">
        <v>97</v>
      </c>
      <c r="C9" s="2" t="s">
        <v>49</v>
      </c>
      <c r="D9" s="2" t="s">
        <v>108</v>
      </c>
      <c r="E9" t="s">
        <v>55</v>
      </c>
    </row>
    <row r="10" spans="2:20" x14ac:dyDescent="0.2">
      <c r="B10" t="s">
        <v>98</v>
      </c>
      <c r="C10" s="2" t="s">
        <v>49</v>
      </c>
      <c r="D10" s="2" t="s">
        <v>108</v>
      </c>
      <c r="E10" t="s">
        <v>56</v>
      </c>
    </row>
    <row r="11" spans="2:20" x14ac:dyDescent="0.2">
      <c r="B11" t="s">
        <v>99</v>
      </c>
      <c r="C11" s="2" t="s">
        <v>49</v>
      </c>
      <c r="D11" s="2" t="s">
        <v>108</v>
      </c>
      <c r="E11" t="s">
        <v>57</v>
      </c>
    </row>
    <row r="12" spans="2:20" x14ac:dyDescent="0.2">
      <c r="B12" t="s">
        <v>101</v>
      </c>
      <c r="C12" s="2" t="s">
        <v>49</v>
      </c>
      <c r="D12" s="2" t="s">
        <v>108</v>
      </c>
      <c r="E12" t="s">
        <v>59</v>
      </c>
    </row>
    <row r="13" spans="2:20" x14ac:dyDescent="0.2">
      <c r="B13" t="s">
        <v>102</v>
      </c>
      <c r="C13" s="2" t="s">
        <v>49</v>
      </c>
      <c r="D13" s="2" t="s">
        <v>108</v>
      </c>
      <c r="E13" t="s">
        <v>60</v>
      </c>
    </row>
    <row r="14" spans="2:20" x14ac:dyDescent="0.2">
      <c r="B14" t="s">
        <v>103</v>
      </c>
      <c r="C14" s="2" t="s">
        <v>49</v>
      </c>
      <c r="D14" s="2" t="s">
        <v>108</v>
      </c>
      <c r="E14" t="s">
        <v>61</v>
      </c>
    </row>
    <row r="15" spans="2:20" x14ac:dyDescent="0.2">
      <c r="B15" t="s">
        <v>117</v>
      </c>
      <c r="C15" s="2" t="s">
        <v>49</v>
      </c>
      <c r="D15" s="2" t="s">
        <v>108</v>
      </c>
      <c r="E15" t="s">
        <v>62</v>
      </c>
    </row>
    <row r="16" spans="2:20" x14ac:dyDescent="0.2">
      <c r="B16" t="s">
        <v>104</v>
      </c>
      <c r="C16" s="2" t="s">
        <v>49</v>
      </c>
      <c r="D16" s="2" t="s">
        <v>108</v>
      </c>
      <c r="E16" t="s">
        <v>63</v>
      </c>
    </row>
    <row r="17" spans="2:18" x14ac:dyDescent="0.2">
      <c r="B17" t="s">
        <v>79</v>
      </c>
      <c r="C17" s="2" t="s">
        <v>48</v>
      </c>
      <c r="D17" s="2" t="s">
        <v>110</v>
      </c>
      <c r="E17" t="s">
        <v>20</v>
      </c>
    </row>
    <row r="18" spans="2:18" x14ac:dyDescent="0.2">
      <c r="B18" t="s">
        <v>24</v>
      </c>
      <c r="C18" s="2" t="s">
        <v>48</v>
      </c>
      <c r="D18" s="2" t="s">
        <v>110</v>
      </c>
      <c r="E18" t="s">
        <v>24</v>
      </c>
    </row>
    <row r="19" spans="2:18" x14ac:dyDescent="0.2">
      <c r="B19" t="s">
        <v>84</v>
      </c>
      <c r="C19" s="2" t="s">
        <v>48</v>
      </c>
      <c r="D19" s="2" t="s">
        <v>110</v>
      </c>
      <c r="E19" t="s">
        <v>26</v>
      </c>
    </row>
    <row r="20" spans="2:18" x14ac:dyDescent="0.2">
      <c r="B20" t="s">
        <v>87</v>
      </c>
      <c r="C20" s="2" t="s">
        <v>48</v>
      </c>
      <c r="D20" s="2" t="s">
        <v>110</v>
      </c>
      <c r="E20" t="s">
        <v>29</v>
      </c>
    </row>
    <row r="21" spans="2:18" x14ac:dyDescent="0.2">
      <c r="B21" t="s">
        <v>91</v>
      </c>
      <c r="C21" s="2" t="s">
        <v>48</v>
      </c>
      <c r="D21" s="2" t="s">
        <v>110</v>
      </c>
      <c r="E21" t="s">
        <v>39</v>
      </c>
    </row>
    <row r="22" spans="2:18" x14ac:dyDescent="0.2">
      <c r="B22" t="s">
        <v>85</v>
      </c>
      <c r="C22" s="2" t="s">
        <v>48</v>
      </c>
      <c r="D22" s="2" t="s">
        <v>111</v>
      </c>
      <c r="E22" t="s">
        <v>27</v>
      </c>
    </row>
    <row r="23" spans="2:18" x14ac:dyDescent="0.2">
      <c r="B23" t="s">
        <v>118</v>
      </c>
      <c r="C23" s="2" t="s">
        <v>48</v>
      </c>
      <c r="D23" s="2" t="s">
        <v>109</v>
      </c>
      <c r="E23" t="s">
        <v>16</v>
      </c>
      <c r="M23" s="4"/>
      <c r="N23" s="4"/>
      <c r="O23" s="4"/>
      <c r="P23" s="4"/>
      <c r="Q23" s="4"/>
      <c r="R23" s="4"/>
    </row>
    <row r="24" spans="2:18" x14ac:dyDescent="0.2">
      <c r="B24" t="s">
        <v>119</v>
      </c>
      <c r="C24" s="2" t="s">
        <v>48</v>
      </c>
      <c r="D24" s="2" t="s">
        <v>109</v>
      </c>
      <c r="E24" t="s">
        <v>33</v>
      </c>
    </row>
    <row r="25" spans="2:18" x14ac:dyDescent="0.2">
      <c r="B25" t="s">
        <v>120</v>
      </c>
      <c r="C25" s="2" t="s">
        <v>48</v>
      </c>
      <c r="D25" s="2" t="s">
        <v>109</v>
      </c>
      <c r="E25" t="s">
        <v>35</v>
      </c>
    </row>
    <row r="26" spans="2:18" x14ac:dyDescent="0.2">
      <c r="B26" t="s">
        <v>121</v>
      </c>
      <c r="C26" s="2" t="s">
        <v>48</v>
      </c>
      <c r="D26" s="2" t="s">
        <v>109</v>
      </c>
      <c r="E26" t="s">
        <v>36</v>
      </c>
    </row>
    <row r="27" spans="2:18" x14ac:dyDescent="0.2">
      <c r="B27" t="s">
        <v>122</v>
      </c>
      <c r="C27" s="2" t="s">
        <v>48</v>
      </c>
      <c r="D27" s="2" t="s">
        <v>109</v>
      </c>
      <c r="E27" t="s">
        <v>37</v>
      </c>
    </row>
    <row r="28" spans="2:18" x14ac:dyDescent="0.2">
      <c r="B28" t="s">
        <v>123</v>
      </c>
      <c r="C28" s="2" t="s">
        <v>48</v>
      </c>
      <c r="D28" s="2" t="s">
        <v>109</v>
      </c>
      <c r="E28" t="s">
        <v>38</v>
      </c>
    </row>
    <row r="29" spans="2:18" x14ac:dyDescent="0.2">
      <c r="B29" t="s">
        <v>124</v>
      </c>
      <c r="C29" s="2" t="s">
        <v>48</v>
      </c>
      <c r="D29" s="2" t="s">
        <v>109</v>
      </c>
      <c r="E29" t="s">
        <v>40</v>
      </c>
    </row>
    <row r="30" spans="2:18" x14ac:dyDescent="0.2">
      <c r="B30" t="s">
        <v>125</v>
      </c>
      <c r="C30" s="2" t="s">
        <v>48</v>
      </c>
      <c r="D30" s="2" t="s">
        <v>109</v>
      </c>
      <c r="E30" t="s">
        <v>41</v>
      </c>
    </row>
    <row r="31" spans="2:18" x14ac:dyDescent="0.2">
      <c r="B31" t="s">
        <v>126</v>
      </c>
      <c r="C31" s="2" t="s">
        <v>48</v>
      </c>
      <c r="D31" s="2" t="s">
        <v>109</v>
      </c>
      <c r="E31" t="s">
        <v>43</v>
      </c>
    </row>
    <row r="32" spans="2:18" x14ac:dyDescent="0.2">
      <c r="B32" t="s">
        <v>127</v>
      </c>
      <c r="C32" s="2" t="s">
        <v>48</v>
      </c>
      <c r="D32" s="2" t="s">
        <v>109</v>
      </c>
      <c r="E32" t="s">
        <v>44</v>
      </c>
    </row>
    <row r="33" spans="2:18" x14ac:dyDescent="0.2">
      <c r="B33" t="s">
        <v>128</v>
      </c>
      <c r="C33" s="2" t="s">
        <v>48</v>
      </c>
      <c r="D33" s="2" t="s">
        <v>109</v>
      </c>
      <c r="E33" t="s">
        <v>46</v>
      </c>
    </row>
    <row r="34" spans="2:18" x14ac:dyDescent="0.2">
      <c r="B34" t="s">
        <v>129</v>
      </c>
      <c r="C34" s="2" t="s">
        <v>48</v>
      </c>
      <c r="D34" s="2" t="s">
        <v>109</v>
      </c>
      <c r="E34" t="s">
        <v>47</v>
      </c>
    </row>
    <row r="35" spans="2:18" x14ac:dyDescent="0.2">
      <c r="B35" t="s">
        <v>130</v>
      </c>
      <c r="C35" s="2" t="s">
        <v>49</v>
      </c>
      <c r="D35" s="2" t="s">
        <v>109</v>
      </c>
      <c r="E35" t="s">
        <v>52</v>
      </c>
    </row>
    <row r="36" spans="2:18" x14ac:dyDescent="0.2">
      <c r="B36" t="s">
        <v>69</v>
      </c>
      <c r="C36" s="2" t="s">
        <v>48</v>
      </c>
      <c r="D36" s="2" t="s">
        <v>106</v>
      </c>
      <c r="E36" s="3" t="s">
        <v>9</v>
      </c>
      <c r="F36" s="4">
        <v>164</v>
      </c>
      <c r="G36" s="4">
        <v>234</v>
      </c>
      <c r="H36" s="4">
        <f>+F36*G36</f>
        <v>38376</v>
      </c>
      <c r="I36" s="4">
        <v>7070</v>
      </c>
      <c r="J36" s="4">
        <v>6476</v>
      </c>
      <c r="K36" s="4">
        <f>+H36-I36+J36</f>
        <v>37782</v>
      </c>
      <c r="M36" s="4">
        <v>1861.2</v>
      </c>
      <c r="N36" s="4">
        <v>6268.4</v>
      </c>
      <c r="O36" s="4">
        <v>16681</v>
      </c>
      <c r="P36" s="4">
        <v>22726</v>
      </c>
      <c r="Q36" s="4">
        <v>23156</v>
      </c>
      <c r="R36" s="4"/>
    </row>
    <row r="37" spans="2:18" x14ac:dyDescent="0.2">
      <c r="B37" t="s">
        <v>74</v>
      </c>
      <c r="C37" s="2" t="s">
        <v>48</v>
      </c>
      <c r="D37" s="2" t="s">
        <v>106</v>
      </c>
      <c r="E37" t="s">
        <v>14</v>
      </c>
      <c r="M37" s="4"/>
      <c r="N37" s="4"/>
      <c r="O37" s="4"/>
      <c r="P37" s="4"/>
      <c r="Q37" s="4"/>
      <c r="R37" s="4"/>
    </row>
    <row r="38" spans="2:18" x14ac:dyDescent="0.2">
      <c r="B38" t="s">
        <v>77</v>
      </c>
      <c r="C38" s="2" t="s">
        <v>48</v>
      </c>
      <c r="D38" s="2" t="s">
        <v>106</v>
      </c>
      <c r="E38" t="s">
        <v>18</v>
      </c>
    </row>
    <row r="39" spans="2:18" x14ac:dyDescent="0.2">
      <c r="B39" t="s">
        <v>86</v>
      </c>
      <c r="C39" s="2" t="s">
        <v>48</v>
      </c>
      <c r="D39" s="2" t="s">
        <v>106</v>
      </c>
      <c r="E39" t="s">
        <v>28</v>
      </c>
    </row>
    <row r="40" spans="2:18" x14ac:dyDescent="0.2">
      <c r="B40" t="s">
        <v>92</v>
      </c>
      <c r="C40" s="2" t="s">
        <v>48</v>
      </c>
      <c r="D40" s="2" t="s">
        <v>106</v>
      </c>
      <c r="E40" t="s">
        <v>42</v>
      </c>
    </row>
    <row r="41" spans="2:18" x14ac:dyDescent="0.2">
      <c r="B41" t="s">
        <v>93</v>
      </c>
      <c r="C41" s="2" t="s">
        <v>48</v>
      </c>
      <c r="D41" s="2" t="s">
        <v>106</v>
      </c>
      <c r="E41" t="s">
        <v>45</v>
      </c>
    </row>
    <row r="42" spans="2:18" x14ac:dyDescent="0.2">
      <c r="B42" t="s">
        <v>70</v>
      </c>
      <c r="C42" s="2" t="s">
        <v>48</v>
      </c>
      <c r="D42" s="2" t="s">
        <v>107</v>
      </c>
      <c r="E42" t="s">
        <v>10</v>
      </c>
      <c r="F42" s="4"/>
      <c r="G42" s="4"/>
      <c r="H42" s="4"/>
      <c r="I42" s="4"/>
      <c r="J42" s="4"/>
      <c r="K42" s="4"/>
      <c r="M42" s="4"/>
      <c r="N42" s="4"/>
      <c r="O42" s="4"/>
      <c r="P42" s="4"/>
      <c r="Q42" s="4"/>
      <c r="R42" s="4"/>
    </row>
    <row r="43" spans="2:18" x14ac:dyDescent="0.2">
      <c r="B43" t="s">
        <v>71</v>
      </c>
      <c r="C43" s="2" t="s">
        <v>48</v>
      </c>
      <c r="D43" s="2" t="s">
        <v>107</v>
      </c>
      <c r="E43" t="s">
        <v>11</v>
      </c>
      <c r="F43" s="4"/>
      <c r="G43" s="4"/>
      <c r="H43" s="4"/>
      <c r="I43" s="4"/>
      <c r="J43" s="4"/>
      <c r="K43" s="4"/>
      <c r="M43" s="4"/>
      <c r="N43" s="4"/>
      <c r="O43" s="4"/>
      <c r="P43" s="4"/>
      <c r="Q43" s="4"/>
      <c r="R43" s="4"/>
    </row>
    <row r="44" spans="2:18" x14ac:dyDescent="0.2">
      <c r="B44" t="s">
        <v>78</v>
      </c>
      <c r="C44" s="2" t="s">
        <v>48</v>
      </c>
      <c r="D44" s="2" t="s">
        <v>107</v>
      </c>
      <c r="E44" t="s">
        <v>19</v>
      </c>
    </row>
    <row r="45" spans="2:18" x14ac:dyDescent="0.2">
      <c r="B45" t="s">
        <v>80</v>
      </c>
      <c r="C45" s="2" t="s">
        <v>48</v>
      </c>
      <c r="D45" s="2" t="s">
        <v>107</v>
      </c>
      <c r="E45" t="s">
        <v>21</v>
      </c>
    </row>
    <row r="46" spans="2:18" x14ac:dyDescent="0.2">
      <c r="B46" t="s">
        <v>81</v>
      </c>
      <c r="C46" s="2" t="s">
        <v>48</v>
      </c>
      <c r="D46" s="2" t="s">
        <v>107</v>
      </c>
      <c r="E46" t="s">
        <v>22</v>
      </c>
    </row>
    <row r="47" spans="2:18" x14ac:dyDescent="0.2">
      <c r="B47" t="s">
        <v>82</v>
      </c>
      <c r="C47" s="2" t="s">
        <v>48</v>
      </c>
      <c r="D47" s="2" t="s">
        <v>107</v>
      </c>
      <c r="E47" t="s">
        <v>23</v>
      </c>
    </row>
    <row r="48" spans="2:18" x14ac:dyDescent="0.2">
      <c r="B48" t="s">
        <v>133</v>
      </c>
      <c r="C48" s="2"/>
      <c r="D48" s="2"/>
      <c r="M48" s="8">
        <f>SUM(M49:M58)</f>
        <v>101055</v>
      </c>
      <c r="N48" s="8">
        <f>SUM(N49:N58)</f>
        <v>109307</v>
      </c>
      <c r="O48" s="8">
        <f>SUM(O49:O58)</f>
        <v>148155</v>
      </c>
      <c r="P48" s="8">
        <f>SUM(P49:P58)</f>
        <v>163942</v>
      </c>
      <c r="Q48" s="8">
        <f>SUM(Q49:Q58)</f>
        <v>169683</v>
      </c>
      <c r="R48" s="8">
        <f>SUM(R49:R58)</f>
        <v>141684</v>
      </c>
    </row>
    <row r="49" spans="2:20" x14ac:dyDescent="0.2">
      <c r="B49" t="s">
        <v>67</v>
      </c>
      <c r="C49" s="2" t="s">
        <v>48</v>
      </c>
      <c r="D49" s="2" t="s">
        <v>66</v>
      </c>
      <c r="E49" s="3" t="s">
        <v>7</v>
      </c>
      <c r="F49" s="4">
        <v>1260</v>
      </c>
      <c r="G49" s="4">
        <v>425</v>
      </c>
      <c r="H49" s="4">
        <f>+F49*G49</f>
        <v>535500</v>
      </c>
      <c r="I49" s="4">
        <v>8391</v>
      </c>
      <c r="J49" s="4">
        <v>14453</v>
      </c>
      <c r="K49" s="4">
        <f>+H49-I49+J49</f>
        <v>541562</v>
      </c>
      <c r="L49" s="5">
        <v>7.0000000000000007E-2</v>
      </c>
      <c r="M49" s="4">
        <v>24996</v>
      </c>
      <c r="N49" s="4">
        <v>29698</v>
      </c>
      <c r="O49" s="4">
        <v>31616</v>
      </c>
      <c r="P49" s="4">
        <v>33723</v>
      </c>
      <c r="Q49" s="4">
        <v>39001</v>
      </c>
      <c r="R49" s="4">
        <v>44801</v>
      </c>
    </row>
    <row r="50" spans="2:20" x14ac:dyDescent="0.2">
      <c r="B50" t="s">
        <v>68</v>
      </c>
      <c r="C50" s="2" t="s">
        <v>48</v>
      </c>
      <c r="D50" s="2" t="s">
        <v>66</v>
      </c>
      <c r="E50" s="3" t="s">
        <v>8</v>
      </c>
      <c r="F50" s="4">
        <v>117</v>
      </c>
      <c r="G50" s="4">
        <v>1798</v>
      </c>
      <c r="H50" s="4">
        <f>+F50*G50</f>
        <v>210366</v>
      </c>
      <c r="I50" s="4">
        <v>14038</v>
      </c>
      <c r="J50" s="4">
        <v>42263</v>
      </c>
      <c r="K50" s="4">
        <f>+H50-I50+J50</f>
        <v>238591</v>
      </c>
      <c r="L50" s="5">
        <v>0.08</v>
      </c>
      <c r="M50" s="4">
        <v>65388</v>
      </c>
      <c r="N50" s="4">
        <v>67418</v>
      </c>
      <c r="O50" s="4">
        <v>82722</v>
      </c>
      <c r="P50" s="4">
        <v>88898</v>
      </c>
      <c r="Q50" s="4">
        <v>91361</v>
      </c>
      <c r="R50" s="4">
        <v>96883</v>
      </c>
    </row>
    <row r="51" spans="2:20" x14ac:dyDescent="0.2">
      <c r="B51" t="s">
        <v>72</v>
      </c>
      <c r="C51" s="2" t="s">
        <v>48</v>
      </c>
      <c r="D51" s="2" t="s">
        <v>66</v>
      </c>
      <c r="E51" s="3" t="s">
        <v>12</v>
      </c>
      <c r="F51" s="4">
        <v>12.12</v>
      </c>
      <c r="G51" s="4">
        <v>2475.7722819999999</v>
      </c>
      <c r="H51" s="4">
        <f>+F51*G51</f>
        <v>30006.360057839996</v>
      </c>
      <c r="I51" s="4">
        <v>4888</v>
      </c>
      <c r="J51" s="4">
        <v>34632</v>
      </c>
      <c r="K51" s="4">
        <f>+H51-I51+J51</f>
        <v>59750.360057839993</v>
      </c>
      <c r="L51" s="5">
        <v>0.1</v>
      </c>
      <c r="M51" s="4">
        <v>10671</v>
      </c>
      <c r="N51" s="4">
        <v>12191</v>
      </c>
      <c r="O51" s="4">
        <v>33817</v>
      </c>
      <c r="P51" s="4">
        <v>41321</v>
      </c>
      <c r="Q51" s="4">
        <v>39321</v>
      </c>
      <c r="R51" s="4"/>
      <c r="T51" t="s">
        <v>131</v>
      </c>
    </row>
    <row r="52" spans="2:20" x14ac:dyDescent="0.2">
      <c r="B52" t="s">
        <v>76</v>
      </c>
      <c r="C52" s="2" t="s">
        <v>48</v>
      </c>
      <c r="D52" s="2" t="s">
        <v>66</v>
      </c>
      <c r="E52" t="s">
        <v>17</v>
      </c>
      <c r="F52" s="1">
        <v>96.67</v>
      </c>
    </row>
    <row r="53" spans="2:20" x14ac:dyDescent="0.2">
      <c r="B53" t="s">
        <v>83</v>
      </c>
      <c r="C53" s="2" t="s">
        <v>48</v>
      </c>
      <c r="D53" s="2" t="s">
        <v>66</v>
      </c>
      <c r="E53" t="s">
        <v>25</v>
      </c>
      <c r="F53" s="1">
        <v>2.72</v>
      </c>
    </row>
    <row r="54" spans="2:20" x14ac:dyDescent="0.2">
      <c r="B54" t="s">
        <v>88</v>
      </c>
      <c r="C54" s="2" t="s">
        <v>48</v>
      </c>
      <c r="D54" s="2" t="s">
        <v>66</v>
      </c>
      <c r="E54" t="s">
        <v>30</v>
      </c>
      <c r="F54" s="1">
        <v>7.72</v>
      </c>
    </row>
    <row r="55" spans="2:20" x14ac:dyDescent="0.2">
      <c r="B55" t="s">
        <v>89</v>
      </c>
      <c r="C55" s="2" t="s">
        <v>48</v>
      </c>
      <c r="D55" s="2" t="s">
        <v>66</v>
      </c>
      <c r="E55" t="s">
        <v>31</v>
      </c>
      <c r="F55" s="1">
        <v>6.02</v>
      </c>
    </row>
    <row r="56" spans="2:20" x14ac:dyDescent="0.2">
      <c r="B56" t="s">
        <v>32</v>
      </c>
      <c r="C56" s="2" t="s">
        <v>48</v>
      </c>
      <c r="D56" s="2" t="s">
        <v>66</v>
      </c>
      <c r="E56" t="s">
        <v>32</v>
      </c>
      <c r="F56" s="1">
        <v>3.41</v>
      </c>
    </row>
    <row r="57" spans="2:20" x14ac:dyDescent="0.2">
      <c r="B57" t="s">
        <v>95</v>
      </c>
      <c r="C57" s="2" t="s">
        <v>49</v>
      </c>
      <c r="D57" s="2" t="s">
        <v>66</v>
      </c>
      <c r="E57" t="s">
        <v>53</v>
      </c>
      <c r="F57" s="1">
        <v>4.04</v>
      </c>
    </row>
    <row r="58" spans="2:20" x14ac:dyDescent="0.2">
      <c r="B58" t="s">
        <v>100</v>
      </c>
      <c r="C58" s="2" t="s">
        <v>49</v>
      </c>
      <c r="D58" s="2" t="s">
        <v>66</v>
      </c>
      <c r="E58" t="s">
        <v>58</v>
      </c>
      <c r="F58" s="1">
        <v>4.67</v>
      </c>
    </row>
    <row r="59" spans="2:20" x14ac:dyDescent="0.2">
      <c r="B59" t="s">
        <v>90</v>
      </c>
      <c r="C59" s="2" t="s">
        <v>48</v>
      </c>
      <c r="D59" s="2" t="s">
        <v>112</v>
      </c>
      <c r="E59" t="s">
        <v>34</v>
      </c>
    </row>
    <row r="60" spans="2:20" x14ac:dyDescent="0.2">
      <c r="B60" t="e">
        <v>#N/A</v>
      </c>
      <c r="C60" s="2" t="s">
        <v>49</v>
      </c>
      <c r="D60" s="2" t="e">
        <v>#N/A</v>
      </c>
      <c r="E60" t="s">
        <v>50</v>
      </c>
    </row>
  </sheetData>
  <sortState xmlns:xlrd2="http://schemas.microsoft.com/office/spreadsheetml/2017/richdata2" ref="B4:R60">
    <sortCondition ref="D4:D60"/>
  </sortState>
  <hyperlinks>
    <hyperlink ref="E49" r:id="rId1" xr:uid="{C0752E8A-BF86-4446-BDE9-AEBEECE12157}"/>
    <hyperlink ref="E50" r:id="rId2" xr:uid="{83DE8CE6-C931-9F45-A811-A196CE924B84}"/>
    <hyperlink ref="E36" r:id="rId3" xr:uid="{E937D5D9-3AB6-E649-865D-D280BDB3FA40}"/>
    <hyperlink ref="E51" r:id="rId4" xr:uid="{3C527CA1-EE94-F644-89FA-91407F1CF6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2025-09-04T03:20:09Z</dcterms:created>
  <dcterms:modified xsi:type="dcterms:W3CDTF">2025-09-08T14:35:13Z</dcterms:modified>
</cp:coreProperties>
</file>