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94E98702-752D-F34A-B11A-6DCC1F8C0DAC}" xr6:coauthVersionLast="47" xr6:coauthVersionMax="47" xr10:uidLastSave="{00000000-0000-0000-0000-000000000000}"/>
  <bookViews>
    <workbookView xWindow="23160" yWindow="500" windowWidth="27640" windowHeight="16940" activeTab="1" xr2:uid="{5933BAAC-E1F1-9446-AB0B-858798EE111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2" l="1"/>
  <c r="S15" i="2"/>
  <c r="Q8" i="2"/>
  <c r="Q11" i="2" s="1"/>
  <c r="Q13" i="2" s="1"/>
  <c r="R8" i="2"/>
  <c r="R11" i="2" s="1"/>
  <c r="R13" i="2" s="1"/>
  <c r="S8" i="2"/>
  <c r="S11" i="2" s="1"/>
  <c r="S13" i="2" s="1"/>
  <c r="R3" i="2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L15" i="2"/>
  <c r="K15" i="2"/>
  <c r="M15" i="2"/>
  <c r="I8" i="2"/>
  <c r="I11" i="2" s="1"/>
  <c r="I13" i="2" s="1"/>
  <c r="J8" i="2"/>
  <c r="J11" i="2" s="1"/>
  <c r="J13" i="2" s="1"/>
  <c r="M8" i="2"/>
  <c r="M11" i="2" s="1"/>
  <c r="M13" i="2" s="1"/>
  <c r="G8" i="2"/>
  <c r="G11" i="2" s="1"/>
  <c r="G13" i="2" s="1"/>
  <c r="K8" i="2"/>
  <c r="K11" i="2" s="1"/>
  <c r="K13" i="2" s="1"/>
  <c r="H8" i="2"/>
  <c r="H11" i="2" s="1"/>
  <c r="H13" i="2" s="1"/>
  <c r="L8" i="2"/>
  <c r="L11" i="2" s="1"/>
  <c r="L13" i="2" s="1"/>
  <c r="G6" i="1"/>
  <c r="G9" i="1" s="1"/>
  <c r="H7" i="1"/>
  <c r="H8" i="1" s="1"/>
</calcChain>
</file>

<file path=xl/sharedStrings.xml><?xml version="1.0" encoding="utf-8"?>
<sst xmlns="http://schemas.openxmlformats.org/spreadsheetml/2006/main" count="41" uniqueCount="39">
  <si>
    <t>P</t>
  </si>
  <si>
    <t>S</t>
  </si>
  <si>
    <t>MC</t>
  </si>
  <si>
    <t>C</t>
  </si>
  <si>
    <t>D</t>
  </si>
  <si>
    <t>EV</t>
  </si>
  <si>
    <t>Q324</t>
  </si>
  <si>
    <t>Q123</t>
  </si>
  <si>
    <t>Q223</t>
  </si>
  <si>
    <t>Q323</t>
  </si>
  <si>
    <t>Q423</t>
  </si>
  <si>
    <t>Q124</t>
  </si>
  <si>
    <t>Q224</t>
  </si>
  <si>
    <t>Q424</t>
  </si>
  <si>
    <t>CFO</t>
  </si>
  <si>
    <t xml:space="preserve">CEO </t>
  </si>
  <si>
    <t>R Y/Y</t>
  </si>
  <si>
    <t>R</t>
  </si>
  <si>
    <t>Operating Income</t>
  </si>
  <si>
    <t>R&amp;d</t>
  </si>
  <si>
    <t>Sg&amp;a</t>
  </si>
  <si>
    <t>Interest Income</t>
  </si>
  <si>
    <t>Other Expense</t>
  </si>
  <si>
    <t>EBT</t>
  </si>
  <si>
    <t>T</t>
  </si>
  <si>
    <t>Net Income</t>
  </si>
  <si>
    <t>Q125</t>
  </si>
  <si>
    <t>Q225</t>
  </si>
  <si>
    <t>Q325</t>
  </si>
  <si>
    <t>Q425</t>
  </si>
  <si>
    <t>Core Product</t>
  </si>
  <si>
    <t>Associative Processing Unit  (APU)</t>
  </si>
  <si>
    <t>notes from 10k</t>
  </si>
  <si>
    <t>Our initial associative processing unit (“APU”) products are focused on applications using similarity search, but have not resulted in material revenues to date.</t>
  </si>
  <si>
    <t>Substantially all of our revenues are derived from sales of our Very Fast SRAM products.</t>
  </si>
  <si>
    <t>Founded</t>
  </si>
  <si>
    <t>Lee-Lean Shu</t>
  </si>
  <si>
    <t>Douglas Schirle</t>
  </si>
  <si>
    <t>$K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</si>
</sst>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m/d;@"/>
  </numFmts>
  <fonts count="1">
    <font>
      <sz val="10"/>
      <color theme="1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0" borderId="0" xfId="0" applyNumberFormat="1"/>
    <xf numFmtId="165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EDF9-FF4F-4940-9A3A-FD28C2B423CE}">
  <dimension ref="A1:H16"/>
  <sheetViews>
    <sheetView zoomScale="209" workbookViewId="0">
      <selection activeCell="C4" sqref="C4"/>
    </sheetView>
  </sheetViews>
  <sheetFormatPr baseColWidth="10" defaultRowHeight="13"/>
  <cols>
    <col min="1" max="5" width="10.83203125" style="1"/>
    <col min="6" max="6" width="3.6640625" style="1" bestFit="1" customWidth="1"/>
    <col min="7" max="7" width="4.6640625" style="2" bestFit="1" customWidth="1"/>
    <col min="8" max="8" width="5.5" style="1" bestFit="1" customWidth="1"/>
    <col min="9" max="16384" width="10.83203125" style="1"/>
  </cols>
  <sheetData>
    <row r="1" spans="1:8">
      <c r="A1" s="1">
        <v>0</v>
      </c>
    </row>
    <row r="3" spans="1:8">
      <c r="B3" s="1" t="s">
        <v>15</v>
      </c>
      <c r="C3" s="1" t="s">
        <v>36</v>
      </c>
    </row>
    <row r="4" spans="1:8">
      <c r="B4" s="1" t="s">
        <v>14</v>
      </c>
      <c r="C4" s="1" t="s">
        <v>37</v>
      </c>
      <c r="F4" s="1" t="s">
        <v>0</v>
      </c>
      <c r="G4" s="2">
        <v>2.8</v>
      </c>
    </row>
    <row r="5" spans="1:8">
      <c r="B5" s="1" t="s">
        <v>35</v>
      </c>
      <c r="C5" s="3">
        <v>1995</v>
      </c>
      <c r="F5" s="1" t="s">
        <v>1</v>
      </c>
      <c r="G5" s="2">
        <v>25.485510000000001</v>
      </c>
      <c r="H5" s="1" t="s">
        <v>6</v>
      </c>
    </row>
    <row r="6" spans="1:8">
      <c r="F6" s="1" t="s">
        <v>2</v>
      </c>
      <c r="G6" s="2">
        <f>+G5*G4</f>
        <v>71.359427999999994</v>
      </c>
    </row>
    <row r="7" spans="1:8">
      <c r="F7" s="1" t="s">
        <v>3</v>
      </c>
      <c r="G7" s="2">
        <v>18.356000000000002</v>
      </c>
      <c r="H7" s="1" t="str">
        <f>+H5</f>
        <v>Q324</v>
      </c>
    </row>
    <row r="8" spans="1:8">
      <c r="F8" s="1" t="s">
        <v>4</v>
      </c>
      <c r="G8" s="2">
        <v>0</v>
      </c>
      <c r="H8" s="1" t="str">
        <f>+H7</f>
        <v>Q324</v>
      </c>
    </row>
    <row r="9" spans="1:8">
      <c r="F9" s="1" t="s">
        <v>5</v>
      </c>
      <c r="G9" s="2">
        <f>+G6-G7+G8</f>
        <v>53.003427999999992</v>
      </c>
    </row>
    <row r="11" spans="1:8">
      <c r="B11" s="1" t="s">
        <v>30</v>
      </c>
    </row>
    <row r="12" spans="1:8">
      <c r="B12" s="1" t="s">
        <v>31</v>
      </c>
    </row>
    <row r="14" spans="1:8">
      <c r="B14" s="1" t="s">
        <v>32</v>
      </c>
    </row>
    <row r="15" spans="1:8">
      <c r="B15" s="1" t="s">
        <v>33</v>
      </c>
    </row>
    <row r="16" spans="1:8">
      <c r="B16" s="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1D5C0-85F5-EF4E-A8F9-AA2E56F6E451}">
  <dimension ref="A1:AL15"/>
  <sheetViews>
    <sheetView tabSelected="1" zoomScale="175" workbookViewId="0">
      <pane xSplit="2" ySplit="3" topLeftCell="I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baseColWidth="10" defaultRowHeight="13"/>
  <cols>
    <col min="1" max="1" width="1.1640625" style="1" customWidth="1"/>
    <col min="2" max="2" width="15" style="1" bestFit="1" customWidth="1"/>
    <col min="3" max="6" width="5.5" style="1" bestFit="1" customWidth="1"/>
    <col min="7" max="13" width="6.1640625" style="1" bestFit="1" customWidth="1"/>
    <col min="14" max="16" width="5.5" style="1" customWidth="1"/>
    <col min="17" max="19" width="6.6640625" style="1" bestFit="1" customWidth="1"/>
    <col min="20" max="38" width="5.1640625" style="1" bestFit="1" customWidth="1"/>
    <col min="39" max="16384" width="10.83203125" style="1"/>
  </cols>
  <sheetData>
    <row r="1" spans="1:38">
      <c r="A1" s="1" t="s">
        <v>38</v>
      </c>
    </row>
    <row r="2" spans="1:38" s="5" customFormat="1">
      <c r="H2" s="5">
        <v>45199</v>
      </c>
      <c r="I2" s="5">
        <v>45291</v>
      </c>
      <c r="J2" s="5">
        <v>45382</v>
      </c>
      <c r="K2" s="5">
        <v>45473</v>
      </c>
      <c r="L2" s="5">
        <v>45565</v>
      </c>
      <c r="M2" s="5">
        <v>45657</v>
      </c>
    </row>
    <row r="3" spans="1:38" s="3" customFormat="1"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6</v>
      </c>
      <c r="J3" s="3" t="s">
        <v>13</v>
      </c>
      <c r="K3" s="3" t="s">
        <v>26</v>
      </c>
      <c r="L3" s="3" t="s">
        <v>27</v>
      </c>
      <c r="M3" s="3" t="s">
        <v>28</v>
      </c>
      <c r="N3" s="3" t="s">
        <v>29</v>
      </c>
      <c r="Q3" s="3">
        <v>2022</v>
      </c>
      <c r="R3" s="3">
        <f>+Q3+1</f>
        <v>2023</v>
      </c>
      <c r="S3" s="3">
        <f t="shared" ref="S3:AK3" si="0">+R3+1</f>
        <v>2024</v>
      </c>
      <c r="T3" s="3">
        <f t="shared" si="0"/>
        <v>2025</v>
      </c>
      <c r="U3" s="3">
        <f t="shared" si="0"/>
        <v>2026</v>
      </c>
      <c r="V3" s="3">
        <f t="shared" si="0"/>
        <v>2027</v>
      </c>
      <c r="W3" s="3">
        <f t="shared" si="0"/>
        <v>2028</v>
      </c>
      <c r="X3" s="3">
        <f t="shared" si="0"/>
        <v>2029</v>
      </c>
      <c r="Y3" s="3">
        <f t="shared" si="0"/>
        <v>2030</v>
      </c>
      <c r="Z3" s="3">
        <f t="shared" si="0"/>
        <v>2031</v>
      </c>
      <c r="AA3" s="3">
        <f t="shared" si="0"/>
        <v>2032</v>
      </c>
      <c r="AB3" s="3">
        <f t="shared" si="0"/>
        <v>2033</v>
      </c>
      <c r="AC3" s="3">
        <f t="shared" si="0"/>
        <v>2034</v>
      </c>
      <c r="AD3" s="3">
        <f t="shared" si="0"/>
        <v>2035</v>
      </c>
      <c r="AE3" s="3">
        <f t="shared" si="0"/>
        <v>2036</v>
      </c>
      <c r="AF3" s="3">
        <f t="shared" si="0"/>
        <v>2037</v>
      </c>
      <c r="AG3" s="3">
        <f t="shared" si="0"/>
        <v>2038</v>
      </c>
      <c r="AH3" s="3">
        <f t="shared" si="0"/>
        <v>2039</v>
      </c>
      <c r="AI3" s="3">
        <f t="shared" si="0"/>
        <v>2040</v>
      </c>
      <c r="AJ3" s="3">
        <f t="shared" si="0"/>
        <v>2041</v>
      </c>
      <c r="AK3" s="3">
        <f t="shared" si="0"/>
        <v>2042</v>
      </c>
      <c r="AL3" s="3">
        <f t="shared" ref="AL3" si="1">+AK3+1</f>
        <v>2043</v>
      </c>
    </row>
    <row r="4" spans="1:38">
      <c r="B4" s="1" t="s">
        <v>17</v>
      </c>
      <c r="G4" s="6">
        <v>5587</v>
      </c>
      <c r="H4" s="6">
        <v>5708</v>
      </c>
      <c r="I4" s="6">
        <v>5318</v>
      </c>
      <c r="J4" s="6">
        <v>5152</v>
      </c>
      <c r="K4" s="6">
        <v>4671</v>
      </c>
      <c r="L4" s="6">
        <v>4550</v>
      </c>
      <c r="M4" s="6">
        <v>5414</v>
      </c>
      <c r="Q4" s="1">
        <v>33384</v>
      </c>
      <c r="R4" s="1">
        <v>29691</v>
      </c>
      <c r="S4" s="1">
        <v>21765</v>
      </c>
    </row>
    <row r="5" spans="1:38">
      <c r="B5" s="1" t="s">
        <v>3</v>
      </c>
      <c r="G5" s="1">
        <v>2518</v>
      </c>
      <c r="H5" s="1">
        <v>2587</v>
      </c>
      <c r="I5" s="1">
        <v>2343</v>
      </c>
      <c r="J5" s="1">
        <v>2494</v>
      </c>
      <c r="K5" s="1">
        <v>2510</v>
      </c>
      <c r="L5" s="1">
        <v>2793</v>
      </c>
      <c r="M5" s="1">
        <v>2491</v>
      </c>
      <c r="Q5" s="1">
        <v>14847</v>
      </c>
      <c r="R5" s="1">
        <v>12010</v>
      </c>
      <c r="S5" s="1">
        <v>9942</v>
      </c>
    </row>
    <row r="6" spans="1:38">
      <c r="B6" s="1" t="s">
        <v>19</v>
      </c>
      <c r="G6" s="1">
        <v>5204</v>
      </c>
      <c r="H6" s="1">
        <v>4691</v>
      </c>
      <c r="I6" s="1">
        <v>6976</v>
      </c>
      <c r="J6" s="1">
        <v>4818</v>
      </c>
      <c r="K6" s="1">
        <v>4214</v>
      </c>
      <c r="L6" s="1">
        <v>4788</v>
      </c>
      <c r="M6" s="1">
        <v>4037</v>
      </c>
      <c r="Q6" s="1">
        <v>24672</v>
      </c>
      <c r="R6" s="1">
        <v>23550</v>
      </c>
      <c r="S6" s="1">
        <v>21689</v>
      </c>
    </row>
    <row r="7" spans="1:38">
      <c r="B7" s="1" t="s">
        <v>20</v>
      </c>
      <c r="G7" s="1">
        <v>3004</v>
      </c>
      <c r="H7" s="1">
        <v>2523</v>
      </c>
      <c r="I7" s="1">
        <v>2684</v>
      </c>
      <c r="J7" s="1">
        <v>2354</v>
      </c>
      <c r="K7" s="1">
        <v>2604</v>
      </c>
      <c r="L7" s="1">
        <v>2553</v>
      </c>
      <c r="M7" s="1">
        <v>2997</v>
      </c>
      <c r="Q7" s="1">
        <v>10218</v>
      </c>
      <c r="R7" s="1">
        <v>9938</v>
      </c>
      <c r="S7" s="1">
        <v>10565</v>
      </c>
    </row>
    <row r="8" spans="1:38">
      <c r="B8" s="1" t="s">
        <v>18</v>
      </c>
      <c r="G8" s="1">
        <f t="shared" ref="G8:M8" si="2">+G4-SUM(G5:G7)</f>
        <v>-5139</v>
      </c>
      <c r="H8" s="1">
        <f t="shared" si="2"/>
        <v>-4093</v>
      </c>
      <c r="I8" s="1">
        <f t="shared" si="2"/>
        <v>-6685</v>
      </c>
      <c r="J8" s="1">
        <f t="shared" si="2"/>
        <v>-4514</v>
      </c>
      <c r="K8" s="1">
        <f t="shared" si="2"/>
        <v>-4657</v>
      </c>
      <c r="L8" s="1">
        <f t="shared" si="2"/>
        <v>-5584</v>
      </c>
      <c r="M8" s="1">
        <f t="shared" si="2"/>
        <v>-4111</v>
      </c>
      <c r="Q8" s="1">
        <f>+Q4-SUM(Q5:Q7)</f>
        <v>-16353</v>
      </c>
      <c r="R8" s="1">
        <f>+R4-SUM(R5:R7)</f>
        <v>-15807</v>
      </c>
      <c r="S8" s="1">
        <f>+S4-SUM(S5:S7)</f>
        <v>-20431</v>
      </c>
    </row>
    <row r="9" spans="1:38">
      <c r="B9" s="1" t="s">
        <v>21</v>
      </c>
      <c r="G9" s="1">
        <v>143</v>
      </c>
      <c r="H9" s="1">
        <v>131</v>
      </c>
      <c r="I9" s="1">
        <v>155</v>
      </c>
      <c r="J9" s="1">
        <v>108</v>
      </c>
      <c r="K9" s="1">
        <v>88</v>
      </c>
      <c r="L9" s="1">
        <v>162</v>
      </c>
      <c r="M9" s="1">
        <v>70</v>
      </c>
      <c r="Q9" s="1">
        <v>71</v>
      </c>
      <c r="R9" s="1">
        <v>308</v>
      </c>
      <c r="S9" s="1">
        <v>541</v>
      </c>
    </row>
    <row r="10" spans="1:38">
      <c r="B10" s="1" t="s">
        <v>22</v>
      </c>
      <c r="G10" s="1">
        <v>-63</v>
      </c>
      <c r="H10" s="1">
        <v>-60</v>
      </c>
      <c r="I10" s="1">
        <v>0</v>
      </c>
      <c r="J10" s="1">
        <v>0</v>
      </c>
      <c r="K10" s="1">
        <v>-33</v>
      </c>
      <c r="L10" s="1">
        <v>-13</v>
      </c>
      <c r="M10" s="1">
        <v>0</v>
      </c>
      <c r="Q10" s="1">
        <v>-131</v>
      </c>
      <c r="R10" s="1">
        <v>-106</v>
      </c>
      <c r="S10" s="1">
        <v>-127</v>
      </c>
    </row>
    <row r="11" spans="1:38">
      <c r="B11" s="1" t="s">
        <v>23</v>
      </c>
      <c r="G11" s="1">
        <f t="shared" ref="G11:M11" si="3">SUM(G8:G10)</f>
        <v>-5059</v>
      </c>
      <c r="H11" s="1">
        <f t="shared" si="3"/>
        <v>-4022</v>
      </c>
      <c r="I11" s="1">
        <f t="shared" si="3"/>
        <v>-6530</v>
      </c>
      <c r="J11" s="1">
        <f t="shared" si="3"/>
        <v>-4406</v>
      </c>
      <c r="K11" s="1">
        <f t="shared" si="3"/>
        <v>-4602</v>
      </c>
      <c r="L11" s="1">
        <f t="shared" si="3"/>
        <v>-5435</v>
      </c>
      <c r="M11" s="1">
        <f t="shared" si="3"/>
        <v>-4041</v>
      </c>
      <c r="Q11" s="1">
        <f>SUM(Q8:Q10)</f>
        <v>-16413</v>
      </c>
      <c r="R11" s="1">
        <f>SUM(R8:R10)</f>
        <v>-15605</v>
      </c>
      <c r="S11" s="1">
        <f>SUM(S8:S10)</f>
        <v>-20017</v>
      </c>
    </row>
    <row r="12" spans="1:38">
      <c r="B12" s="1" t="s">
        <v>24</v>
      </c>
      <c r="G12" s="1">
        <v>51</v>
      </c>
      <c r="H12" s="1">
        <v>33</v>
      </c>
      <c r="I12" s="1">
        <v>71</v>
      </c>
      <c r="J12" s="1">
        <v>-85</v>
      </c>
      <c r="K12" s="1">
        <v>57</v>
      </c>
      <c r="L12" s="1">
        <v>23</v>
      </c>
      <c r="M12" s="1">
        <v>44</v>
      </c>
      <c r="Q12" s="1">
        <v>-45</v>
      </c>
      <c r="R12" s="1">
        <v>372</v>
      </c>
      <c r="S12" s="1">
        <v>70</v>
      </c>
    </row>
    <row r="13" spans="1:38">
      <c r="B13" s="1" t="s">
        <v>25</v>
      </c>
      <c r="G13" s="1">
        <f t="shared" ref="G13:M13" si="4">+G11-G12</f>
        <v>-5110</v>
      </c>
      <c r="H13" s="1">
        <f t="shared" si="4"/>
        <v>-4055</v>
      </c>
      <c r="I13" s="1">
        <f t="shared" si="4"/>
        <v>-6601</v>
      </c>
      <c r="J13" s="1">
        <f t="shared" si="4"/>
        <v>-4321</v>
      </c>
      <c r="K13" s="1">
        <f t="shared" si="4"/>
        <v>-4659</v>
      </c>
      <c r="L13" s="1">
        <f t="shared" si="4"/>
        <v>-5458</v>
      </c>
      <c r="M13" s="1">
        <f t="shared" si="4"/>
        <v>-4085</v>
      </c>
      <c r="Q13" s="1">
        <f>+Q11-Q12</f>
        <v>-16368</v>
      </c>
      <c r="R13" s="1">
        <f>+R11-R12</f>
        <v>-15977</v>
      </c>
      <c r="S13" s="1">
        <f>+S11-S12</f>
        <v>-20087</v>
      </c>
    </row>
    <row r="15" spans="1:38" s="4" customFormat="1">
      <c r="B15" s="4" t="s">
        <v>16</v>
      </c>
      <c r="K15" s="4">
        <f t="shared" ref="K15:L15" si="5">+K4/G4-1</f>
        <v>-0.16395203150170035</v>
      </c>
      <c r="L15" s="4">
        <f t="shared" si="5"/>
        <v>-0.20287316047652415</v>
      </c>
      <c r="M15" s="4">
        <f>+M4/I4-1</f>
        <v>1.8051899210229427E-2</v>
      </c>
      <c r="R15" s="4">
        <f>+R4/Q4-1</f>
        <v>-0.11062185478073328</v>
      </c>
      <c r="S15" s="4">
        <f>+S4/R4-1</f>
        <v>-0.26694958068101449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2025-02-01T23:48:47Z</dcterms:created>
  <dcterms:modified xsi:type="dcterms:W3CDTF">2025-02-03T02:53:28Z</dcterms:modified>
</cp:coreProperties>
</file>