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86756EA6-105B-6141-BA3D-144830261152}" xr6:coauthVersionLast="47" xr6:coauthVersionMax="47" xr10:uidLastSave="{00000000-0000-0000-0000-000000000000}"/>
  <bookViews>
    <workbookView xWindow="23560" yWindow="14560" windowWidth="27640" windowHeight="16940" xr2:uid="{13C355E5-0934-C24E-9A68-39CAC93C919C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" i="2" l="1"/>
  <c r="U11" i="2"/>
  <c r="G7" i="1"/>
  <c r="T8" i="2" l="1"/>
  <c r="U8" i="2"/>
  <c r="H6" i="1"/>
  <c r="H7" i="1" s="1"/>
  <c r="G4" i="1"/>
  <c r="G5" i="1" s="1"/>
  <c r="G8" i="1" s="1"/>
  <c r="M3" i="2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</calcChain>
</file>

<file path=xl/sharedStrings.xml><?xml version="1.0" encoding="utf-8"?>
<sst xmlns="http://schemas.openxmlformats.org/spreadsheetml/2006/main" count="50" uniqueCount="48">
  <si>
    <t>P</t>
  </si>
  <si>
    <t>S</t>
  </si>
  <si>
    <t>MC</t>
  </si>
  <si>
    <t>C</t>
  </si>
  <si>
    <t>D</t>
  </si>
  <si>
    <t>EV</t>
  </si>
  <si>
    <t>Q123</t>
  </si>
  <si>
    <t>Q223</t>
  </si>
  <si>
    <t>Q323</t>
  </si>
  <si>
    <t>Q423</t>
  </si>
  <si>
    <t>Q124</t>
  </si>
  <si>
    <t>Q224</t>
  </si>
  <si>
    <t>Q324</t>
  </si>
  <si>
    <t>Q424</t>
  </si>
  <si>
    <t xml:space="preserve">Acqusitions </t>
  </si>
  <si>
    <t xml:space="preserve">SCP Manufacturing </t>
  </si>
  <si>
    <t xml:space="preserve">CEO </t>
  </si>
  <si>
    <t xml:space="preserve">CFO </t>
  </si>
  <si>
    <t>Revenue</t>
  </si>
  <si>
    <t>R&amp;D</t>
  </si>
  <si>
    <t>SG&amp;A</t>
  </si>
  <si>
    <t xml:space="preserve">Operating Income </t>
  </si>
  <si>
    <t>HQ</t>
  </si>
  <si>
    <t>Irvine, CA</t>
  </si>
  <si>
    <t>Interest Expense</t>
  </si>
  <si>
    <t>Other NonOp Loss</t>
  </si>
  <si>
    <t>EBT</t>
  </si>
  <si>
    <t>Taxes</t>
  </si>
  <si>
    <t>Net Income</t>
  </si>
  <si>
    <t>Fabian Battaglia</t>
  </si>
  <si>
    <t>Keyvan Samini</t>
  </si>
  <si>
    <t>Target Markets</t>
  </si>
  <si>
    <t>Wireless infrastructure &amp; 5G</t>
  </si>
  <si>
    <t>Aerospace &amp; Defense</t>
  </si>
  <si>
    <t xml:space="preserve">Automotive </t>
  </si>
  <si>
    <t>Medical &amp; Industrial</t>
  </si>
  <si>
    <t>Data Centers &amp; Consumer Electronics</t>
  </si>
  <si>
    <t>Cosemi</t>
  </si>
  <si>
    <t>EMI Solutions</t>
  </si>
  <si>
    <t>RaGE Systems</t>
  </si>
  <si>
    <t>Year</t>
  </si>
  <si>
    <t>Growth Strategy</t>
  </si>
  <si>
    <t xml:space="preserve">Expand mmWave 5G and connectivity Business </t>
  </si>
  <si>
    <t>founded with the goal of developing cost-effective, high performance RF and mmWave 5G semiconductor for wireless applications</t>
  </si>
  <si>
    <t xml:space="preserve">Manufacturing </t>
  </si>
  <si>
    <t>self manufscturing for interconnect products</t>
  </si>
  <si>
    <t>TSMC handles fabrication for mmWave 5G Ics</t>
  </si>
  <si>
    <t xml:space="preserve">3rd party assembly &amp; packaging partners finalize semiconductor production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</si>
</sst>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ArialMT"/>
      <family val="2"/>
    </font>
    <font>
      <u/>
      <sz val="10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4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14" fontId="0" fillId="0" borderId="0" xfId="0" applyNumberFormat="1"/>
    <xf numFmtId="1" fontId="0" fillId="0" borderId="0" xfId="0" applyNumberFormat="1" applyAlignment="1">
      <alignment horizontal="left"/>
    </xf>
    <xf numFmtId="3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E36F-D28B-834C-A2ED-8BFBE9DC1571}">
  <dimension ref="B2:H29"/>
  <sheetViews>
    <sheetView tabSelected="1" zoomScale="162" workbookViewId="0">
      <selection activeCell="D11" sqref="D11"/>
    </sheetView>
  </sheetViews>
  <sheetFormatPr baseColWidth="10" defaultRowHeight="13"/>
  <cols>
    <col min="1" max="1" width="3.5" style="1" customWidth="1"/>
    <col min="2" max="2" width="16.83203125" style="1" bestFit="1" customWidth="1"/>
    <col min="3" max="3" width="13.83203125" style="1" bestFit="1" customWidth="1"/>
    <col min="4" max="4" width="3.6640625" style="1" bestFit="1" customWidth="1"/>
    <col min="5" max="5" width="10.83203125" style="1"/>
    <col min="6" max="6" width="3.6640625" style="1" bestFit="1" customWidth="1"/>
    <col min="7" max="7" width="4.6640625" style="1" bestFit="1" customWidth="1"/>
    <col min="8" max="8" width="5.5" style="1" bestFit="1" customWidth="1"/>
    <col min="9" max="16384" width="10.83203125" style="1"/>
  </cols>
  <sheetData>
    <row r="2" spans="2:8">
      <c r="B2" s="1" t="s">
        <v>16</v>
      </c>
      <c r="C2" s="1" t="s">
        <v>29</v>
      </c>
    </row>
    <row r="3" spans="2:8">
      <c r="B3" s="1" t="s">
        <v>17</v>
      </c>
      <c r="C3" s="1" t="s">
        <v>30</v>
      </c>
      <c r="F3" s="1" t="s">
        <v>0</v>
      </c>
      <c r="G3" s="2">
        <v>1.25</v>
      </c>
    </row>
    <row r="4" spans="2:8">
      <c r="B4" s="1" t="s">
        <v>22</v>
      </c>
      <c r="C4" s="1" t="s">
        <v>23</v>
      </c>
      <c r="F4" s="1" t="s">
        <v>1</v>
      </c>
      <c r="G4" s="1">
        <f>+ 33.681049 + 2.129901</f>
        <v>35.810949999999998</v>
      </c>
      <c r="H4" s="1" t="s">
        <v>12</v>
      </c>
    </row>
    <row r="5" spans="2:8">
      <c r="F5" s="1" t="s">
        <v>2</v>
      </c>
      <c r="G5" s="1">
        <f>+G4*G3</f>
        <v>44.763687499999996</v>
      </c>
    </row>
    <row r="6" spans="2:8">
      <c r="F6" s="1" t="s">
        <v>3</v>
      </c>
      <c r="G6" s="1">
        <v>0.26600000000000001</v>
      </c>
      <c r="H6" s="1" t="str">
        <f>+H4</f>
        <v>Q324</v>
      </c>
    </row>
    <row r="7" spans="2:8">
      <c r="F7" s="1" t="s">
        <v>4</v>
      </c>
      <c r="G7" s="1">
        <f>0.398 + 1.743 + 0.2 + 1.082</f>
        <v>3.423</v>
      </c>
      <c r="H7" s="1" t="str">
        <f>+H6</f>
        <v>Q324</v>
      </c>
    </row>
    <row r="8" spans="2:8">
      <c r="B8" s="4" t="s">
        <v>14</v>
      </c>
      <c r="C8" s="4" t="s">
        <v>40</v>
      </c>
      <c r="F8" s="1" t="s">
        <v>5</v>
      </c>
      <c r="G8" s="1">
        <f>+G5-G6+G7</f>
        <v>47.9206875</v>
      </c>
    </row>
    <row r="9" spans="2:8">
      <c r="B9" s="1" t="s">
        <v>15</v>
      </c>
    </row>
    <row r="10" spans="2:8">
      <c r="B10" s="1" t="s">
        <v>37</v>
      </c>
      <c r="C10" s="6">
        <v>2021</v>
      </c>
    </row>
    <row r="11" spans="2:8">
      <c r="B11" s="1" t="s">
        <v>38</v>
      </c>
      <c r="C11" s="6">
        <v>2023</v>
      </c>
    </row>
    <row r="12" spans="2:8">
      <c r="B12" s="1" t="s">
        <v>39</v>
      </c>
      <c r="C12" s="6">
        <v>2024</v>
      </c>
    </row>
    <row r="14" spans="2:8">
      <c r="B14" s="4" t="s">
        <v>31</v>
      </c>
    </row>
    <row r="15" spans="2:8">
      <c r="B15" s="1" t="s">
        <v>32</v>
      </c>
    </row>
    <row r="16" spans="2:8">
      <c r="B16" s="1" t="s">
        <v>33</v>
      </c>
    </row>
    <row r="17" spans="2:2">
      <c r="B17" s="1" t="s">
        <v>34</v>
      </c>
    </row>
    <row r="18" spans="2:2">
      <c r="B18" s="1" t="s">
        <v>35</v>
      </c>
    </row>
    <row r="19" spans="2:2">
      <c r="B19" s="1" t="s">
        <v>36</v>
      </c>
    </row>
    <row r="21" spans="2:2">
      <c r="B21" s="4" t="s">
        <v>41</v>
      </c>
    </row>
    <row r="22" spans="2:2">
      <c r="B22" s="1" t="s">
        <v>42</v>
      </c>
    </row>
    <row r="23" spans="2:2">
      <c r="B23" s="7" t="s">
        <v>43</v>
      </c>
    </row>
    <row r="24" spans="2:2">
      <c r="B24" s="7"/>
    </row>
    <row r="26" spans="2:2">
      <c r="B26" s="1" t="s">
        <v>44</v>
      </c>
    </row>
    <row r="27" spans="2:2">
      <c r="B27" s="1" t="s">
        <v>45</v>
      </c>
    </row>
    <row r="28" spans="2:2">
      <c r="B28" s="1" t="s">
        <v>46</v>
      </c>
    </row>
    <row r="29" spans="2:2">
      <c r="B29" s="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90F7E-768F-954D-A51A-29A1361C8FEE}">
  <dimension ref="B2:Z13"/>
  <sheetViews>
    <sheetView zoomScale="210" workbookViewId="0">
      <pane xSplit="2" ySplit="3" topLeftCell="I4" activePane="bottomRight" state="frozen"/>
      <selection pane="topRight" activeCell="C1" sqref="C1"/>
      <selection pane="bottomLeft" activeCell="A3" sqref="A3"/>
      <selection pane="bottomRight" activeCell="T8" sqref="T8"/>
    </sheetView>
  </sheetViews>
  <sheetFormatPr baseColWidth="10" defaultRowHeight="13"/>
  <cols>
    <col min="1" max="1" width="1.5" style="1" customWidth="1"/>
    <col min="2" max="2" width="15.5" style="1" bestFit="1" customWidth="1"/>
    <col min="3" max="10" width="5.5" style="1" bestFit="1" customWidth="1"/>
    <col min="11" max="11" width="10.83203125" style="1"/>
    <col min="12" max="19" width="5.1640625" style="1" bestFit="1" customWidth="1"/>
    <col min="20" max="21" width="7.1640625" style="1" bestFit="1" customWidth="1"/>
    <col min="22" max="26" width="5.1640625" style="1" bestFit="1" customWidth="1"/>
    <col min="27" max="16384" width="10.83203125" style="1"/>
  </cols>
  <sheetData>
    <row r="2" spans="2:26" s="5" customFormat="1">
      <c r="T2" s="5">
        <v>45199</v>
      </c>
      <c r="U2" s="5">
        <v>45565</v>
      </c>
    </row>
    <row r="3" spans="2:26"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L3" s="3">
        <v>2015</v>
      </c>
      <c r="M3" s="3">
        <f>+L3+1</f>
        <v>2016</v>
      </c>
      <c r="N3" s="3">
        <f t="shared" ref="N3:Z3" si="0">+M3+1</f>
        <v>2017</v>
      </c>
      <c r="O3" s="3">
        <f t="shared" si="0"/>
        <v>2018</v>
      </c>
      <c r="P3" s="3">
        <f t="shared" si="0"/>
        <v>2019</v>
      </c>
      <c r="Q3" s="3">
        <f t="shared" si="0"/>
        <v>2020</v>
      </c>
      <c r="R3" s="3">
        <f t="shared" si="0"/>
        <v>2021</v>
      </c>
      <c r="S3" s="3">
        <f t="shared" si="0"/>
        <v>2022</v>
      </c>
      <c r="T3" s="3">
        <f t="shared" si="0"/>
        <v>2023</v>
      </c>
      <c r="U3" s="3">
        <f t="shared" si="0"/>
        <v>2024</v>
      </c>
      <c r="V3" s="3">
        <f t="shared" si="0"/>
        <v>2025</v>
      </c>
      <c r="W3" s="3">
        <f t="shared" si="0"/>
        <v>2026</v>
      </c>
      <c r="X3" s="3">
        <f t="shared" si="0"/>
        <v>2027</v>
      </c>
      <c r="Y3" s="3">
        <f t="shared" si="0"/>
        <v>2028</v>
      </c>
      <c r="Z3" s="3">
        <f t="shared" si="0"/>
        <v>2029</v>
      </c>
    </row>
    <row r="4" spans="2:26">
      <c r="B4" s="1" t="s">
        <v>18</v>
      </c>
      <c r="T4" s="1">
        <v>1224</v>
      </c>
      <c r="U4" s="1">
        <v>6442</v>
      </c>
    </row>
    <row r="5" spans="2:26">
      <c r="B5" s="1" t="s">
        <v>3</v>
      </c>
      <c r="T5" s="1">
        <v>1620</v>
      </c>
      <c r="U5" s="1">
        <v>3890</v>
      </c>
    </row>
    <row r="6" spans="2:26">
      <c r="B6" s="1" t="s">
        <v>19</v>
      </c>
      <c r="T6" s="1">
        <v>11044</v>
      </c>
      <c r="U6" s="1">
        <v>5779</v>
      </c>
    </row>
    <row r="7" spans="2:26">
      <c r="B7" s="1" t="s">
        <v>20</v>
      </c>
      <c r="T7" s="1">
        <v>24104</v>
      </c>
      <c r="U7" s="1">
        <v>41835</v>
      </c>
    </row>
    <row r="8" spans="2:26">
      <c r="B8" s="1" t="s">
        <v>21</v>
      </c>
      <c r="T8" s="1">
        <f>+T4-SUM(T5:T7)</f>
        <v>-35544</v>
      </c>
      <c r="U8" s="1">
        <f>+U4-SUM(U5:U7)</f>
        <v>-45062</v>
      </c>
    </row>
    <row r="9" spans="2:26">
      <c r="B9" s="1" t="s">
        <v>24</v>
      </c>
      <c r="U9" s="1">
        <v>1582</v>
      </c>
    </row>
    <row r="10" spans="2:26">
      <c r="B10" s="1" t="s">
        <v>25</v>
      </c>
      <c r="U10" s="1">
        <v>282</v>
      </c>
    </row>
    <row r="11" spans="2:26">
      <c r="B11" s="1" t="s">
        <v>26</v>
      </c>
      <c r="U11" s="1">
        <f>+SUM(U8:U10)</f>
        <v>-43198</v>
      </c>
    </row>
    <row r="12" spans="2:26">
      <c r="B12" s="1" t="s">
        <v>27</v>
      </c>
      <c r="U12" s="1">
        <v>2429</v>
      </c>
    </row>
    <row r="13" spans="2:26">
      <c r="B13" s="1" t="s">
        <v>28</v>
      </c>
      <c r="U13" s="1">
        <f>+SUM(U11:U12)</f>
        <v>-40769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2025-01-29T03:41:59Z</dcterms:created>
  <dcterms:modified xsi:type="dcterms:W3CDTF">2025-01-30T02:31:42Z</dcterms:modified>
</cp:coreProperties>
</file>