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.zhou\Desktop\"/>
    </mc:Choice>
  </mc:AlternateContent>
  <bookViews>
    <workbookView xWindow="0" yWindow="0" windowWidth="28800" windowHeight="12540"/>
  </bookViews>
  <sheets>
    <sheet name="给徐燕打印" sheetId="2" r:id="rId1"/>
    <sheet name="Sheet1" sheetId="1" r:id="rId2"/>
    <sheet name="Sheet3" sheetId="3" r:id="rId3"/>
  </sheets>
  <definedNames>
    <definedName name="_xlnm.Print_Area" localSheetId="0">给徐燕打印!#REF!</definedName>
  </definedNames>
  <calcPr calcId="152511"/>
</workbook>
</file>

<file path=xl/calcChain.xml><?xml version="1.0" encoding="utf-8"?>
<calcChain xmlns="http://schemas.openxmlformats.org/spreadsheetml/2006/main">
  <c r="Q25" i="2" l="1"/>
  <c r="M25" i="2"/>
  <c r="L25" i="2"/>
  <c r="K25" i="2"/>
  <c r="J25" i="2"/>
  <c r="I25" i="2"/>
  <c r="Q24" i="2"/>
  <c r="Q23" i="2"/>
  <c r="Q22" i="2"/>
  <c r="Q21" i="2"/>
  <c r="L21" i="2"/>
  <c r="Q20" i="2"/>
  <c r="Q19" i="2"/>
  <c r="L19" i="2"/>
  <c r="Q18" i="2"/>
  <c r="Q17" i="2"/>
  <c r="Q16" i="2"/>
  <c r="L16" i="2"/>
  <c r="Q15" i="2"/>
  <c r="Q14" i="2"/>
  <c r="Q13" i="2"/>
  <c r="L13" i="2"/>
  <c r="Q12" i="2"/>
  <c r="L12" i="2"/>
  <c r="Q11" i="2"/>
  <c r="Q10" i="2"/>
  <c r="L10" i="2"/>
  <c r="Q9" i="2"/>
  <c r="Q8" i="2"/>
  <c r="L8" i="2"/>
  <c r="Q7" i="2"/>
  <c r="Q6" i="2"/>
  <c r="Q5" i="2"/>
  <c r="L5" i="2"/>
  <c r="Q4" i="2"/>
  <c r="L4" i="2"/>
</calcChain>
</file>

<file path=xl/sharedStrings.xml><?xml version="1.0" encoding="utf-8"?>
<sst xmlns="http://schemas.openxmlformats.org/spreadsheetml/2006/main" count="201" uniqueCount="56">
  <si>
    <t>货物装运通知单</t>
  </si>
  <si>
    <t>客户：MOTO INNOVATION VIETNAM LIMITED COMPANY</t>
  </si>
  <si>
    <t>装运日期：2025.7.18</t>
  </si>
  <si>
    <t>MT2-25005E</t>
  </si>
  <si>
    <t>入库日期</t>
  </si>
  <si>
    <t>订单号</t>
  </si>
  <si>
    <t>PO</t>
  </si>
  <si>
    <t>物料编码</t>
  </si>
  <si>
    <t>TTX编号</t>
  </si>
  <si>
    <t>产品编号</t>
  </si>
  <si>
    <t>厚度</t>
  </si>
  <si>
    <t>级别</t>
  </si>
  <si>
    <t>张数</t>
  </si>
  <si>
    <t>尺数</t>
  </si>
  <si>
    <t>件数</t>
  </si>
  <si>
    <t>净重</t>
  </si>
  <si>
    <t>重量</t>
  </si>
  <si>
    <t>手册号</t>
  </si>
  <si>
    <t>备注</t>
  </si>
  <si>
    <t>价格</t>
  </si>
  <si>
    <t>金额</t>
  </si>
  <si>
    <t>2506027-01</t>
  </si>
  <si>
    <t>B13100440A</t>
  </si>
  <si>
    <t>UXCY-ET-白163</t>
  </si>
  <si>
    <t>美福亮白色</t>
  </si>
  <si>
    <t>1.4-1.6</t>
  </si>
  <si>
    <t>B级</t>
  </si>
  <si>
    <t>加利福发越南二厂</t>
  </si>
  <si>
    <t>2.2*1.8*0.73</t>
  </si>
  <si>
    <t>1.46-0.02</t>
  </si>
  <si>
    <t>C级</t>
  </si>
  <si>
    <t>2.2*1.8*0.65</t>
  </si>
  <si>
    <t>C级小皮</t>
  </si>
  <si>
    <t>D级</t>
  </si>
  <si>
    <t>2507011-01</t>
  </si>
  <si>
    <t>B13100061A</t>
  </si>
  <si>
    <t>XPAY-FX-深蓝45</t>
  </si>
  <si>
    <t>L577</t>
  </si>
  <si>
    <t>1.2-1.3</t>
  </si>
  <si>
    <t>2.2*1.8*0.59</t>
  </si>
  <si>
    <t>1.5-0.02</t>
  </si>
  <si>
    <t>2.2*1.8*0.62</t>
  </si>
  <si>
    <t>2.2*1.8*0.63</t>
  </si>
  <si>
    <t>2.2*1.8*0.5</t>
  </si>
  <si>
    <t>等外</t>
  </si>
  <si>
    <t>2506085-01</t>
  </si>
  <si>
    <t>B13100081A</t>
  </si>
  <si>
    <t>XPDY-FX-灰白215</t>
  </si>
  <si>
    <t>L580</t>
  </si>
  <si>
    <t>D级小皮</t>
  </si>
  <si>
    <t>2.2*1.8*0.6</t>
  </si>
  <si>
    <t>2507043-01</t>
  </si>
  <si>
    <t>B13100349A</t>
  </si>
  <si>
    <t>XPDY-FX-白151</t>
  </si>
  <si>
    <t>索伦骨白色</t>
  </si>
  <si>
    <t>BPL2570385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</si>
</sst>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yyyy/m/d;@"/>
    <numFmt numFmtId="179" formatCode="0.00_ "/>
  </numFmts>
  <fonts count="12">
    <font>
      <sz val="11"/>
      <color theme="1"/>
      <name val="宋体"/>
      <charset val="134"/>
      <scheme val="minor"/>
    </font>
    <font>
      <b/>
      <sz val="2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2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79" fontId="8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26"/>
  <sheetViews>
    <sheetView tabSelected="1" topLeftCell="E1" workbookViewId="0">
      <selection activeCell="I8" sqref="I8:I15"/>
    </sheetView>
  </sheetViews>
  <sheetFormatPr defaultColWidth="9" defaultRowHeight="13.5"/>
  <cols>
    <col min="1" max="1" width="13.125" style="1" customWidth="1"/>
    <col min="2" max="2" width="15" customWidth="1"/>
    <col min="3" max="3" width="15.125" customWidth="1"/>
    <col min="4" max="4" width="15.5" customWidth="1"/>
    <col min="5" max="5" width="19" customWidth="1"/>
    <col min="6" max="6" width="15.25" customWidth="1"/>
    <col min="7" max="7" width="12.625" customWidth="1"/>
    <col min="8" max="8" width="10" customWidth="1"/>
    <col min="10" max="10" width="12.75" customWidth="1"/>
    <col min="12" max="12" width="7.875" customWidth="1"/>
    <col min="14" max="14" width="16.375" customWidth="1"/>
    <col min="15" max="15" width="18.875" customWidth="1"/>
    <col min="16" max="16" width="12.625" customWidth="1"/>
    <col min="17" max="17" width="13.625" customWidth="1"/>
    <col min="18" max="18" width="16" customWidth="1"/>
  </cols>
  <sheetData>
    <row r="1" spans="1:18" ht="29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  <c r="P1" s="19"/>
      <c r="Q1" s="21"/>
      <c r="R1" s="16"/>
    </row>
    <row r="2" spans="1:18" ht="18">
      <c r="A2" s="22" t="s">
        <v>1</v>
      </c>
      <c r="B2" s="22"/>
      <c r="C2" s="23"/>
      <c r="D2" s="23"/>
      <c r="E2" s="23"/>
      <c r="F2" s="23"/>
      <c r="G2" s="23" t="s">
        <v>2</v>
      </c>
      <c r="H2" s="23"/>
      <c r="I2" s="23"/>
      <c r="J2" s="23"/>
      <c r="K2" s="23"/>
      <c r="L2" s="23"/>
      <c r="M2" s="24"/>
      <c r="N2" s="24"/>
      <c r="O2" s="25"/>
      <c r="P2" s="24"/>
      <c r="Q2" s="26"/>
      <c r="R2" s="7" t="s">
        <v>3</v>
      </c>
    </row>
    <row r="3" spans="1:18" ht="14.25">
      <c r="A3" s="2" t="s">
        <v>4</v>
      </c>
      <c r="B3" s="3" t="s">
        <v>5</v>
      </c>
      <c r="C3" s="4" t="s">
        <v>6</v>
      </c>
      <c r="D3" s="4" t="s">
        <v>7</v>
      </c>
      <c r="E3" s="3" t="s">
        <v>8</v>
      </c>
      <c r="F3" s="3" t="s">
        <v>9</v>
      </c>
      <c r="G3" s="3" t="s">
        <v>10</v>
      </c>
      <c r="H3" s="5" t="s">
        <v>11</v>
      </c>
      <c r="I3" s="11" t="s">
        <v>12</v>
      </c>
      <c r="J3" s="11" t="s">
        <v>13</v>
      </c>
      <c r="K3" s="12" t="s">
        <v>14</v>
      </c>
      <c r="L3" s="3" t="s">
        <v>15</v>
      </c>
      <c r="M3" s="13" t="s">
        <v>16</v>
      </c>
      <c r="N3" s="4" t="s">
        <v>17</v>
      </c>
      <c r="O3" s="14" t="s">
        <v>18</v>
      </c>
      <c r="P3" s="11" t="s">
        <v>19</v>
      </c>
      <c r="Q3" s="4" t="s">
        <v>20</v>
      </c>
      <c r="R3" s="17"/>
    </row>
    <row r="4" spans="1:18" ht="14.25">
      <c r="A4" s="6">
        <v>45820</v>
      </c>
      <c r="B4" s="7" t="s">
        <v>21</v>
      </c>
      <c r="C4" s="8" t="s">
        <v>55</v>
      </c>
      <c r="D4" s="8" t="s">
        <v>22</v>
      </c>
      <c r="E4" s="9" t="s">
        <v>23</v>
      </c>
      <c r="F4" s="8" t="s">
        <v>24</v>
      </c>
      <c r="G4" s="8" t="s">
        <v>25</v>
      </c>
      <c r="H4" s="7" t="s">
        <v>26</v>
      </c>
      <c r="I4" s="11">
        <v>175</v>
      </c>
      <c r="J4" s="11">
        <v>10252.6</v>
      </c>
      <c r="K4" s="8">
        <v>1</v>
      </c>
      <c r="L4" s="11">
        <f t="shared" ref="L4:L8" si="0">M4-45</f>
        <v>1026.5</v>
      </c>
      <c r="M4" s="11">
        <v>1071.5</v>
      </c>
      <c r="N4" s="15" t="s">
        <v>27</v>
      </c>
      <c r="O4" s="7" t="s">
        <v>28</v>
      </c>
      <c r="P4" s="7">
        <v>1.44</v>
      </c>
      <c r="Q4" s="8">
        <f t="shared" ref="Q4:Q24" si="1">ROUND(P4*J4,2)</f>
        <v>14763.74</v>
      </c>
      <c r="R4" s="8" t="s">
        <v>29</v>
      </c>
    </row>
    <row r="5" spans="1:18" ht="14.25">
      <c r="A5" s="6">
        <v>45820</v>
      </c>
      <c r="B5" s="7" t="s">
        <v>21</v>
      </c>
      <c r="C5" s="8" t="s">
        <v>55</v>
      </c>
      <c r="D5" s="8" t="s">
        <v>22</v>
      </c>
      <c r="E5" s="9" t="s">
        <v>23</v>
      </c>
      <c r="F5" s="8" t="s">
        <v>24</v>
      </c>
      <c r="G5" s="8" t="s">
        <v>25</v>
      </c>
      <c r="H5" s="7" t="s">
        <v>30</v>
      </c>
      <c r="I5" s="11">
        <v>143</v>
      </c>
      <c r="J5" s="11">
        <v>8153.7</v>
      </c>
      <c r="K5" s="8">
        <v>1</v>
      </c>
      <c r="L5" s="11">
        <f t="shared" si="0"/>
        <v>931</v>
      </c>
      <c r="M5" s="11">
        <v>976</v>
      </c>
      <c r="N5" s="15" t="s">
        <v>27</v>
      </c>
      <c r="O5" s="7" t="s">
        <v>31</v>
      </c>
      <c r="P5" s="7">
        <v>1.44</v>
      </c>
      <c r="Q5" s="8">
        <f t="shared" si="1"/>
        <v>11741.33</v>
      </c>
      <c r="R5" s="8"/>
    </row>
    <row r="6" spans="1:18" ht="14.25">
      <c r="A6" s="6">
        <v>45820</v>
      </c>
      <c r="B6" s="7" t="s">
        <v>21</v>
      </c>
      <c r="C6" s="8" t="s">
        <v>55</v>
      </c>
      <c r="D6" s="8" t="s">
        <v>22</v>
      </c>
      <c r="E6" s="9" t="s">
        <v>23</v>
      </c>
      <c r="F6" s="8" t="s">
        <v>24</v>
      </c>
      <c r="G6" s="8" t="s">
        <v>25</v>
      </c>
      <c r="H6" s="7" t="s">
        <v>32</v>
      </c>
      <c r="I6" s="11">
        <v>1</v>
      </c>
      <c r="J6" s="11">
        <v>43.8</v>
      </c>
      <c r="K6" s="8"/>
      <c r="L6" s="11"/>
      <c r="M6" s="11"/>
      <c r="N6" s="15" t="s">
        <v>27</v>
      </c>
      <c r="O6" s="7"/>
      <c r="P6" s="7">
        <v>1.44</v>
      </c>
      <c r="Q6" s="8">
        <f t="shared" si="1"/>
        <v>63.07</v>
      </c>
      <c r="R6" s="8"/>
    </row>
    <row r="7" spans="1:18" ht="14.25">
      <c r="A7" s="6">
        <v>45820</v>
      </c>
      <c r="B7" s="7" t="s">
        <v>21</v>
      </c>
      <c r="C7" s="8" t="s">
        <v>55</v>
      </c>
      <c r="D7" s="8" t="s">
        <v>22</v>
      </c>
      <c r="E7" s="9" t="s">
        <v>23</v>
      </c>
      <c r="F7" s="8" t="s">
        <v>24</v>
      </c>
      <c r="G7" s="8" t="s">
        <v>25</v>
      </c>
      <c r="H7" s="7" t="s">
        <v>33</v>
      </c>
      <c r="I7" s="11">
        <v>20</v>
      </c>
      <c r="J7" s="11">
        <v>1068.4000000000001</v>
      </c>
      <c r="K7" s="8"/>
      <c r="L7" s="11"/>
      <c r="M7" s="11"/>
      <c r="N7" s="15" t="s">
        <v>27</v>
      </c>
      <c r="O7" s="7"/>
      <c r="P7" s="7">
        <v>1.44</v>
      </c>
      <c r="Q7" s="8">
        <f t="shared" si="1"/>
        <v>1538.5</v>
      </c>
      <c r="R7" s="8"/>
    </row>
    <row r="8" spans="1:18" ht="14.25">
      <c r="A8" s="6">
        <v>45848</v>
      </c>
      <c r="B8" s="7" t="s">
        <v>34</v>
      </c>
      <c r="C8" s="8" t="s">
        <v>55</v>
      </c>
      <c r="D8" s="8" t="s">
        <v>35</v>
      </c>
      <c r="E8" s="9" t="s">
        <v>36</v>
      </c>
      <c r="F8" s="8" t="s">
        <v>37</v>
      </c>
      <c r="G8" s="8" t="s">
        <v>38</v>
      </c>
      <c r="H8" s="7" t="s">
        <v>26</v>
      </c>
      <c r="I8" s="11">
        <v>134</v>
      </c>
      <c r="J8" s="11">
        <v>7037</v>
      </c>
      <c r="K8" s="8">
        <v>1</v>
      </c>
      <c r="L8" s="11">
        <f t="shared" si="0"/>
        <v>737.5</v>
      </c>
      <c r="M8" s="11">
        <v>782.5</v>
      </c>
      <c r="N8" s="15" t="s">
        <v>27</v>
      </c>
      <c r="O8" s="7" t="s">
        <v>39</v>
      </c>
      <c r="P8" s="7">
        <v>1.48</v>
      </c>
      <c r="Q8" s="8">
        <f t="shared" si="1"/>
        <v>10414.76</v>
      </c>
      <c r="R8" s="8" t="s">
        <v>40</v>
      </c>
    </row>
    <row r="9" spans="1:18" ht="14.25">
      <c r="A9" s="6">
        <v>45848</v>
      </c>
      <c r="B9" s="7" t="s">
        <v>34</v>
      </c>
      <c r="C9" s="8" t="s">
        <v>55</v>
      </c>
      <c r="D9" s="8" t="s">
        <v>35</v>
      </c>
      <c r="E9" s="9" t="s">
        <v>36</v>
      </c>
      <c r="F9" s="8" t="s">
        <v>37</v>
      </c>
      <c r="G9" s="8" t="s">
        <v>38</v>
      </c>
      <c r="H9" s="7" t="s">
        <v>30</v>
      </c>
      <c r="I9" s="11">
        <v>60</v>
      </c>
      <c r="J9" s="11">
        <v>3008.5</v>
      </c>
      <c r="K9" s="8"/>
      <c r="L9" s="11"/>
      <c r="M9" s="11"/>
      <c r="N9" s="15" t="s">
        <v>27</v>
      </c>
      <c r="O9" s="7"/>
      <c r="P9" s="7">
        <v>1.48</v>
      </c>
      <c r="Q9" s="8">
        <f t="shared" si="1"/>
        <v>4452.58</v>
      </c>
      <c r="R9" s="8"/>
    </row>
    <row r="10" spans="1:18" ht="14.25">
      <c r="A10" s="6">
        <v>45848</v>
      </c>
      <c r="B10" s="7" t="s">
        <v>34</v>
      </c>
      <c r="C10" s="8" t="s">
        <v>55</v>
      </c>
      <c r="D10" s="8" t="s">
        <v>35</v>
      </c>
      <c r="E10" s="9" t="s">
        <v>36</v>
      </c>
      <c r="F10" s="8" t="s">
        <v>37</v>
      </c>
      <c r="G10" s="8" t="s">
        <v>38</v>
      </c>
      <c r="H10" s="7" t="s">
        <v>30</v>
      </c>
      <c r="I10" s="11">
        <v>141</v>
      </c>
      <c r="J10" s="11">
        <v>7041.7</v>
      </c>
      <c r="K10" s="8">
        <v>1</v>
      </c>
      <c r="L10" s="11">
        <f t="shared" ref="L10:L13" si="2">M10-45</f>
        <v>736</v>
      </c>
      <c r="M10" s="11">
        <v>781</v>
      </c>
      <c r="N10" s="15" t="s">
        <v>27</v>
      </c>
      <c r="O10" s="7" t="s">
        <v>41</v>
      </c>
      <c r="P10" s="7">
        <v>1.48</v>
      </c>
      <c r="Q10" s="8">
        <f t="shared" si="1"/>
        <v>10421.719999999999</v>
      </c>
      <c r="R10" s="8"/>
    </row>
    <row r="11" spans="1:18" ht="14.25">
      <c r="A11" s="6">
        <v>45848</v>
      </c>
      <c r="B11" s="7" t="s">
        <v>34</v>
      </c>
      <c r="C11" s="8" t="s">
        <v>55</v>
      </c>
      <c r="D11" s="8" t="s">
        <v>35</v>
      </c>
      <c r="E11" s="9" t="s">
        <v>36</v>
      </c>
      <c r="F11" s="8" t="s">
        <v>37</v>
      </c>
      <c r="G11" s="8" t="s">
        <v>38</v>
      </c>
      <c r="H11" s="7" t="s">
        <v>33</v>
      </c>
      <c r="I11" s="11">
        <v>62</v>
      </c>
      <c r="J11" s="11">
        <v>3009.7</v>
      </c>
      <c r="K11" s="8"/>
      <c r="L11" s="11"/>
      <c r="M11" s="11"/>
      <c r="N11" s="15" t="s">
        <v>27</v>
      </c>
      <c r="O11" s="7"/>
      <c r="P11" s="7">
        <v>1.48</v>
      </c>
      <c r="Q11" s="8">
        <f t="shared" si="1"/>
        <v>4454.3599999999997</v>
      </c>
      <c r="R11" s="8"/>
    </row>
    <row r="12" spans="1:18" ht="14.25">
      <c r="A12" s="6">
        <v>45848</v>
      </c>
      <c r="B12" s="7" t="s">
        <v>34</v>
      </c>
      <c r="C12" s="8" t="s">
        <v>55</v>
      </c>
      <c r="D12" s="8" t="s">
        <v>35</v>
      </c>
      <c r="E12" s="9" t="s">
        <v>36</v>
      </c>
      <c r="F12" s="8" t="s">
        <v>37</v>
      </c>
      <c r="G12" s="8" t="s">
        <v>38</v>
      </c>
      <c r="H12" s="7" t="s">
        <v>26</v>
      </c>
      <c r="I12" s="11">
        <v>220</v>
      </c>
      <c r="J12" s="11">
        <v>11566</v>
      </c>
      <c r="K12" s="8">
        <v>1</v>
      </c>
      <c r="L12" s="11">
        <f t="shared" si="2"/>
        <v>845.5</v>
      </c>
      <c r="M12" s="11">
        <v>890.5</v>
      </c>
      <c r="N12" s="15" t="s">
        <v>27</v>
      </c>
      <c r="O12" s="7" t="s">
        <v>42</v>
      </c>
      <c r="P12" s="7">
        <v>1.48</v>
      </c>
      <c r="Q12" s="8">
        <f t="shared" si="1"/>
        <v>17117.68</v>
      </c>
      <c r="R12" s="8"/>
    </row>
    <row r="13" spans="1:18" ht="14.25">
      <c r="A13" s="6">
        <v>45848</v>
      </c>
      <c r="B13" s="7" t="s">
        <v>34</v>
      </c>
      <c r="C13" s="8" t="s">
        <v>55</v>
      </c>
      <c r="D13" s="8" t="s">
        <v>35</v>
      </c>
      <c r="E13" s="9" t="s">
        <v>36</v>
      </c>
      <c r="F13" s="8" t="s">
        <v>37</v>
      </c>
      <c r="G13" s="8" t="s">
        <v>38</v>
      </c>
      <c r="H13" s="7" t="s">
        <v>30</v>
      </c>
      <c r="I13" s="11">
        <v>147</v>
      </c>
      <c r="J13" s="11">
        <v>7371</v>
      </c>
      <c r="K13" s="8">
        <v>1</v>
      </c>
      <c r="L13" s="11">
        <f t="shared" si="2"/>
        <v>598.5</v>
      </c>
      <c r="M13" s="11">
        <v>643.5</v>
      </c>
      <c r="N13" s="15" t="s">
        <v>27</v>
      </c>
      <c r="O13" s="7" t="s">
        <v>43</v>
      </c>
      <c r="P13" s="7">
        <v>1.48</v>
      </c>
      <c r="Q13" s="8">
        <f t="shared" si="1"/>
        <v>10909.08</v>
      </c>
      <c r="R13" s="8"/>
    </row>
    <row r="14" spans="1:18" ht="14.25">
      <c r="A14" s="6">
        <v>45848</v>
      </c>
      <c r="B14" s="7" t="s">
        <v>34</v>
      </c>
      <c r="C14" s="8" t="s">
        <v>55</v>
      </c>
      <c r="D14" s="8" t="s">
        <v>35</v>
      </c>
      <c r="E14" s="9" t="s">
        <v>36</v>
      </c>
      <c r="F14" s="8" t="s">
        <v>37</v>
      </c>
      <c r="G14" s="8" t="s">
        <v>38</v>
      </c>
      <c r="H14" s="7" t="s">
        <v>33</v>
      </c>
      <c r="I14" s="11">
        <v>1</v>
      </c>
      <c r="J14" s="11">
        <v>53.3</v>
      </c>
      <c r="K14" s="8"/>
      <c r="L14" s="11"/>
      <c r="M14" s="11"/>
      <c r="N14" s="15" t="s">
        <v>27</v>
      </c>
      <c r="O14" s="7"/>
      <c r="P14" s="7">
        <v>1.48</v>
      </c>
      <c r="Q14" s="8">
        <f t="shared" si="1"/>
        <v>78.88</v>
      </c>
      <c r="R14" s="8"/>
    </row>
    <row r="15" spans="1:18" ht="14.25">
      <c r="A15" s="6">
        <v>45848</v>
      </c>
      <c r="B15" s="7" t="s">
        <v>34</v>
      </c>
      <c r="C15" s="8" t="s">
        <v>55</v>
      </c>
      <c r="D15" s="8" t="s">
        <v>35</v>
      </c>
      <c r="E15" s="9" t="s">
        <v>36</v>
      </c>
      <c r="F15" s="8" t="s">
        <v>37</v>
      </c>
      <c r="G15" s="8" t="s">
        <v>38</v>
      </c>
      <c r="H15" s="7" t="s">
        <v>44</v>
      </c>
      <c r="I15" s="11">
        <v>15</v>
      </c>
      <c r="J15" s="11">
        <v>781.9</v>
      </c>
      <c r="K15" s="8"/>
      <c r="L15" s="11"/>
      <c r="M15" s="11"/>
      <c r="N15" s="15" t="s">
        <v>27</v>
      </c>
      <c r="O15" s="7"/>
      <c r="P15" s="7">
        <v>1.18</v>
      </c>
      <c r="Q15" s="8">
        <f t="shared" si="1"/>
        <v>922.64</v>
      </c>
      <c r="R15" s="8"/>
    </row>
    <row r="16" spans="1:18" ht="14.25">
      <c r="A16" s="6">
        <v>45847</v>
      </c>
      <c r="B16" s="7" t="s">
        <v>45</v>
      </c>
      <c r="C16" s="8" t="s">
        <v>55</v>
      </c>
      <c r="D16" s="8" t="s">
        <v>46</v>
      </c>
      <c r="E16" s="9" t="s">
        <v>47</v>
      </c>
      <c r="F16" s="8" t="s">
        <v>48</v>
      </c>
      <c r="G16" s="8" t="s">
        <v>38</v>
      </c>
      <c r="H16" s="7" t="s">
        <v>26</v>
      </c>
      <c r="I16" s="11">
        <v>144</v>
      </c>
      <c r="J16" s="11">
        <v>7512.6</v>
      </c>
      <c r="K16" s="8">
        <v>1</v>
      </c>
      <c r="L16" s="11">
        <f t="shared" ref="L16:L21" si="3">M16-45</f>
        <v>648.5</v>
      </c>
      <c r="M16" s="11">
        <v>693.5</v>
      </c>
      <c r="N16" s="15" t="s">
        <v>27</v>
      </c>
      <c r="O16" s="7" t="s">
        <v>43</v>
      </c>
      <c r="P16" s="7">
        <v>1.48</v>
      </c>
      <c r="Q16" s="8">
        <f t="shared" si="1"/>
        <v>11118.65</v>
      </c>
      <c r="R16" s="8" t="s">
        <v>40</v>
      </c>
    </row>
    <row r="17" spans="1:18" ht="14.25">
      <c r="A17" s="6">
        <v>45847</v>
      </c>
      <c r="B17" s="7" t="s">
        <v>45</v>
      </c>
      <c r="C17" s="8" t="s">
        <v>55</v>
      </c>
      <c r="D17" s="8" t="s">
        <v>46</v>
      </c>
      <c r="E17" s="9" t="s">
        <v>47</v>
      </c>
      <c r="F17" s="8" t="s">
        <v>48</v>
      </c>
      <c r="G17" s="8" t="s">
        <v>38</v>
      </c>
      <c r="H17" s="7" t="s">
        <v>33</v>
      </c>
      <c r="I17" s="11">
        <v>16</v>
      </c>
      <c r="J17" s="11">
        <v>740.8</v>
      </c>
      <c r="K17" s="8"/>
      <c r="L17" s="11"/>
      <c r="M17" s="11"/>
      <c r="N17" s="15" t="s">
        <v>27</v>
      </c>
      <c r="O17" s="7"/>
      <c r="P17" s="7">
        <v>1.48</v>
      </c>
      <c r="Q17" s="8">
        <f t="shared" si="1"/>
        <v>1096.3800000000001</v>
      </c>
      <c r="R17" s="8"/>
    </row>
    <row r="18" spans="1:18" ht="14.25">
      <c r="A18" s="6">
        <v>45847</v>
      </c>
      <c r="B18" s="7" t="s">
        <v>45</v>
      </c>
      <c r="C18" s="8" t="s">
        <v>55</v>
      </c>
      <c r="D18" s="8" t="s">
        <v>46</v>
      </c>
      <c r="E18" s="9" t="s">
        <v>47</v>
      </c>
      <c r="F18" s="8" t="s">
        <v>48</v>
      </c>
      <c r="G18" s="8" t="s">
        <v>38</v>
      </c>
      <c r="H18" s="7" t="s">
        <v>49</v>
      </c>
      <c r="I18" s="11">
        <v>2</v>
      </c>
      <c r="J18" s="11">
        <v>76.3</v>
      </c>
      <c r="K18" s="8"/>
      <c r="L18" s="11"/>
      <c r="M18" s="11"/>
      <c r="N18" s="15" t="s">
        <v>27</v>
      </c>
      <c r="O18" s="7"/>
      <c r="P18" s="7">
        <v>1.48</v>
      </c>
      <c r="Q18" s="8">
        <f t="shared" si="1"/>
        <v>112.92</v>
      </c>
      <c r="R18" s="8"/>
    </row>
    <row r="19" spans="1:18" ht="14.25">
      <c r="A19" s="6">
        <v>45847</v>
      </c>
      <c r="B19" s="7" t="s">
        <v>45</v>
      </c>
      <c r="C19" s="8" t="s">
        <v>55</v>
      </c>
      <c r="D19" s="8" t="s">
        <v>46</v>
      </c>
      <c r="E19" s="9" t="s">
        <v>47</v>
      </c>
      <c r="F19" s="8" t="s">
        <v>48</v>
      </c>
      <c r="G19" s="8" t="s">
        <v>38</v>
      </c>
      <c r="H19" s="7" t="s">
        <v>30</v>
      </c>
      <c r="I19" s="11">
        <v>199</v>
      </c>
      <c r="J19" s="11">
        <v>9545.2000000000007</v>
      </c>
      <c r="K19" s="8">
        <v>1</v>
      </c>
      <c r="L19" s="11">
        <f t="shared" si="3"/>
        <v>756.5</v>
      </c>
      <c r="M19" s="11">
        <v>801.5</v>
      </c>
      <c r="N19" s="15" t="s">
        <v>27</v>
      </c>
      <c r="O19" s="7" t="s">
        <v>50</v>
      </c>
      <c r="P19" s="7">
        <v>1.48</v>
      </c>
      <c r="Q19" s="8">
        <f t="shared" si="1"/>
        <v>14126.9</v>
      </c>
      <c r="R19" s="8"/>
    </row>
    <row r="20" spans="1:18" ht="14.25">
      <c r="A20" s="6">
        <v>45847</v>
      </c>
      <c r="B20" s="7" t="s">
        <v>45</v>
      </c>
      <c r="C20" s="8" t="s">
        <v>55</v>
      </c>
      <c r="D20" s="8" t="s">
        <v>46</v>
      </c>
      <c r="E20" s="9" t="s">
        <v>47</v>
      </c>
      <c r="F20" s="8" t="s">
        <v>48</v>
      </c>
      <c r="G20" s="8" t="s">
        <v>38</v>
      </c>
      <c r="H20" s="7" t="s">
        <v>32</v>
      </c>
      <c r="I20" s="11">
        <v>4</v>
      </c>
      <c r="J20" s="11">
        <v>154.19999999999999</v>
      </c>
      <c r="K20" s="8"/>
      <c r="L20" s="11"/>
      <c r="M20" s="11"/>
      <c r="N20" s="15" t="s">
        <v>27</v>
      </c>
      <c r="O20" s="7"/>
      <c r="P20" s="7">
        <v>1.48</v>
      </c>
      <c r="Q20" s="8">
        <f t="shared" si="1"/>
        <v>228.22</v>
      </c>
      <c r="R20" s="8"/>
    </row>
    <row r="21" spans="1:18" ht="14.25">
      <c r="A21" s="6">
        <v>45854</v>
      </c>
      <c r="B21" s="7" t="s">
        <v>51</v>
      </c>
      <c r="C21" s="8" t="s">
        <v>55</v>
      </c>
      <c r="D21" s="8" t="s">
        <v>52</v>
      </c>
      <c r="E21" s="9" t="s">
        <v>53</v>
      </c>
      <c r="F21" s="8" t="s">
        <v>54</v>
      </c>
      <c r="G21" s="8" t="s">
        <v>38</v>
      </c>
      <c r="H21" s="7" t="s">
        <v>26</v>
      </c>
      <c r="I21" s="11">
        <v>132</v>
      </c>
      <c r="J21" s="11">
        <v>6795.3</v>
      </c>
      <c r="K21" s="8">
        <v>1</v>
      </c>
      <c r="L21" s="11">
        <f t="shared" si="3"/>
        <v>792</v>
      </c>
      <c r="M21" s="11">
        <v>837</v>
      </c>
      <c r="N21" s="15" t="s">
        <v>27</v>
      </c>
      <c r="O21" s="7" t="s">
        <v>31</v>
      </c>
      <c r="P21" s="7">
        <v>1.5</v>
      </c>
      <c r="Q21" s="8">
        <f t="shared" si="1"/>
        <v>10192.950000000001</v>
      </c>
      <c r="R21" s="8">
        <v>1.5</v>
      </c>
    </row>
    <row r="22" spans="1:18" ht="14.25">
      <c r="A22" s="6">
        <v>45854</v>
      </c>
      <c r="B22" s="7" t="s">
        <v>51</v>
      </c>
      <c r="C22" s="8" t="s">
        <v>55</v>
      </c>
      <c r="D22" s="8" t="s">
        <v>52</v>
      </c>
      <c r="E22" s="9" t="s">
        <v>53</v>
      </c>
      <c r="F22" s="8" t="s">
        <v>54</v>
      </c>
      <c r="G22" s="8" t="s">
        <v>38</v>
      </c>
      <c r="H22" s="7" t="s">
        <v>30</v>
      </c>
      <c r="I22" s="11">
        <v>61</v>
      </c>
      <c r="J22" s="11">
        <v>3062.8</v>
      </c>
      <c r="K22" s="8"/>
      <c r="L22" s="11"/>
      <c r="M22" s="11"/>
      <c r="N22" s="15" t="s">
        <v>27</v>
      </c>
      <c r="O22" s="7"/>
      <c r="P22" s="7">
        <v>1.5</v>
      </c>
      <c r="Q22" s="8">
        <f t="shared" si="1"/>
        <v>4594.2</v>
      </c>
      <c r="R22" s="8"/>
    </row>
    <row r="23" spans="1:18" ht="14.25">
      <c r="A23" s="6">
        <v>45854</v>
      </c>
      <c r="B23" s="7" t="s">
        <v>51</v>
      </c>
      <c r="C23" s="8" t="s">
        <v>55</v>
      </c>
      <c r="D23" s="8" t="s">
        <v>52</v>
      </c>
      <c r="E23" s="9" t="s">
        <v>53</v>
      </c>
      <c r="F23" s="8" t="s">
        <v>54</v>
      </c>
      <c r="G23" s="8" t="s">
        <v>38</v>
      </c>
      <c r="H23" s="7" t="s">
        <v>33</v>
      </c>
      <c r="I23" s="11">
        <v>7</v>
      </c>
      <c r="J23" s="11">
        <v>336.3</v>
      </c>
      <c r="K23" s="8"/>
      <c r="L23" s="11"/>
      <c r="M23" s="11"/>
      <c r="N23" s="15" t="s">
        <v>27</v>
      </c>
      <c r="O23" s="7"/>
      <c r="P23" s="7">
        <v>1.5</v>
      </c>
      <c r="Q23" s="8">
        <f t="shared" si="1"/>
        <v>504.45</v>
      </c>
      <c r="R23" s="8"/>
    </row>
    <row r="24" spans="1:18" ht="14.25">
      <c r="A24" s="6">
        <v>45854</v>
      </c>
      <c r="B24" s="7" t="s">
        <v>51</v>
      </c>
      <c r="C24" s="8" t="s">
        <v>55</v>
      </c>
      <c r="D24" s="8" t="s">
        <v>52</v>
      </c>
      <c r="E24" s="9" t="s">
        <v>53</v>
      </c>
      <c r="F24" s="8" t="s">
        <v>54</v>
      </c>
      <c r="G24" s="8" t="s">
        <v>38</v>
      </c>
      <c r="H24" s="7" t="s">
        <v>44</v>
      </c>
      <c r="I24" s="11">
        <v>1</v>
      </c>
      <c r="J24" s="11">
        <v>41.4</v>
      </c>
      <c r="K24" s="8"/>
      <c r="L24" s="11"/>
      <c r="M24" s="11"/>
      <c r="N24" s="15" t="s">
        <v>27</v>
      </c>
      <c r="O24" s="7"/>
      <c r="P24" s="7">
        <v>1.2</v>
      </c>
      <c r="Q24" s="8">
        <f t="shared" si="1"/>
        <v>49.68</v>
      </c>
      <c r="R24" s="8"/>
    </row>
    <row r="25" spans="1:18">
      <c r="A25" s="10"/>
      <c r="B25" s="10"/>
      <c r="C25" s="10"/>
      <c r="D25" s="10"/>
      <c r="E25" s="10"/>
      <c r="F25" s="10"/>
      <c r="G25" s="10"/>
      <c r="H25" s="10"/>
      <c r="I25" s="10">
        <f t="shared" ref="I25:M25" si="4">SUM(I4:I24)</f>
        <v>1685</v>
      </c>
      <c r="J25" s="10">
        <f t="shared" si="4"/>
        <v>87652.5</v>
      </c>
      <c r="K25" s="10">
        <f t="shared" si="4"/>
        <v>9</v>
      </c>
      <c r="L25" s="10">
        <f t="shared" si="4"/>
        <v>7072</v>
      </c>
      <c r="M25" s="10">
        <f t="shared" si="4"/>
        <v>7477</v>
      </c>
      <c r="N25" s="10"/>
      <c r="O25" s="10"/>
      <c r="P25" s="10"/>
      <c r="Q25" s="18">
        <f>SUM(Q4:Q24)</f>
        <v>128902.68999999999</v>
      </c>
      <c r="R25" s="18"/>
    </row>
    <row r="26" spans="1:18">
      <c r="A26"/>
    </row>
  </sheetData>
  <mergeCells count="4">
    <mergeCell ref="A1:Q1"/>
    <mergeCell ref="A2:F2"/>
    <mergeCell ref="G2:L2"/>
    <mergeCell ref="M2:Q2"/>
  </mergeCells>
  <phoneticPr fontId="11" type="noConversion"/>
  <pageMargins left="0.118055555555556" right="3.8888888888888903E-2" top="0.43263888888888902" bottom="0.75" header="0.3" footer="0.3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sqref="A1:XFD1048576"/>
    </sheetView>
  </sheetViews>
  <sheetFormatPr defaultColWidth="9" defaultRowHeight="13.5"/>
  <sheetData/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42" sqref="D42"/>
    </sheetView>
  </sheetViews>
  <sheetFormatPr defaultColWidth="9" defaultRowHeight="13.5"/>
  <sheetData/>
  <phoneticPr fontId="1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给徐燕打印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 Zhou (MotoMotion/采购部/周怡清)</cp:lastModifiedBy>
  <dcterms:created xsi:type="dcterms:W3CDTF">2023-10-23T00:50:00Z</dcterms:created>
  <dcterms:modified xsi:type="dcterms:W3CDTF">2025-07-18T01:41:47Z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240D4A4455194CE89A4CA5A237AFE643_12</vt:lpwstr>
  </property>
  <property fmtid="{D5CDD505-2E9C-101B-9397-08002B2CF9AE}" pid="3" name="KSOProductBuildVer">
    <vt:lpwstr>2052-11.8.2.12265</vt:lpwstr>
  </property>
  <property fmtid="{D5CDD505-2E9C-101B-9397-08002B2CF9AE}" pid="4" name="KSOReadingLayout">
    <vt:bool>true</vt:bool>
  </property>
</Properties>
</file>