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1.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2.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defaultThemeVersion="124226"/>
  <mc:AlternateContent xmlns:mc="http://schemas.openxmlformats.org/markup-compatibility/2006">
    <mc:Choice Requires="x15">
      <x15ac:absPath xmlns:x15ac="http://schemas.microsoft.com/office/spreadsheetml/2010/11/ac" url="C:\Users\James\Documents\Uni\3rd Year Project\CS310Project\Research\"/>
    </mc:Choice>
  </mc:AlternateContent>
  <xr:revisionPtr revIDLastSave="0" documentId="8_{23641C42-5C8B-421A-8565-48AFE6A8A8CE}" xr6:coauthVersionLast="47" xr6:coauthVersionMax="47" xr10:uidLastSave="{00000000-0000-0000-0000-000000000000}"/>
  <bookViews>
    <workbookView xWindow="-110" yWindow="-110" windowWidth="22780" windowHeight="14660" activeTab="8" xr2:uid="{00000000-000D-0000-FFFF-FFFF00000000}"/>
  </bookViews>
  <sheets>
    <sheet name="Contents" sheetId="14" r:id="rId1"/>
    <sheet name="Small scale solar costs 2013-14" sheetId="3" r:id="rId2"/>
    <sheet name="Small scale solar costs 2014-15" sheetId="1" r:id="rId3"/>
    <sheet name="Small scale solar costs 2015-16" sheetId="4" r:id="rId4"/>
    <sheet name="Small scale solar costs 2016-17" sheetId="5" r:id="rId5"/>
    <sheet name="Small scale solar costs 2017-18" sheetId="7" r:id="rId6"/>
    <sheet name="Small scale solar costs 2018-19" sheetId="11" r:id="rId7"/>
    <sheet name="Small scale solar costs 2019-20" sheetId="13" r:id="rId8"/>
    <sheet name="Small scale solar costs 2020-21" sheetId="15" r:id="rId9"/>
    <sheet name="Annual Trend Comparison" sheetId="9" r:id="rId10"/>
    <sheet name="Trend" sheetId="10"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18" i="9" l="1"/>
  <c r="Q7" i="9"/>
  <c r="Q8" i="9"/>
  <c r="Q9" i="9"/>
  <c r="Q10" i="9"/>
  <c r="Q11" i="9"/>
  <c r="Q12" i="9"/>
  <c r="Q13" i="9"/>
  <c r="D96" i="10" s="1"/>
  <c r="Q14" i="9"/>
  <c r="D97" i="10" s="1"/>
  <c r="Q15" i="9"/>
  <c r="Q16" i="9"/>
  <c r="Q17" i="9"/>
  <c r="Q6" i="9"/>
  <c r="C90" i="10"/>
  <c r="D90" i="10"/>
  <c r="C91" i="10"/>
  <c r="D91" i="10"/>
  <c r="C92" i="10"/>
  <c r="D92" i="10"/>
  <c r="C93" i="10"/>
  <c r="D93" i="10"/>
  <c r="C94" i="10"/>
  <c r="D94" i="10"/>
  <c r="C95" i="10"/>
  <c r="D95" i="10"/>
  <c r="C96" i="10"/>
  <c r="C97" i="10"/>
  <c r="C98" i="10"/>
  <c r="D98" i="10"/>
  <c r="C99" i="10"/>
  <c r="D99" i="10"/>
  <c r="C100" i="10"/>
  <c r="D100" i="10"/>
  <c r="D89" i="10"/>
  <c r="C89" i="10"/>
  <c r="P7" i="9"/>
  <c r="P8" i="9"/>
  <c r="P9" i="9"/>
  <c r="P10" i="9"/>
  <c r="P11" i="9"/>
  <c r="P12" i="9"/>
  <c r="P13" i="9"/>
  <c r="P14" i="9"/>
  <c r="P15" i="9"/>
  <c r="P16" i="9"/>
  <c r="P17" i="9"/>
  <c r="P18" i="9"/>
  <c r="P6" i="9"/>
  <c r="O18" i="9"/>
  <c r="M18" i="9"/>
  <c r="L7" i="9"/>
  <c r="C66" i="10" s="1"/>
  <c r="M7" i="9"/>
  <c r="D66" i="10" s="1"/>
  <c r="N7" i="9"/>
  <c r="C78" i="10" s="1"/>
  <c r="O7" i="9"/>
  <c r="D78" i="10" s="1"/>
  <c r="L8" i="9"/>
  <c r="C67" i="10" s="1"/>
  <c r="M8" i="9"/>
  <c r="D67" i="10" s="1"/>
  <c r="N8" i="9"/>
  <c r="C79" i="10" s="1"/>
  <c r="O8" i="9"/>
  <c r="D79" i="10" s="1"/>
  <c r="L9" i="9"/>
  <c r="C68" i="10" s="1"/>
  <c r="M9" i="9"/>
  <c r="D68" i="10" s="1"/>
  <c r="N9" i="9"/>
  <c r="C80" i="10" s="1"/>
  <c r="O9" i="9"/>
  <c r="D80" i="10" s="1"/>
  <c r="L10" i="9"/>
  <c r="C69" i="10" s="1"/>
  <c r="M10" i="9"/>
  <c r="D69" i="10" s="1"/>
  <c r="N10" i="9"/>
  <c r="C81" i="10" s="1"/>
  <c r="O10" i="9"/>
  <c r="D81" i="10" s="1"/>
  <c r="L11" i="9"/>
  <c r="C70" i="10" s="1"/>
  <c r="M11" i="9"/>
  <c r="D70" i="10" s="1"/>
  <c r="N11" i="9"/>
  <c r="C82" i="10" s="1"/>
  <c r="O11" i="9"/>
  <c r="D82" i="10" s="1"/>
  <c r="L12" i="9"/>
  <c r="C71" i="10" s="1"/>
  <c r="M12" i="9"/>
  <c r="D71" i="10" s="1"/>
  <c r="N12" i="9"/>
  <c r="C83" i="10" s="1"/>
  <c r="O12" i="9"/>
  <c r="D83" i="10" s="1"/>
  <c r="L13" i="9"/>
  <c r="C72" i="10" s="1"/>
  <c r="M13" i="9"/>
  <c r="D72" i="10" s="1"/>
  <c r="N13" i="9"/>
  <c r="C84" i="10" s="1"/>
  <c r="O13" i="9"/>
  <c r="D84" i="10" s="1"/>
  <c r="L14" i="9"/>
  <c r="C73" i="10" s="1"/>
  <c r="M14" i="9"/>
  <c r="D73" i="10" s="1"/>
  <c r="N14" i="9"/>
  <c r="C85" i="10" s="1"/>
  <c r="O14" i="9"/>
  <c r="D85" i="10" s="1"/>
  <c r="L15" i="9"/>
  <c r="C74" i="10" s="1"/>
  <c r="M15" i="9"/>
  <c r="D74" i="10" s="1"/>
  <c r="N15" i="9"/>
  <c r="C86" i="10" s="1"/>
  <c r="O15" i="9"/>
  <c r="D86" i="10" s="1"/>
  <c r="L16" i="9"/>
  <c r="C75" i="10" s="1"/>
  <c r="M16" i="9"/>
  <c r="D75" i="10" s="1"/>
  <c r="N16" i="9"/>
  <c r="C87" i="10" s="1"/>
  <c r="O16" i="9"/>
  <c r="D87" i="10" s="1"/>
  <c r="L17" i="9"/>
  <c r="C76" i="10" s="1"/>
  <c r="M17" i="9"/>
  <c r="D76" i="10" s="1"/>
  <c r="N17" i="9"/>
  <c r="C88" i="10" s="1"/>
  <c r="O17" i="9"/>
  <c r="D88" i="10" s="1"/>
  <c r="L18" i="9"/>
  <c r="N18" i="9"/>
  <c r="O6" i="9"/>
  <c r="D77" i="10" s="1"/>
  <c r="M6" i="9"/>
  <c r="D65" i="10" s="1"/>
  <c r="N6" i="9"/>
  <c r="C77" i="10" s="1"/>
  <c r="L6" i="9"/>
  <c r="C65" i="10" s="1"/>
  <c r="C6" i="9"/>
  <c r="D5" i="10" s="1"/>
  <c r="D7" i="9"/>
  <c r="C18" i="10" s="1"/>
  <c r="D10" i="9"/>
  <c r="C21" i="10" s="1"/>
  <c r="E10" i="9"/>
  <c r="D21" i="10" s="1"/>
  <c r="D11" i="9"/>
  <c r="C22" i="10" s="1"/>
  <c r="D14" i="9"/>
  <c r="C25" i="10" s="1"/>
  <c r="E14" i="9"/>
  <c r="D25" i="10" s="1"/>
  <c r="D15" i="9"/>
  <c r="C26" i="10" s="1"/>
  <c r="F7" i="9"/>
  <c r="C30" i="10" s="1"/>
  <c r="G7" i="9"/>
  <c r="D30" i="10" s="1"/>
  <c r="G10" i="9"/>
  <c r="D33" i="10" s="1"/>
  <c r="F11" i="9"/>
  <c r="C34" i="10" s="1"/>
  <c r="G11" i="9"/>
  <c r="D34" i="10" s="1"/>
  <c r="G14" i="9"/>
  <c r="D37" i="10" s="1"/>
  <c r="F15" i="9"/>
  <c r="C38" i="10" s="1"/>
  <c r="G15" i="9"/>
  <c r="D38" i="10" s="1"/>
  <c r="H8" i="9"/>
  <c r="C43" i="10" s="1"/>
  <c r="H12" i="9"/>
  <c r="C47" i="10" s="1"/>
  <c r="H16" i="9"/>
  <c r="C51" i="10" s="1"/>
  <c r="K7" i="9"/>
  <c r="D54" i="10" s="1"/>
  <c r="J8" i="9"/>
  <c r="C55" i="10" s="1"/>
  <c r="K8" i="9"/>
  <c r="D55" i="10" s="1"/>
  <c r="K11" i="9"/>
  <c r="D58" i="10" s="1"/>
  <c r="J12" i="9"/>
  <c r="C59" i="10" s="1"/>
  <c r="K12" i="9"/>
  <c r="D59" i="10" s="1"/>
  <c r="K15" i="9"/>
  <c r="D62" i="10" s="1"/>
  <c r="J16" i="9"/>
  <c r="C63" i="10" s="1"/>
  <c r="K16" i="9"/>
  <c r="D63" i="10" s="1"/>
  <c r="B6" i="9"/>
  <c r="C5" i="10" s="1"/>
  <c r="B7" i="9"/>
  <c r="C6" i="10" s="1"/>
  <c r="C7" i="9"/>
  <c r="D6" i="10" s="1"/>
  <c r="E7" i="9"/>
  <c r="D18" i="10" s="1"/>
  <c r="H7" i="9"/>
  <c r="C42" i="10" s="1"/>
  <c r="I7" i="9"/>
  <c r="D42" i="10" s="1"/>
  <c r="J7" i="9"/>
  <c r="C54" i="10" s="1"/>
  <c r="B8" i="9"/>
  <c r="C7" i="10" s="1"/>
  <c r="C8" i="9"/>
  <c r="D7" i="10" s="1"/>
  <c r="D8" i="9"/>
  <c r="C19" i="10" s="1"/>
  <c r="E8" i="9"/>
  <c r="D19" i="10" s="1"/>
  <c r="F8" i="9"/>
  <c r="C31" i="10" s="1"/>
  <c r="G8" i="9"/>
  <c r="D31" i="10" s="1"/>
  <c r="I8" i="9"/>
  <c r="D43" i="10" s="1"/>
  <c r="B9" i="9"/>
  <c r="C8" i="10" s="1"/>
  <c r="C9" i="9"/>
  <c r="D8" i="10" s="1"/>
  <c r="D9" i="9"/>
  <c r="C20" i="10" s="1"/>
  <c r="E9" i="9"/>
  <c r="D20" i="10" s="1"/>
  <c r="F9" i="9"/>
  <c r="C32" i="10" s="1"/>
  <c r="G9" i="9"/>
  <c r="D32" i="10" s="1"/>
  <c r="H9" i="9"/>
  <c r="C44" i="10" s="1"/>
  <c r="I9" i="9"/>
  <c r="D44" i="10" s="1"/>
  <c r="J9" i="9"/>
  <c r="C56" i="10" s="1"/>
  <c r="K9" i="9"/>
  <c r="D56" i="10" s="1"/>
  <c r="B10" i="9"/>
  <c r="C9" i="10" s="1"/>
  <c r="C10" i="9"/>
  <c r="D9" i="10" s="1"/>
  <c r="F10" i="9"/>
  <c r="C33" i="10" s="1"/>
  <c r="H10" i="9"/>
  <c r="C45" i="10" s="1"/>
  <c r="I10" i="9"/>
  <c r="D45" i="10" s="1"/>
  <c r="J10" i="9"/>
  <c r="C57" i="10" s="1"/>
  <c r="K10" i="9"/>
  <c r="D57" i="10" s="1"/>
  <c r="B11" i="9"/>
  <c r="C10" i="10" s="1"/>
  <c r="C11" i="9"/>
  <c r="D10" i="10" s="1"/>
  <c r="E11" i="9"/>
  <c r="D22" i="10" s="1"/>
  <c r="H11" i="9"/>
  <c r="C46" i="10" s="1"/>
  <c r="I11" i="9"/>
  <c r="D46" i="10" s="1"/>
  <c r="J11" i="9"/>
  <c r="C58" i="10" s="1"/>
  <c r="B12" i="9"/>
  <c r="C11" i="10" s="1"/>
  <c r="C12" i="9"/>
  <c r="D11" i="10" s="1"/>
  <c r="D12" i="9"/>
  <c r="C23" i="10" s="1"/>
  <c r="E12" i="9"/>
  <c r="D23" i="10" s="1"/>
  <c r="F12" i="9"/>
  <c r="C35" i="10" s="1"/>
  <c r="G12" i="9"/>
  <c r="D35" i="10" s="1"/>
  <c r="I12" i="9"/>
  <c r="D47" i="10" s="1"/>
  <c r="B13" i="9"/>
  <c r="C12" i="10" s="1"/>
  <c r="C13" i="9"/>
  <c r="D12" i="10" s="1"/>
  <c r="D13" i="9"/>
  <c r="C24" i="10" s="1"/>
  <c r="E13" i="9"/>
  <c r="D24" i="10" s="1"/>
  <c r="F13" i="9"/>
  <c r="C36" i="10" s="1"/>
  <c r="G13" i="9"/>
  <c r="D36" i="10" s="1"/>
  <c r="H13" i="9"/>
  <c r="C48" i="10" s="1"/>
  <c r="I13" i="9"/>
  <c r="D48" i="10" s="1"/>
  <c r="J13" i="9"/>
  <c r="C60" i="10" s="1"/>
  <c r="K13" i="9"/>
  <c r="D60" i="10" s="1"/>
  <c r="B14" i="9"/>
  <c r="C13" i="10" s="1"/>
  <c r="C14" i="9"/>
  <c r="D13" i="10" s="1"/>
  <c r="F14" i="9"/>
  <c r="C37" i="10" s="1"/>
  <c r="H14" i="9"/>
  <c r="C49" i="10" s="1"/>
  <c r="I14" i="9"/>
  <c r="D49" i="10" s="1"/>
  <c r="J14" i="9"/>
  <c r="C61" i="10" s="1"/>
  <c r="K14" i="9"/>
  <c r="D61" i="10" s="1"/>
  <c r="B15" i="9"/>
  <c r="C14" i="10" s="1"/>
  <c r="C15" i="9"/>
  <c r="D14" i="10" s="1"/>
  <c r="E15" i="9"/>
  <c r="D26" i="10" s="1"/>
  <c r="H15" i="9"/>
  <c r="C50" i="10" s="1"/>
  <c r="I15" i="9"/>
  <c r="D50" i="10" s="1"/>
  <c r="J15" i="9"/>
  <c r="C62" i="10" s="1"/>
  <c r="B16" i="9"/>
  <c r="C15" i="10" s="1"/>
  <c r="C16" i="9"/>
  <c r="D15" i="10" s="1"/>
  <c r="D16" i="9"/>
  <c r="C27" i="10" s="1"/>
  <c r="E16" i="9"/>
  <c r="D27" i="10" s="1"/>
  <c r="F16" i="9"/>
  <c r="C39" i="10" s="1"/>
  <c r="G16" i="9"/>
  <c r="D39" i="10" s="1"/>
  <c r="I16" i="9"/>
  <c r="D51" i="10" s="1"/>
  <c r="B17" i="9"/>
  <c r="C16" i="10" s="1"/>
  <c r="C17" i="9"/>
  <c r="D16" i="10" s="1"/>
  <c r="D17" i="9"/>
  <c r="C28" i="10" s="1"/>
  <c r="E17" i="9"/>
  <c r="D28" i="10" s="1"/>
  <c r="F17" i="9"/>
  <c r="C40" i="10" s="1"/>
  <c r="G17" i="9"/>
  <c r="D40" i="10" s="1"/>
  <c r="H17" i="9"/>
  <c r="C52" i="10" s="1"/>
  <c r="I17" i="9"/>
  <c r="D52" i="10" s="1"/>
  <c r="J17" i="9"/>
  <c r="C64" i="10" s="1"/>
  <c r="K17" i="9"/>
  <c r="D64" i="10" s="1"/>
  <c r="B18" i="9"/>
  <c r="C18" i="9"/>
  <c r="D18" i="9"/>
  <c r="E18" i="9"/>
  <c r="F18" i="9"/>
  <c r="G18" i="9"/>
  <c r="H18" i="9"/>
  <c r="I18" i="9"/>
  <c r="J18" i="9"/>
  <c r="K18" i="9"/>
  <c r="K6" i="9"/>
  <c r="D53" i="10" s="1"/>
  <c r="J6" i="9"/>
  <c r="C53" i="10" s="1"/>
  <c r="I6" i="9"/>
  <c r="D41" i="10" s="1"/>
  <c r="H6" i="9"/>
  <c r="C41" i="10" s="1"/>
  <c r="G6" i="9"/>
  <c r="D29" i="10" s="1"/>
  <c r="F6" i="9"/>
  <c r="C29" i="10" s="1"/>
  <c r="E6" i="9"/>
  <c r="D17" i="10" s="1"/>
  <c r="D6" i="9"/>
  <c r="C17" i="10" s="1"/>
  <c r="D23" i="7"/>
  <c r="E50" i="11" l="1"/>
  <c r="E48" i="11"/>
  <c r="E49" i="11"/>
  <c r="E45" i="11"/>
  <c r="E40" i="11"/>
  <c r="E42" i="11"/>
  <c r="E39" i="11"/>
  <c r="E47" i="11"/>
  <c r="E41" i="11"/>
  <c r="E44" i="11"/>
  <c r="E46" i="11"/>
  <c r="E43" i="11"/>
</calcChain>
</file>

<file path=xl/sharedStrings.xml><?xml version="1.0" encoding="utf-8"?>
<sst xmlns="http://schemas.openxmlformats.org/spreadsheetml/2006/main" count="684" uniqueCount="95">
  <si>
    <t>FEED IN TARIFFS: Small scale solar PV cost data</t>
  </si>
  <si>
    <t>Table 1: Cost per kW installed by size band (£)</t>
  </si>
  <si>
    <t>Year</t>
  </si>
  <si>
    <t>Month</t>
  </si>
  <si>
    <t>0-4kW</t>
  </si>
  <si>
    <t>4-10kW</t>
  </si>
  <si>
    <t>10-50kW</t>
  </si>
  <si>
    <t>£ per kW installed</t>
  </si>
  <si>
    <t>Number of installations</t>
  </si>
  <si>
    <t>Median</t>
  </si>
  <si>
    <t>Mean</t>
  </si>
  <si>
    <t>Lower CI</t>
  </si>
  <si>
    <t>Upper CI</t>
  </si>
  <si>
    <t>April</t>
  </si>
  <si>
    <t>May</t>
  </si>
  <si>
    <t>June</t>
  </si>
  <si>
    <t>July</t>
  </si>
  <si>
    <t>August</t>
  </si>
  <si>
    <t>September</t>
  </si>
  <si>
    <t>October</t>
  </si>
  <si>
    <t>November</t>
  </si>
  <si>
    <t>December</t>
  </si>
  <si>
    <t>January</t>
  </si>
  <si>
    <t>February</t>
  </si>
  <si>
    <t>March</t>
  </si>
  <si>
    <t>Total 2014/15</t>
  </si>
  <si>
    <t>Notes:</t>
  </si>
  <si>
    <t>1. Data are sourced from the Microgeneration Certificate Scheme (MCS) database maintained by Gemserv and extracted on 14th April 2015.</t>
  </si>
  <si>
    <t>2. All costs have been rounded to the nearest 10 pound.</t>
  </si>
  <si>
    <t>3. Not all of these installations will necessarily have been confirmed on the CFR.</t>
  </si>
  <si>
    <t>4. Extensions to existing installations are counted as new installations.</t>
  </si>
  <si>
    <t>5. Northern Ireland installations accredited through the MCS have been excluded.</t>
  </si>
  <si>
    <t>6. Only includes installations that had valid cost data(see table 2 below for coverage).  See special feature article on 'Small scale solar PV cost data' for methodology https://www.gov.uk/government/publications/energy-trends-december-2013-special-feature-article-small-scale-solar-pv-cost-data</t>
  </si>
  <si>
    <t>Table 2: Proportion of installations included in analysis</t>
  </si>
  <si>
    <t>Coverage (%)</t>
  </si>
  <si>
    <t>Total 2013/14</t>
  </si>
  <si>
    <t>1. Data are sourced from the Microgeneration Certificate Scheme (MCS) database maintained by Gemserv and extracted on 3rd April 2014.</t>
  </si>
  <si>
    <t>7. Lower CI = Lower 95% confidence interval, Upper CI = Upper 95% confidence interval.  We can be 95% certain that the mean cost per kW lies within these two values (assuming the cost data entered is a non-biased sample).</t>
  </si>
  <si>
    <t>Total 2015/16</t>
  </si>
  <si>
    <t>1. Data are sourced from the Microgeneration Certificate Scheme (MCS) database maintained by Gemserv and extracted on 06th May 2016.</t>
  </si>
  <si>
    <t>7. Lower CI = Lower 95% confidence interval, Upper CI = Upper 95% confidence interval.  We can be 95% certain that the mean cost per kW lies within these two values (assuming the cost data entered is a non-biased sample)</t>
  </si>
  <si>
    <t>Total 2016/17</t>
  </si>
  <si>
    <t>1. Data are sourced from the Microgeneration Certificate Scheme (MCS) database maintained by Gemserv and extracted on 16th May 2017.</t>
  </si>
  <si>
    <t>2. All costs have been rounded to the nearest 10 pounds.</t>
  </si>
  <si>
    <t>Contents</t>
  </si>
  <si>
    <t>Annual Cost of Small-Scale Solar Technology Summary</t>
  </si>
  <si>
    <t>Small scale solar costs 2013-14</t>
  </si>
  <si>
    <t>Small scale solar costs 2014-15</t>
  </si>
  <si>
    <t>Small scale solar costs 2015-16</t>
  </si>
  <si>
    <t>Small scale solar costs 2016-17</t>
  </si>
  <si>
    <t>This release provides information on the cost of small-scale solar PV technology; data are sourced from the Microgeneration Certificate Scheme.</t>
  </si>
  <si>
    <t>Total 2017/18</t>
  </si>
  <si>
    <t>1. Data are sourced from the Microgeneration Certificate Scheme (MCS) database maintained by Gemserv and extracted on 10th May 2018.</t>
  </si>
  <si>
    <t>Small scale solar costs 2017-18</t>
  </si>
  <si>
    <t xml:space="preserve">https://www.gov.uk/government/statistics/energy-trends-december-2013-special-feature-article-small-scale-solar-pv-cost-data  </t>
  </si>
  <si>
    <t xml:space="preserve">Additional information on the data and methodology used in the analysis presented in this publication are available in a Special features article available here: </t>
  </si>
  <si>
    <t>2013/14</t>
  </si>
  <si>
    <t>2014/15</t>
  </si>
  <si>
    <t>2015/16</t>
  </si>
  <si>
    <t>2016/17</t>
  </si>
  <si>
    <t>2017/18</t>
  </si>
  <si>
    <t>Average</t>
  </si>
  <si>
    <t>Number</t>
  </si>
  <si>
    <t>Mean Cost</t>
  </si>
  <si>
    <t>Annual Trend Comparison in 0-4kW Installations - Mean Cost</t>
  </si>
  <si>
    <t>2018/19</t>
  </si>
  <si>
    <t>Total 2018/19</t>
  </si>
  <si>
    <r>
      <rPr>
        <sz val="11"/>
        <rFont val="Calibri"/>
        <family val="2"/>
        <scheme val="minor"/>
      </rPr>
      <t>2</t>
    </r>
    <r>
      <rPr>
        <sz val="11"/>
        <color indexed="10"/>
        <rFont val="Calibri"/>
        <family val="2"/>
        <scheme val="minor"/>
      </rPr>
      <t>.</t>
    </r>
    <r>
      <rPr>
        <sz val="11"/>
        <color theme="1"/>
        <rFont val="Calibri"/>
        <family val="2"/>
        <scheme val="minor"/>
      </rPr>
      <t xml:space="preserve"> The installed capacity figures for this table refers to Declared Net Capacity (DNC), since this is what is recorded on the MCS database.</t>
    </r>
  </si>
  <si>
    <t>6. Only includes installations that had valid cost data.  See special feature article on 'Small scale solar PV cost data' for methodology https://www.gov.uk/government/publications/energy-trends-december-2013-special-feature-article-small-scale-solar-pv-cost-data</t>
  </si>
  <si>
    <t>Cost data valid</t>
  </si>
  <si>
    <t>Cost data not valid</t>
  </si>
  <si>
    <t>Total 2019/20</t>
  </si>
  <si>
    <t>2019/20</t>
  </si>
  <si>
    <t>Small scale solar costs 2018-19</t>
  </si>
  <si>
    <t>Small scale solar costs 2019-20</t>
  </si>
  <si>
    <t>Annual trend comparison</t>
  </si>
  <si>
    <t>Trends with graphs</t>
  </si>
  <si>
    <t>The cost value associated with each installation on the MCS scheme includes the cost of the solar PV generation equipment, cost of installing and connecting to electricity supply and VAT. The cost excludes any extended warranty or any other material or works.</t>
  </si>
  <si>
    <t>7. Lower CI = Lower 95% confidence interval, Upper CI = Upper 95% confidence interval.  We can be 95% certain that the mean cost per kW lies within these two values (assuming the cost data entered is a non-biased sample.)</t>
  </si>
  <si>
    <t xml:space="preserve">1. Based on data from the MCS ( Microgeneration Certificate Scheme) Service Company supplied in April 2020. </t>
  </si>
  <si>
    <t xml:space="preserve">1. Based on data from the MCS ( Microgeneration Certificate Scheme) Service Company supplied in April 2019. </t>
  </si>
  <si>
    <t>Cost in £</t>
  </si>
  <si>
    <t>https://www.gov.uk/government/publications/vat-changes-to-the-reduced-rate-for-energy-saving-materials-2019/vat-changes-to-the-reduced-rate-for-energy-saving-materials-2019</t>
  </si>
  <si>
    <t>Includes the cost of the solar PV generation equipment, cost of installing and connecting to electricity supply and VAT. The cost excludes any extended warranty or any other material or works.</t>
  </si>
  <si>
    <t xml:space="preserve">8. There was a change to the VAT rate on solar installations. All installations were charged at 5% prior to October 2019, from that point on, installations were charged at 5% where the material costs were less than 60% of the total installation cost. For more details see: </t>
  </si>
  <si>
    <t>BEIS Press Office (media enquiries)</t>
  </si>
  <si>
    <t>tel: 020 7215 1000</t>
  </si>
  <si>
    <t>e-mail:</t>
  </si>
  <si>
    <t>newsdesk@beis.gov.uk</t>
  </si>
  <si>
    <t>Total 2020/21</t>
  </si>
  <si>
    <t>2020/21</t>
  </si>
  <si>
    <t>The next update will be in May 2022.</t>
  </si>
  <si>
    <t>Small scale solar PV cost data</t>
  </si>
  <si>
    <r>
      <t xml:space="preserve">With enquiries concerning these tables, email </t>
    </r>
    <r>
      <rPr>
        <u/>
        <sz val="12"/>
        <color rgb="FF0000FF"/>
        <rFont val="Calibri"/>
        <family val="2"/>
        <scheme val="minor"/>
      </rPr>
      <t>fitstatistics@beis.gov.uk</t>
    </r>
    <r>
      <rPr>
        <sz val="12"/>
        <rFont val="Calibri"/>
        <family val="2"/>
        <scheme val="minor"/>
      </rPr>
      <t xml:space="preserve"> or contact Alessandro Bigazzi on 0207 215 8429</t>
    </r>
  </si>
  <si>
    <t>Small scale solar costs 2020-21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</si>
</sst>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_-;\-* #,##0_-;_-* &quot;-&quot;??_-;_-@_-"/>
    <numFmt numFmtId="165" formatCode="_-* #,##0.0000_-;\-* #,##0.0000_-;_-* &quot;-&quot;??_-;_-@_-"/>
    <numFmt numFmtId="166" formatCode="mmmm\ yyyy"/>
    <numFmt numFmtId="167" formatCode="0.0%"/>
  </numFmts>
  <fonts count="26" x14ac:knownFonts="1">
    <font>
      <sz val="11"/>
      <color theme="1"/>
      <name val="Calibri"/>
      <family val="2"/>
      <scheme val="minor"/>
    </font>
    <font>
      <sz val="11"/>
      <color theme="1"/>
      <name val="Calibri"/>
      <family val="2"/>
      <scheme val="minor"/>
    </font>
    <font>
      <b/>
      <sz val="11"/>
      <color theme="1"/>
      <name val="Calibri"/>
      <family val="2"/>
      <scheme val="minor"/>
    </font>
    <font>
      <b/>
      <sz val="22"/>
      <name val="Arial"/>
      <family val="2"/>
    </font>
    <font>
      <sz val="10"/>
      <name val="Arial"/>
      <family val="2"/>
    </font>
    <font>
      <sz val="11"/>
      <color indexed="8"/>
      <name val="Calibri"/>
      <family val="2"/>
      <scheme val="minor"/>
    </font>
    <font>
      <sz val="10"/>
      <color theme="1"/>
      <name val="Arial"/>
      <family val="2"/>
    </font>
    <font>
      <sz val="10"/>
      <name val="Arial"/>
    </font>
    <font>
      <b/>
      <sz val="8"/>
      <color theme="1"/>
      <name val="Calibri"/>
      <family val="2"/>
      <scheme val="minor"/>
    </font>
    <font>
      <sz val="8"/>
      <color theme="1"/>
      <name val="Calibri"/>
      <family val="2"/>
      <scheme val="minor"/>
    </font>
    <font>
      <sz val="8"/>
      <name val="Calibri"/>
      <family val="2"/>
      <scheme val="minor"/>
    </font>
    <font>
      <sz val="12"/>
      <name val="Arial"/>
      <family val="2"/>
    </font>
    <font>
      <b/>
      <sz val="20"/>
      <name val="Arial"/>
      <family val="2"/>
    </font>
    <font>
      <u/>
      <sz val="10"/>
      <color theme="10"/>
      <name val="Arial"/>
      <family val="2"/>
    </font>
    <font>
      <sz val="12"/>
      <name val="Calibri"/>
      <family val="2"/>
      <scheme val="minor"/>
    </font>
    <font>
      <sz val="12"/>
      <color theme="1"/>
      <name val="Calibri"/>
      <family val="2"/>
      <scheme val="minor"/>
    </font>
    <font>
      <u/>
      <sz val="12"/>
      <color rgb="FF0000FF"/>
      <name val="Calibri"/>
      <family val="2"/>
      <scheme val="minor"/>
    </font>
    <font>
      <b/>
      <sz val="16"/>
      <color theme="1"/>
      <name val="Calibri"/>
      <family val="2"/>
      <scheme val="minor"/>
    </font>
    <font>
      <sz val="9"/>
      <color indexed="8"/>
      <name val="Arial"/>
      <family val="2"/>
    </font>
    <font>
      <sz val="11"/>
      <name val="Calibri"/>
      <family val="2"/>
      <scheme val="minor"/>
    </font>
    <font>
      <sz val="11"/>
      <color indexed="10"/>
      <name val="Calibri"/>
      <family val="2"/>
      <scheme val="minor"/>
    </font>
    <font>
      <b/>
      <sz val="12"/>
      <color theme="1"/>
      <name val="Calibri"/>
      <family val="2"/>
      <scheme val="minor"/>
    </font>
    <font>
      <u/>
      <sz val="12"/>
      <color theme="10"/>
      <name val="Calibri"/>
      <family val="2"/>
      <scheme val="minor"/>
    </font>
    <font>
      <u/>
      <sz val="11"/>
      <color theme="10"/>
      <name val="Calibri"/>
      <family val="2"/>
      <scheme val="minor"/>
    </font>
    <font>
      <sz val="10"/>
      <name val="MS Sans Serif"/>
      <family val="2"/>
    </font>
    <font>
      <u/>
      <sz val="12"/>
      <color theme="10"/>
      <name val="Arial"/>
      <family val="2"/>
    </font>
  </fonts>
  <fills count="6">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indexed="9"/>
        <bgColor indexed="64"/>
      </patternFill>
    </fill>
    <fill>
      <patternFill patternType="solid">
        <fgColor rgb="FFFFFFFF"/>
        <bgColor indexed="64"/>
      </patternFill>
    </fill>
  </fills>
  <borders count="22">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theme="0" tint="-0.24994659260841701"/>
      </right>
      <top style="thin">
        <color indexed="64"/>
      </top>
      <bottom/>
      <diagonal/>
    </border>
    <border>
      <left style="thin">
        <color theme="0" tint="-0.24994659260841701"/>
      </left>
      <right style="thin">
        <color indexed="64"/>
      </right>
      <top style="thin">
        <color indexed="64"/>
      </top>
      <bottom/>
      <diagonal/>
    </border>
    <border>
      <left style="thin">
        <color indexed="64"/>
      </left>
      <right style="thin">
        <color theme="0" tint="-0.24994659260841701"/>
      </right>
      <top/>
      <bottom/>
      <diagonal/>
    </border>
    <border>
      <left style="thin">
        <color theme="0" tint="-0.24994659260841701"/>
      </left>
      <right style="thin">
        <color indexed="64"/>
      </right>
      <top/>
      <bottom/>
      <diagonal/>
    </border>
    <border>
      <left style="thin">
        <color indexed="64"/>
      </left>
      <right style="thin">
        <color theme="0" tint="-0.24994659260841701"/>
      </right>
      <top/>
      <bottom style="thin">
        <color indexed="64"/>
      </bottom>
      <diagonal/>
    </border>
    <border>
      <left style="thin">
        <color theme="0" tint="-0.24994659260841701"/>
      </left>
      <right style="thin">
        <color indexed="64"/>
      </right>
      <top/>
      <bottom style="thin">
        <color indexed="64"/>
      </bottom>
      <diagonal/>
    </border>
  </borders>
  <cellStyleXfs count="11">
    <xf numFmtId="0" fontId="0" fillId="0" borderId="0"/>
    <xf numFmtId="43" fontId="1" fillId="0" borderId="0" applyFont="0" applyFill="0" applyBorder="0" applyAlignment="0" applyProtection="0"/>
    <xf numFmtId="0" fontId="4" fillId="0" borderId="0"/>
    <xf numFmtId="0" fontId="6" fillId="0" borderId="0"/>
    <xf numFmtId="0" fontId="4" fillId="0" borderId="0"/>
    <xf numFmtId="0" fontId="7" fillId="0" borderId="0"/>
    <xf numFmtId="0" fontId="7" fillId="0" borderId="0"/>
    <xf numFmtId="0" fontId="11" fillId="0" borderId="0"/>
    <xf numFmtId="0" fontId="13" fillId="0" borderId="0" applyNumberFormat="0" applyFill="0" applyBorder="0" applyAlignment="0" applyProtection="0">
      <alignment vertical="top"/>
      <protection locked="0"/>
    </xf>
    <xf numFmtId="9" fontId="1" fillId="0" borderId="0" applyFont="0" applyFill="0" applyBorder="0" applyAlignment="0" applyProtection="0"/>
    <xf numFmtId="0" fontId="24" fillId="0" borderId="0"/>
  </cellStyleXfs>
  <cellXfs count="177">
    <xf numFmtId="0" fontId="0" fillId="0" borderId="0" xfId="0"/>
    <xf numFmtId="0" fontId="0" fillId="2" borderId="0" xfId="0" applyFill="1"/>
    <xf numFmtId="0" fontId="3" fillId="2" borderId="0" xfId="0" applyNumberFormat="1" applyFont="1" applyFill="1" applyBorder="1" applyAlignment="1">
      <alignment vertical="center"/>
    </xf>
    <xf numFmtId="0" fontId="2" fillId="2" borderId="7" xfId="0" applyFont="1" applyFill="1" applyBorder="1" applyAlignment="1">
      <alignment horizontal="center"/>
    </xf>
    <xf numFmtId="0" fontId="2" fillId="2" borderId="7" xfId="0" applyFont="1" applyFill="1" applyBorder="1" applyAlignment="1">
      <alignment horizontal="center" wrapText="1"/>
    </xf>
    <xf numFmtId="0" fontId="2" fillId="2" borderId="1" xfId="0" applyFont="1" applyFill="1" applyBorder="1" applyAlignment="1">
      <alignment horizontal="center"/>
    </xf>
    <xf numFmtId="0" fontId="2" fillId="2" borderId="9" xfId="0" applyFont="1" applyFill="1" applyBorder="1" applyAlignment="1">
      <alignment horizontal="center"/>
    </xf>
    <xf numFmtId="0" fontId="5" fillId="2" borderId="2" xfId="2" applyFont="1" applyFill="1" applyBorder="1" applyAlignment="1">
      <alignment horizontal="left" vertical="top" wrapText="1"/>
    </xf>
    <xf numFmtId="164" fontId="0" fillId="2" borderId="0" xfId="1" applyNumberFormat="1" applyFont="1" applyFill="1" applyBorder="1"/>
    <xf numFmtId="164" fontId="0" fillId="2" borderId="10" xfId="1" applyNumberFormat="1" applyFont="1" applyFill="1" applyBorder="1"/>
    <xf numFmtId="164" fontId="0" fillId="2" borderId="11" xfId="1" applyNumberFormat="1" applyFont="1" applyFill="1" applyBorder="1"/>
    <xf numFmtId="164" fontId="0" fillId="2" borderId="12" xfId="1" applyNumberFormat="1" applyFont="1" applyFill="1" applyBorder="1"/>
    <xf numFmtId="164" fontId="0" fillId="2" borderId="13" xfId="1" applyNumberFormat="1" applyFont="1" applyFill="1" applyBorder="1"/>
    <xf numFmtId="164" fontId="0" fillId="2" borderId="14" xfId="1" applyNumberFormat="1" applyFont="1" applyFill="1" applyBorder="1"/>
    <xf numFmtId="0" fontId="5" fillId="2" borderId="6" xfId="2" applyFont="1" applyFill="1" applyBorder="1" applyAlignment="1">
      <alignment horizontal="left" vertical="top" wrapText="1"/>
    </xf>
    <xf numFmtId="0" fontId="5" fillId="2" borderId="8" xfId="2" applyFont="1" applyFill="1" applyBorder="1" applyAlignment="1">
      <alignment horizontal="left" vertical="top" wrapText="1"/>
    </xf>
    <xf numFmtId="164" fontId="0" fillId="2" borderId="7" xfId="1" applyNumberFormat="1" applyFont="1" applyFill="1" applyBorder="1"/>
    <xf numFmtId="164" fontId="0" fillId="2" borderId="1" xfId="1" applyNumberFormat="1" applyFont="1" applyFill="1" applyBorder="1"/>
    <xf numFmtId="164" fontId="0" fillId="2" borderId="9" xfId="1" applyNumberFormat="1" applyFont="1" applyFill="1" applyBorder="1"/>
    <xf numFmtId="0" fontId="2" fillId="2" borderId="7" xfId="0" applyFont="1" applyFill="1" applyBorder="1" applyAlignment="1">
      <alignment horizontal="center"/>
    </xf>
    <xf numFmtId="0" fontId="2" fillId="2" borderId="9" xfId="0" applyFont="1" applyFill="1" applyBorder="1" applyAlignment="1">
      <alignment horizontal="center"/>
    </xf>
    <xf numFmtId="164" fontId="2" fillId="2" borderId="7" xfId="1" applyNumberFormat="1" applyFont="1" applyFill="1" applyBorder="1"/>
    <xf numFmtId="164" fontId="2" fillId="2" borderId="1" xfId="1" applyNumberFormat="1" applyFont="1" applyFill="1" applyBorder="1"/>
    <xf numFmtId="164" fontId="2" fillId="2" borderId="9" xfId="1" applyNumberFormat="1" applyFont="1" applyFill="1" applyBorder="1"/>
    <xf numFmtId="0" fontId="0" fillId="2" borderId="0" xfId="0" applyFont="1" applyFill="1"/>
    <xf numFmtId="0" fontId="0" fillId="2" borderId="0" xfId="0" applyFont="1" applyFill="1" applyAlignment="1">
      <alignment horizontal="right"/>
    </xf>
    <xf numFmtId="0" fontId="0" fillId="2" borderId="2" xfId="0" applyFill="1" applyBorder="1"/>
    <xf numFmtId="0" fontId="0" fillId="2" borderId="6" xfId="0" applyFill="1" applyBorder="1"/>
    <xf numFmtId="0" fontId="0" fillId="2" borderId="8" xfId="0" applyFill="1" applyBorder="1"/>
    <xf numFmtId="0" fontId="5" fillId="2" borderId="2" xfId="5" applyFont="1" applyFill="1" applyBorder="1" applyAlignment="1">
      <alignment horizontal="left" vertical="top" wrapText="1"/>
    </xf>
    <xf numFmtId="0" fontId="5" fillId="2" borderId="6" xfId="5" applyFont="1" applyFill="1" applyBorder="1" applyAlignment="1">
      <alignment horizontal="left" vertical="top" wrapText="1"/>
    </xf>
    <xf numFmtId="0" fontId="5" fillId="2" borderId="8" xfId="5" applyFont="1" applyFill="1" applyBorder="1" applyAlignment="1">
      <alignment horizontal="left" vertical="top" wrapText="1"/>
    </xf>
    <xf numFmtId="0" fontId="2" fillId="2" borderId="15" xfId="0" applyFont="1" applyFill="1" applyBorder="1"/>
    <xf numFmtId="0" fontId="2" fillId="2" borderId="7" xfId="0" applyFont="1" applyFill="1" applyBorder="1" applyAlignment="1">
      <alignment horizontal="center"/>
    </xf>
    <xf numFmtId="0" fontId="2" fillId="2" borderId="9" xfId="0" applyFont="1" applyFill="1" applyBorder="1" applyAlignment="1">
      <alignment horizontal="center"/>
    </xf>
    <xf numFmtId="0" fontId="2" fillId="2" borderId="2" xfId="0" applyFont="1" applyFill="1" applyBorder="1"/>
    <xf numFmtId="0" fontId="2" fillId="2" borderId="8" xfId="0" applyFont="1" applyFill="1" applyBorder="1"/>
    <xf numFmtId="0" fontId="2" fillId="2" borderId="6" xfId="0" applyFont="1" applyFill="1" applyBorder="1"/>
    <xf numFmtId="164" fontId="0" fillId="2" borderId="2" xfId="1" applyNumberFormat="1" applyFont="1" applyFill="1" applyBorder="1"/>
    <xf numFmtId="164" fontId="0" fillId="2" borderId="6" xfId="1" applyNumberFormat="1" applyFont="1" applyFill="1" applyBorder="1"/>
    <xf numFmtId="164" fontId="0" fillId="2" borderId="8" xfId="1" applyNumberFormat="1" applyFont="1" applyFill="1" applyBorder="1"/>
    <xf numFmtId="43" fontId="0" fillId="2" borderId="0" xfId="0" applyNumberFormat="1" applyFont="1" applyFill="1"/>
    <xf numFmtId="165" fontId="0" fillId="2" borderId="0" xfId="0" applyNumberFormat="1" applyFill="1"/>
    <xf numFmtId="164" fontId="0" fillId="2" borderId="0" xfId="0" applyNumberFormat="1" applyFont="1" applyFill="1" applyAlignment="1">
      <alignment horizontal="right"/>
    </xf>
    <xf numFmtId="0" fontId="2" fillId="2" borderId="7" xfId="0" applyFont="1" applyFill="1" applyBorder="1" applyAlignment="1">
      <alignment horizontal="center"/>
    </xf>
    <xf numFmtId="0" fontId="2" fillId="2" borderId="9" xfId="0" applyFont="1" applyFill="1" applyBorder="1" applyAlignment="1">
      <alignment horizontal="center"/>
    </xf>
    <xf numFmtId="2" fontId="0" fillId="2" borderId="0" xfId="0" applyNumberFormat="1" applyFont="1" applyFill="1"/>
    <xf numFmtId="9" fontId="0" fillId="2" borderId="2" xfId="1" applyNumberFormat="1" applyFont="1" applyFill="1" applyBorder="1"/>
    <xf numFmtId="9" fontId="0" fillId="2" borderId="6" xfId="1" applyNumberFormat="1" applyFont="1" applyFill="1" applyBorder="1"/>
    <xf numFmtId="9" fontId="0" fillId="2" borderId="8" xfId="1" applyNumberFormat="1" applyFont="1" applyFill="1" applyBorder="1"/>
    <xf numFmtId="0" fontId="8" fillId="2" borderId="0" xfId="0" applyFont="1" applyFill="1"/>
    <xf numFmtId="0" fontId="9" fillId="2" borderId="0" xfId="0" applyFont="1" applyFill="1"/>
    <xf numFmtId="0" fontId="9" fillId="2" borderId="0" xfId="0" applyFont="1" applyFill="1" applyAlignment="1"/>
    <xf numFmtId="0" fontId="2" fillId="2" borderId="1" xfId="0" applyFont="1" applyFill="1" applyBorder="1" applyAlignment="1">
      <alignment horizontal="left"/>
    </xf>
    <xf numFmtId="0" fontId="9" fillId="2" borderId="0" xfId="0" applyFont="1" applyFill="1" applyAlignment="1">
      <alignment horizontal="right"/>
    </xf>
    <xf numFmtId="0" fontId="14" fillId="2" borderId="0" xfId="7" applyFont="1" applyFill="1"/>
    <xf numFmtId="0" fontId="2" fillId="2" borderId="7" xfId="0" applyFont="1" applyFill="1" applyBorder="1" applyAlignment="1">
      <alignment horizontal="center"/>
    </xf>
    <xf numFmtId="0" fontId="2" fillId="2" borderId="9" xfId="0" applyFont="1" applyFill="1" applyBorder="1" applyAlignment="1">
      <alignment horizontal="center"/>
    </xf>
    <xf numFmtId="43" fontId="0" fillId="2" borderId="0" xfId="0" applyNumberFormat="1" applyFill="1"/>
    <xf numFmtId="167" fontId="0" fillId="2" borderId="0" xfId="9" applyNumberFormat="1" applyFont="1" applyFill="1"/>
    <xf numFmtId="0" fontId="17" fillId="0" borderId="0" xfId="0" applyFont="1"/>
    <xf numFmtId="0" fontId="0" fillId="3" borderId="15" xfId="0" applyFill="1" applyBorder="1"/>
    <xf numFmtId="0" fontId="0" fillId="0" borderId="2" xfId="0" applyBorder="1"/>
    <xf numFmtId="3" fontId="0" fillId="0" borderId="2" xfId="0" applyNumberFormat="1" applyBorder="1"/>
    <xf numFmtId="0" fontId="0" fillId="0" borderId="6" xfId="0" applyBorder="1"/>
    <xf numFmtId="3" fontId="0" fillId="0" borderId="6" xfId="0" applyNumberFormat="1" applyBorder="1"/>
    <xf numFmtId="0" fontId="0" fillId="0" borderId="8" xfId="0" applyBorder="1"/>
    <xf numFmtId="3" fontId="0" fillId="0" borderId="8" xfId="0" applyNumberFormat="1" applyBorder="1"/>
    <xf numFmtId="0" fontId="2" fillId="0" borderId="15" xfId="0" applyFont="1" applyBorder="1"/>
    <xf numFmtId="3" fontId="2" fillId="0" borderId="15" xfId="0" applyNumberFormat="1" applyFont="1" applyBorder="1"/>
    <xf numFmtId="3" fontId="0" fillId="0" borderId="16" xfId="0" applyNumberFormat="1" applyBorder="1"/>
    <xf numFmtId="3" fontId="0" fillId="0" borderId="17" xfId="0" applyNumberFormat="1" applyBorder="1"/>
    <xf numFmtId="3" fontId="0" fillId="0" borderId="18" xfId="0" applyNumberFormat="1" applyBorder="1"/>
    <xf numFmtId="3" fontId="0" fillId="0" borderId="19" xfId="0" applyNumberFormat="1" applyBorder="1"/>
    <xf numFmtId="3" fontId="0" fillId="0" borderId="20" xfId="0" applyNumberFormat="1" applyBorder="1"/>
    <xf numFmtId="3" fontId="0" fillId="0" borderId="21" xfId="0" applyNumberFormat="1" applyBorder="1"/>
    <xf numFmtId="164" fontId="2" fillId="0" borderId="1" xfId="1" applyNumberFormat="1" applyFont="1" applyBorder="1"/>
    <xf numFmtId="0" fontId="3" fillId="4" borderId="0" xfId="0" applyNumberFormat="1" applyFont="1" applyFill="1" applyBorder="1" applyAlignment="1">
      <alignment vertical="center"/>
    </xf>
    <xf numFmtId="0" fontId="2" fillId="0" borderId="4" xfId="0" applyFont="1" applyBorder="1" applyAlignment="1">
      <alignment horizontal="center"/>
    </xf>
    <xf numFmtId="0" fontId="2" fillId="0" borderId="5" xfId="0" applyFont="1" applyBorder="1" applyAlignment="1">
      <alignment horizontal="center"/>
    </xf>
    <xf numFmtId="0" fontId="2" fillId="0" borderId="1" xfId="0" applyFont="1" applyBorder="1" applyAlignment="1">
      <alignment horizontal="center"/>
    </xf>
    <xf numFmtId="0" fontId="2" fillId="0" borderId="9" xfId="0" applyFont="1" applyBorder="1" applyAlignment="1">
      <alignment horizontal="center"/>
    </xf>
    <xf numFmtId="0" fontId="18" fillId="0" borderId="2" xfId="2" applyFont="1" applyBorder="1" applyAlignment="1">
      <alignment horizontal="left" vertical="top" wrapText="1"/>
    </xf>
    <xf numFmtId="164" fontId="0" fillId="0" borderId="13" xfId="1" applyNumberFormat="1" applyFont="1" applyBorder="1"/>
    <xf numFmtId="164" fontId="0" fillId="0" borderId="14" xfId="1" applyNumberFormat="1" applyFont="1" applyBorder="1"/>
    <xf numFmtId="164" fontId="0" fillId="0" borderId="0" xfId="0" applyNumberFormat="1"/>
    <xf numFmtId="0" fontId="18" fillId="0" borderId="6" xfId="2" applyFont="1" applyBorder="1" applyAlignment="1">
      <alignment horizontal="left" vertical="top" wrapText="1"/>
    </xf>
    <xf numFmtId="164" fontId="0" fillId="0" borderId="0" xfId="1" applyNumberFormat="1" applyFont="1" applyBorder="1"/>
    <xf numFmtId="164" fontId="0" fillId="0" borderId="11" xfId="1" applyNumberFormat="1" applyFont="1" applyBorder="1"/>
    <xf numFmtId="0" fontId="18" fillId="0" borderId="8" xfId="2" applyFont="1" applyBorder="1" applyAlignment="1">
      <alignment horizontal="left" vertical="top" wrapText="1"/>
    </xf>
    <xf numFmtId="164" fontId="0" fillId="0" borderId="1" xfId="1" applyNumberFormat="1" applyFont="1" applyBorder="1"/>
    <xf numFmtId="164" fontId="0" fillId="0" borderId="9" xfId="1" applyNumberFormat="1" applyFont="1" applyBorder="1"/>
    <xf numFmtId="0" fontId="2" fillId="0" borderId="9" xfId="0" applyFont="1" applyBorder="1" applyAlignment="1">
      <alignment horizontal="center"/>
    </xf>
    <xf numFmtId="164" fontId="2" fillId="0" borderId="9" xfId="1" applyNumberFormat="1" applyFont="1" applyBorder="1"/>
    <xf numFmtId="0" fontId="2" fillId="0" borderId="0" xfId="0" applyFont="1"/>
    <xf numFmtId="0" fontId="0" fillId="0" borderId="0" xfId="0" applyFont="1"/>
    <xf numFmtId="0" fontId="2" fillId="2" borderId="15" xfId="0" applyFont="1" applyFill="1" applyBorder="1" applyAlignment="1">
      <alignment wrapText="1"/>
    </xf>
    <xf numFmtId="0" fontId="2" fillId="0" borderId="2" xfId="0" applyFont="1" applyBorder="1" applyAlignment="1">
      <alignment wrapText="1"/>
    </xf>
    <xf numFmtId="0" fontId="2" fillId="2" borderId="2" xfId="0" applyFont="1" applyFill="1" applyBorder="1" applyAlignment="1">
      <alignment wrapText="1"/>
    </xf>
    <xf numFmtId="0" fontId="5" fillId="2" borderId="10" xfId="2" applyFont="1" applyFill="1" applyBorder="1" applyAlignment="1">
      <alignment horizontal="left" vertical="top" wrapText="1"/>
    </xf>
    <xf numFmtId="9" fontId="0" fillId="2" borderId="2" xfId="9" applyFont="1" applyFill="1" applyBorder="1"/>
    <xf numFmtId="9" fontId="0" fillId="2" borderId="6" xfId="9" applyFont="1" applyFill="1" applyBorder="1"/>
    <xf numFmtId="0" fontId="5" fillId="2" borderId="7" xfId="2" applyFont="1" applyFill="1" applyBorder="1" applyAlignment="1">
      <alignment horizontal="left" vertical="top" wrapText="1"/>
    </xf>
    <xf numFmtId="9" fontId="0" fillId="2" borderId="8" xfId="9" applyFont="1" applyFill="1" applyBorder="1"/>
    <xf numFmtId="9" fontId="0" fillId="0" borderId="0" xfId="9" applyFont="1"/>
    <xf numFmtId="0" fontId="14" fillId="2" borderId="0" xfId="7" applyFont="1" applyFill="1" applyAlignment="1">
      <alignment horizontal="left" vertical="top" wrapText="1"/>
    </xf>
    <xf numFmtId="0" fontId="15" fillId="2" borderId="0" xfId="0" applyFont="1" applyFill="1"/>
    <xf numFmtId="0" fontId="21" fillId="2" borderId="0" xfId="0" applyFont="1" applyFill="1"/>
    <xf numFmtId="0" fontId="22" fillId="2" borderId="0" xfId="8" applyFont="1" applyFill="1" applyAlignment="1" applyProtection="1"/>
    <xf numFmtId="0" fontId="22" fillId="2" borderId="0" xfId="8" quotePrefix="1" applyFont="1" applyFill="1" applyAlignment="1" applyProtection="1"/>
    <xf numFmtId="0" fontId="15" fillId="5" borderId="0" xfId="7" applyFont="1" applyFill="1"/>
    <xf numFmtId="0" fontId="14" fillId="5" borderId="0" xfId="7" applyFont="1" applyFill="1"/>
    <xf numFmtId="167" fontId="0" fillId="0" borderId="0" xfId="9" applyNumberFormat="1" applyFont="1"/>
    <xf numFmtId="0" fontId="19" fillId="2" borderId="0" xfId="0" applyFont="1" applyFill="1"/>
    <xf numFmtId="0" fontId="2" fillId="2" borderId="15" xfId="0" applyFont="1" applyFill="1" applyBorder="1" applyAlignment="1">
      <alignment horizontal="center" wrapText="1"/>
    </xf>
    <xf numFmtId="164" fontId="0" fillId="0" borderId="2" xfId="1" applyNumberFormat="1" applyFont="1" applyBorder="1"/>
    <xf numFmtId="164" fontId="0" fillId="0" borderId="6" xfId="1" applyNumberFormat="1" applyFont="1" applyBorder="1"/>
    <xf numFmtId="164" fontId="0" fillId="0" borderId="8" xfId="1" applyNumberFormat="1" applyFont="1" applyBorder="1"/>
    <xf numFmtId="164" fontId="2" fillId="0" borderId="8" xfId="1" applyNumberFormat="1" applyFont="1" applyBorder="1"/>
    <xf numFmtId="164" fontId="19" fillId="2" borderId="8" xfId="1" applyNumberFormat="1" applyFont="1" applyFill="1" applyBorder="1"/>
    <xf numFmtId="164" fontId="2" fillId="2" borderId="8" xfId="1" applyNumberFormat="1" applyFont="1" applyFill="1" applyBorder="1"/>
    <xf numFmtId="164" fontId="19" fillId="2" borderId="2" xfId="1" applyNumberFormat="1" applyFont="1" applyFill="1" applyBorder="1"/>
    <xf numFmtId="0" fontId="19" fillId="0" borderId="0" xfId="0" applyFont="1" applyAlignment="1"/>
    <xf numFmtId="0" fontId="19" fillId="2" borderId="0" xfId="0" applyNumberFormat="1" applyFont="1" applyFill="1" applyBorder="1" applyAlignment="1">
      <alignment vertical="center"/>
    </xf>
    <xf numFmtId="0" fontId="11" fillId="2" borderId="0" xfId="0" applyFont="1" applyFill="1"/>
    <xf numFmtId="0" fontId="11" fillId="2" borderId="0" xfId="10" applyFont="1" applyFill="1" applyAlignment="1">
      <alignment horizontal="right"/>
    </xf>
    <xf numFmtId="0" fontId="14" fillId="2" borderId="0" xfId="0" applyFont="1" applyFill="1"/>
    <xf numFmtId="0" fontId="14" fillId="2" borderId="0" xfId="10" applyFont="1" applyFill="1" applyAlignment="1">
      <alignment horizontal="right"/>
    </xf>
    <xf numFmtId="0" fontId="2" fillId="0" borderId="9"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9" fontId="0" fillId="0" borderId="0" xfId="9" applyNumberFormat="1" applyFont="1"/>
    <xf numFmtId="0" fontId="25" fillId="2" borderId="0" xfId="8" applyFont="1" applyFill="1" applyAlignment="1" applyProtection="1">
      <alignment horizontal="left"/>
    </xf>
    <xf numFmtId="0" fontId="22" fillId="2" borderId="0" xfId="8" applyFont="1" applyFill="1" applyAlignment="1" applyProtection="1">
      <alignment horizontal="left"/>
    </xf>
    <xf numFmtId="0" fontId="22" fillId="2" borderId="0" xfId="8" applyFont="1" applyFill="1" applyAlignment="1" applyProtection="1">
      <alignment horizontal="left" vertical="top" wrapText="1"/>
    </xf>
    <xf numFmtId="0" fontId="12" fillId="2" borderId="0" xfId="7" applyFont="1" applyFill="1" applyAlignment="1">
      <alignment horizontal="center"/>
    </xf>
    <xf numFmtId="166" fontId="12" fillId="2" borderId="0" xfId="7" applyNumberFormat="1" applyFont="1" applyFill="1" applyAlignment="1">
      <alignment horizontal="center"/>
    </xf>
    <xf numFmtId="0" fontId="14" fillId="2" borderId="0" xfId="7" applyFont="1" applyFill="1" applyAlignment="1">
      <alignment horizontal="left" vertical="top" wrapText="1"/>
    </xf>
    <xf numFmtId="0" fontId="3" fillId="2" borderId="0" xfId="0" applyNumberFormat="1" applyFont="1" applyFill="1" applyBorder="1" applyAlignment="1">
      <alignment horizontal="left" vertical="center"/>
    </xf>
    <xf numFmtId="0" fontId="2" fillId="2" borderId="2" xfId="0" applyFont="1" applyFill="1" applyBorder="1" applyAlignment="1">
      <alignment horizontal="left"/>
    </xf>
    <xf numFmtId="0" fontId="2" fillId="2" borderId="6" xfId="0" applyFont="1" applyFill="1" applyBorder="1" applyAlignment="1">
      <alignment horizontal="left"/>
    </xf>
    <xf numFmtId="0" fontId="2" fillId="2" borderId="8" xfId="0" applyFont="1" applyFill="1" applyBorder="1" applyAlignment="1">
      <alignment horizontal="left"/>
    </xf>
    <xf numFmtId="0" fontId="10" fillId="2" borderId="0" xfId="0" applyNumberFormat="1" applyFont="1" applyFill="1" applyBorder="1" applyAlignment="1">
      <alignment horizontal="left"/>
    </xf>
    <xf numFmtId="0" fontId="0" fillId="2" borderId="2" xfId="0" applyFill="1" applyBorder="1" applyAlignment="1">
      <alignment horizontal="center" vertical="center"/>
    </xf>
    <xf numFmtId="0" fontId="0" fillId="2" borderId="6" xfId="0" applyFill="1" applyBorder="1" applyAlignment="1">
      <alignment horizontal="center" vertical="center"/>
    </xf>
    <xf numFmtId="0" fontId="0" fillId="2" borderId="8" xfId="0" applyFill="1" applyBorder="1" applyAlignment="1">
      <alignment horizontal="center" vertical="center"/>
    </xf>
    <xf numFmtId="0" fontId="2" fillId="2" borderId="7" xfId="0" applyFont="1" applyFill="1" applyBorder="1" applyAlignment="1">
      <alignment horizontal="center"/>
    </xf>
    <xf numFmtId="0" fontId="2" fillId="2" borderId="9"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9" fillId="2" borderId="0" xfId="0" applyNumberFormat="1" applyFont="1" applyFill="1" applyAlignment="1">
      <alignment horizontal="left"/>
    </xf>
    <xf numFmtId="0" fontId="9" fillId="2" borderId="0" xfId="0" applyFont="1" applyFill="1" applyAlignment="1">
      <alignment horizontal="left" wrapText="1"/>
    </xf>
    <xf numFmtId="0" fontId="2" fillId="2" borderId="0" xfId="0" applyFont="1" applyFill="1" applyAlignment="1">
      <alignment horizontal="left"/>
    </xf>
    <xf numFmtId="0" fontId="9" fillId="2" borderId="0" xfId="0" applyNumberFormat="1" applyFont="1" applyFill="1" applyAlignment="1">
      <alignment horizontal="left" wrapText="1"/>
    </xf>
    <xf numFmtId="0" fontId="2" fillId="2" borderId="3" xfId="0" applyFont="1" applyFill="1" applyBorder="1" applyAlignment="1">
      <alignment horizontal="right"/>
    </xf>
    <xf numFmtId="0" fontId="2" fillId="2" borderId="4" xfId="0" applyFont="1" applyFill="1" applyBorder="1" applyAlignment="1">
      <alignment horizontal="right"/>
    </xf>
    <xf numFmtId="0" fontId="2" fillId="2" borderId="5" xfId="0" applyFont="1" applyFill="1" applyBorder="1" applyAlignment="1">
      <alignment horizontal="right"/>
    </xf>
    <xf numFmtId="0" fontId="2" fillId="0" borderId="2" xfId="0" applyFont="1" applyBorder="1" applyAlignment="1">
      <alignment horizontal="left"/>
    </xf>
    <xf numFmtId="0" fontId="2" fillId="0" borderId="6" xfId="0" applyFont="1" applyBorder="1" applyAlignment="1">
      <alignment horizontal="left"/>
    </xf>
    <xf numFmtId="0" fontId="2" fillId="0" borderId="8" xfId="0" applyFont="1" applyBorder="1" applyAlignment="1">
      <alignment horizontal="left"/>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0" fillId="0" borderId="2"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2" fillId="0" borderId="7" xfId="0" applyFont="1" applyBorder="1" applyAlignment="1">
      <alignment horizontal="center"/>
    </xf>
    <xf numFmtId="0" fontId="2" fillId="0" borderId="9" xfId="0" applyFont="1" applyBorder="1" applyAlignment="1">
      <alignment horizontal="center"/>
    </xf>
    <xf numFmtId="0" fontId="19" fillId="0" borderId="0" xfId="0" applyNumberFormat="1" applyFont="1" applyFill="1" applyBorder="1" applyAlignment="1">
      <alignment horizontal="left"/>
    </xf>
    <xf numFmtId="0" fontId="0" fillId="4" borderId="0" xfId="0" applyNumberFormat="1" applyFont="1" applyFill="1" applyAlignment="1">
      <alignment horizontal="left"/>
    </xf>
    <xf numFmtId="0" fontId="0" fillId="4" borderId="0" xfId="0" applyNumberFormat="1" applyFont="1" applyFill="1" applyAlignment="1">
      <alignment horizontal="left" wrapText="1"/>
    </xf>
    <xf numFmtId="0" fontId="0" fillId="0" borderId="0" xfId="0" applyAlignment="1">
      <alignment horizontal="left" wrapText="1"/>
    </xf>
    <xf numFmtId="0" fontId="23" fillId="0" borderId="0" xfId="8" applyFont="1" applyAlignment="1" applyProtection="1">
      <alignment horizontal="left" wrapText="1"/>
    </xf>
    <xf numFmtId="0" fontId="0" fillId="3" borderId="15" xfId="0" applyFill="1" applyBorder="1" applyAlignment="1">
      <alignment horizontal="center"/>
    </xf>
    <xf numFmtId="0" fontId="0" fillId="3" borderId="15" xfId="0" applyFont="1" applyFill="1" applyBorder="1" applyAlignment="1">
      <alignment horizontal="center" vertical="center"/>
    </xf>
    <xf numFmtId="0" fontId="0" fillId="0" borderId="15" xfId="0" applyBorder="1" applyAlignment="1">
      <alignment horizontal="center" vertical="center"/>
    </xf>
  </cellXfs>
  <cellStyles count="11">
    <cellStyle name="Comma" xfId="1" builtinId="3"/>
    <cellStyle name="Hyperlink" xfId="8" builtinId="8"/>
    <cellStyle name="Normal" xfId="0" builtinId="0"/>
    <cellStyle name="Normal 2" xfId="3" xr:uid="{00000000-0005-0000-0000-000003000000}"/>
    <cellStyle name="Normal 2 2" xfId="4" xr:uid="{00000000-0005-0000-0000-000004000000}"/>
    <cellStyle name="Normal 2 3" xfId="7" xr:uid="{00000000-0005-0000-0000-000005000000}"/>
    <cellStyle name="Normal 3" xfId="6" xr:uid="{00000000-0005-0000-0000-000006000000}"/>
    <cellStyle name="Normal 4" xfId="10" xr:uid="{DB7AC7E1-3542-433C-AEC1-CFFB93966AF0}"/>
    <cellStyle name="Normal_Sheet2" xfId="2" xr:uid="{00000000-0005-0000-0000-000007000000}"/>
    <cellStyle name="Normal_Sheet2 2" xfId="5" xr:uid="{00000000-0005-0000-0000-000008000000}"/>
    <cellStyle name="Percent" xfId="9"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b="1"/>
              <a:t>Number of</a:t>
            </a:r>
            <a:r>
              <a:rPr lang="en-GB" sz="1000" b="1" baseline="0"/>
              <a:t> 0-4kW Solar Installations</a:t>
            </a:r>
            <a:endParaRPr lang="en-GB" sz="1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trendline>
            <c:name>12 month rolling average</c:name>
            <c:spPr>
              <a:ln w="19050" cap="rnd">
                <a:solidFill>
                  <a:schemeClr val="accent1"/>
                </a:solidFill>
                <a:prstDash val="sysDot"/>
              </a:ln>
              <a:effectLst/>
            </c:spPr>
            <c:trendlineType val="movingAvg"/>
            <c:period val="12"/>
            <c:dispRSqr val="0"/>
            <c:dispEq val="0"/>
          </c:trendline>
          <c:cat>
            <c:multiLvlStrRef>
              <c:f>Trend!$A$5:$B$100</c:f>
              <c:multiLvlStrCache>
                <c:ptCount val="96"/>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pt idx="12">
                    <c:v>April</c:v>
                  </c:pt>
                  <c:pt idx="13">
                    <c:v>May</c:v>
                  </c:pt>
                  <c:pt idx="14">
                    <c:v>June</c:v>
                  </c:pt>
                  <c:pt idx="15">
                    <c:v>July</c:v>
                  </c:pt>
                  <c:pt idx="16">
                    <c:v>August</c:v>
                  </c:pt>
                  <c:pt idx="17">
                    <c:v>September</c:v>
                  </c:pt>
                  <c:pt idx="18">
                    <c:v>October</c:v>
                  </c:pt>
                  <c:pt idx="19">
                    <c:v>November</c:v>
                  </c:pt>
                  <c:pt idx="20">
                    <c:v>December</c:v>
                  </c:pt>
                  <c:pt idx="21">
                    <c:v>January</c:v>
                  </c:pt>
                  <c:pt idx="22">
                    <c:v>February</c:v>
                  </c:pt>
                  <c:pt idx="23">
                    <c:v>March</c:v>
                  </c:pt>
                  <c:pt idx="24">
                    <c:v>April</c:v>
                  </c:pt>
                  <c:pt idx="25">
                    <c:v>May</c:v>
                  </c:pt>
                  <c:pt idx="26">
                    <c:v>June</c:v>
                  </c:pt>
                  <c:pt idx="27">
                    <c:v>July</c:v>
                  </c:pt>
                  <c:pt idx="28">
                    <c:v>August</c:v>
                  </c:pt>
                  <c:pt idx="29">
                    <c:v>September</c:v>
                  </c:pt>
                  <c:pt idx="30">
                    <c:v>October</c:v>
                  </c:pt>
                  <c:pt idx="31">
                    <c:v>November</c:v>
                  </c:pt>
                  <c:pt idx="32">
                    <c:v>December</c:v>
                  </c:pt>
                  <c:pt idx="33">
                    <c:v>January</c:v>
                  </c:pt>
                  <c:pt idx="34">
                    <c:v>February</c:v>
                  </c:pt>
                  <c:pt idx="35">
                    <c:v>March</c:v>
                  </c:pt>
                  <c:pt idx="36">
                    <c:v>April</c:v>
                  </c:pt>
                  <c:pt idx="37">
                    <c:v>May</c:v>
                  </c:pt>
                  <c:pt idx="38">
                    <c:v>June</c:v>
                  </c:pt>
                  <c:pt idx="39">
                    <c:v>July</c:v>
                  </c:pt>
                  <c:pt idx="40">
                    <c:v>August</c:v>
                  </c:pt>
                  <c:pt idx="41">
                    <c:v>September</c:v>
                  </c:pt>
                  <c:pt idx="42">
                    <c:v>October</c:v>
                  </c:pt>
                  <c:pt idx="43">
                    <c:v>November</c:v>
                  </c:pt>
                  <c:pt idx="44">
                    <c:v>December</c:v>
                  </c:pt>
                  <c:pt idx="45">
                    <c:v>January</c:v>
                  </c:pt>
                  <c:pt idx="46">
                    <c:v>February</c:v>
                  </c:pt>
                  <c:pt idx="47">
                    <c:v>March</c:v>
                  </c:pt>
                  <c:pt idx="48">
                    <c:v>April</c:v>
                  </c:pt>
                  <c:pt idx="49">
                    <c:v>May</c:v>
                  </c:pt>
                  <c:pt idx="50">
                    <c:v>June</c:v>
                  </c:pt>
                  <c:pt idx="51">
                    <c:v>July</c:v>
                  </c:pt>
                  <c:pt idx="52">
                    <c:v>August</c:v>
                  </c:pt>
                  <c:pt idx="53">
                    <c:v>September</c:v>
                  </c:pt>
                  <c:pt idx="54">
                    <c:v>October</c:v>
                  </c:pt>
                  <c:pt idx="55">
                    <c:v>November</c:v>
                  </c:pt>
                  <c:pt idx="56">
                    <c:v>December</c:v>
                  </c:pt>
                  <c:pt idx="57">
                    <c:v>January</c:v>
                  </c:pt>
                  <c:pt idx="58">
                    <c:v>February</c:v>
                  </c:pt>
                  <c:pt idx="59">
                    <c:v>March</c:v>
                  </c:pt>
                  <c:pt idx="60">
                    <c:v>April</c:v>
                  </c:pt>
                  <c:pt idx="61">
                    <c:v>May</c:v>
                  </c:pt>
                  <c:pt idx="62">
                    <c:v>June</c:v>
                  </c:pt>
                  <c:pt idx="63">
                    <c:v>July</c:v>
                  </c:pt>
                  <c:pt idx="64">
                    <c:v>August</c:v>
                  </c:pt>
                  <c:pt idx="65">
                    <c:v>September</c:v>
                  </c:pt>
                  <c:pt idx="66">
                    <c:v>October</c:v>
                  </c:pt>
                  <c:pt idx="67">
                    <c:v>November</c:v>
                  </c:pt>
                  <c:pt idx="68">
                    <c:v>December</c:v>
                  </c:pt>
                  <c:pt idx="69">
                    <c:v>January</c:v>
                  </c:pt>
                  <c:pt idx="70">
                    <c:v>February</c:v>
                  </c:pt>
                  <c:pt idx="71">
                    <c:v>March</c:v>
                  </c:pt>
                  <c:pt idx="72">
                    <c:v>April</c:v>
                  </c:pt>
                  <c:pt idx="73">
                    <c:v>May</c:v>
                  </c:pt>
                  <c:pt idx="74">
                    <c:v>June</c:v>
                  </c:pt>
                  <c:pt idx="75">
                    <c:v>July</c:v>
                  </c:pt>
                  <c:pt idx="76">
                    <c:v>August</c:v>
                  </c:pt>
                  <c:pt idx="77">
                    <c:v>September</c:v>
                  </c:pt>
                  <c:pt idx="78">
                    <c:v>October</c:v>
                  </c:pt>
                  <c:pt idx="79">
                    <c:v>November</c:v>
                  </c:pt>
                  <c:pt idx="80">
                    <c:v>December</c:v>
                  </c:pt>
                  <c:pt idx="81">
                    <c:v>January</c:v>
                  </c:pt>
                  <c:pt idx="82">
                    <c:v>February</c:v>
                  </c:pt>
                  <c:pt idx="83">
                    <c:v>March</c:v>
                  </c:pt>
                  <c:pt idx="84">
                    <c:v>April</c:v>
                  </c:pt>
                  <c:pt idx="85">
                    <c:v>May</c:v>
                  </c:pt>
                  <c:pt idx="86">
                    <c:v>June</c:v>
                  </c:pt>
                  <c:pt idx="87">
                    <c:v>July</c:v>
                  </c:pt>
                  <c:pt idx="88">
                    <c:v>August</c:v>
                  </c:pt>
                  <c:pt idx="89">
                    <c:v>September</c:v>
                  </c:pt>
                  <c:pt idx="90">
                    <c:v>October</c:v>
                  </c:pt>
                  <c:pt idx="91">
                    <c:v>November</c:v>
                  </c:pt>
                  <c:pt idx="92">
                    <c:v>December</c:v>
                  </c:pt>
                  <c:pt idx="93">
                    <c:v>January</c:v>
                  </c:pt>
                  <c:pt idx="94">
                    <c:v>February</c:v>
                  </c:pt>
                  <c:pt idx="95">
                    <c:v>March</c:v>
                  </c:pt>
                </c:lvl>
                <c:lvl>
                  <c:pt idx="0">
                    <c:v>2013/14</c:v>
                  </c:pt>
                  <c:pt idx="12">
                    <c:v>2014/15</c:v>
                  </c:pt>
                  <c:pt idx="24">
                    <c:v>2015/16</c:v>
                  </c:pt>
                  <c:pt idx="36">
                    <c:v>2016/17</c:v>
                  </c:pt>
                  <c:pt idx="48">
                    <c:v>2017/18</c:v>
                  </c:pt>
                  <c:pt idx="60">
                    <c:v>2018/19</c:v>
                  </c:pt>
                  <c:pt idx="72">
                    <c:v>2019/20</c:v>
                  </c:pt>
                  <c:pt idx="84">
                    <c:v>2020/21</c:v>
                  </c:pt>
                </c:lvl>
              </c:multiLvlStrCache>
            </c:multiLvlStrRef>
          </c:cat>
          <c:val>
            <c:numRef>
              <c:f>Trend!$C$5:$C$100</c:f>
              <c:numCache>
                <c:formatCode>#,##0</c:formatCode>
                <c:ptCount val="96"/>
                <c:pt idx="0">
                  <c:v>3582</c:v>
                </c:pt>
                <c:pt idx="1">
                  <c:v>4075</c:v>
                </c:pt>
                <c:pt idx="2">
                  <c:v>6833</c:v>
                </c:pt>
                <c:pt idx="3">
                  <c:v>2741</c:v>
                </c:pt>
                <c:pt idx="4">
                  <c:v>3159</c:v>
                </c:pt>
                <c:pt idx="5">
                  <c:v>3830</c:v>
                </c:pt>
                <c:pt idx="6">
                  <c:v>4321</c:v>
                </c:pt>
                <c:pt idx="7">
                  <c:v>4562</c:v>
                </c:pt>
                <c:pt idx="8">
                  <c:v>4311</c:v>
                </c:pt>
                <c:pt idx="9">
                  <c:v>3281</c:v>
                </c:pt>
                <c:pt idx="10">
                  <c:v>3736</c:v>
                </c:pt>
                <c:pt idx="11">
                  <c:v>7556</c:v>
                </c:pt>
                <c:pt idx="12">
                  <c:v>3342</c:v>
                </c:pt>
                <c:pt idx="13">
                  <c:v>4151</c:v>
                </c:pt>
                <c:pt idx="14">
                  <c:v>4837</c:v>
                </c:pt>
                <c:pt idx="15">
                  <c:v>5448</c:v>
                </c:pt>
                <c:pt idx="16">
                  <c:v>4984</c:v>
                </c:pt>
                <c:pt idx="17">
                  <c:v>6565</c:v>
                </c:pt>
                <c:pt idx="18">
                  <c:v>6806</c:v>
                </c:pt>
                <c:pt idx="19">
                  <c:v>6656</c:v>
                </c:pt>
                <c:pt idx="20">
                  <c:v>8284</c:v>
                </c:pt>
                <c:pt idx="21">
                  <c:v>3650</c:v>
                </c:pt>
                <c:pt idx="22">
                  <c:v>5146</c:v>
                </c:pt>
                <c:pt idx="23">
                  <c:v>9591</c:v>
                </c:pt>
                <c:pt idx="24">
                  <c:v>5241</c:v>
                </c:pt>
                <c:pt idx="25">
                  <c:v>5775</c:v>
                </c:pt>
                <c:pt idx="26">
                  <c:v>9928</c:v>
                </c:pt>
                <c:pt idx="27">
                  <c:v>5575</c:v>
                </c:pt>
                <c:pt idx="28">
                  <c:v>5923</c:v>
                </c:pt>
                <c:pt idx="29">
                  <c:v>10757</c:v>
                </c:pt>
                <c:pt idx="30">
                  <c:v>8007</c:v>
                </c:pt>
                <c:pt idx="31">
                  <c:v>12454</c:v>
                </c:pt>
                <c:pt idx="32">
                  <c:v>16528</c:v>
                </c:pt>
                <c:pt idx="33">
                  <c:v>10102</c:v>
                </c:pt>
                <c:pt idx="34">
                  <c:v>2347</c:v>
                </c:pt>
                <c:pt idx="35">
                  <c:v>2485</c:v>
                </c:pt>
                <c:pt idx="36">
                  <c:v>1873</c:v>
                </c:pt>
                <c:pt idx="37">
                  <c:v>2072</c:v>
                </c:pt>
                <c:pt idx="38">
                  <c:v>2518</c:v>
                </c:pt>
                <c:pt idx="39">
                  <c:v>1844</c:v>
                </c:pt>
                <c:pt idx="40">
                  <c:v>1823</c:v>
                </c:pt>
                <c:pt idx="41">
                  <c:v>2007</c:v>
                </c:pt>
                <c:pt idx="42">
                  <c:v>1623</c:v>
                </c:pt>
                <c:pt idx="43">
                  <c:v>2070</c:v>
                </c:pt>
                <c:pt idx="44">
                  <c:v>1361</c:v>
                </c:pt>
                <c:pt idx="45">
                  <c:v>1370</c:v>
                </c:pt>
                <c:pt idx="46">
                  <c:v>1589</c:v>
                </c:pt>
                <c:pt idx="47">
                  <c:v>1837</c:v>
                </c:pt>
                <c:pt idx="48">
                  <c:v>1186</c:v>
                </c:pt>
                <c:pt idx="49">
                  <c:v>1898</c:v>
                </c:pt>
                <c:pt idx="50">
                  <c:v>1745</c:v>
                </c:pt>
                <c:pt idx="51">
                  <c:v>1491</c:v>
                </c:pt>
                <c:pt idx="52">
                  <c:v>1918</c:v>
                </c:pt>
                <c:pt idx="53">
                  <c:v>1975</c:v>
                </c:pt>
                <c:pt idx="54">
                  <c:v>1635</c:v>
                </c:pt>
                <c:pt idx="55">
                  <c:v>2006</c:v>
                </c:pt>
                <c:pt idx="56">
                  <c:v>1390</c:v>
                </c:pt>
                <c:pt idx="57">
                  <c:v>1378</c:v>
                </c:pt>
                <c:pt idx="58">
                  <c:v>1293</c:v>
                </c:pt>
                <c:pt idx="59">
                  <c:v>1793</c:v>
                </c:pt>
                <c:pt idx="60">
                  <c:v>1465</c:v>
                </c:pt>
                <c:pt idx="61">
                  <c:v>1747</c:v>
                </c:pt>
                <c:pt idx="62">
                  <c:v>1308</c:v>
                </c:pt>
                <c:pt idx="63">
                  <c:v>1656</c:v>
                </c:pt>
                <c:pt idx="64">
                  <c:v>1949</c:v>
                </c:pt>
                <c:pt idx="65">
                  <c:v>2096</c:v>
                </c:pt>
                <c:pt idx="66">
                  <c:v>2250</c:v>
                </c:pt>
                <c:pt idx="67">
                  <c:v>2973</c:v>
                </c:pt>
                <c:pt idx="68">
                  <c:v>2250</c:v>
                </c:pt>
                <c:pt idx="69">
                  <c:v>2918</c:v>
                </c:pt>
                <c:pt idx="70">
                  <c:v>3940</c:v>
                </c:pt>
                <c:pt idx="71">
                  <c:v>7818</c:v>
                </c:pt>
                <c:pt idx="72">
                  <c:v>998</c:v>
                </c:pt>
                <c:pt idx="73">
                  <c:v>1478</c:v>
                </c:pt>
                <c:pt idx="74">
                  <c:v>1760</c:v>
                </c:pt>
                <c:pt idx="75">
                  <c:v>1783</c:v>
                </c:pt>
                <c:pt idx="76">
                  <c:v>1948</c:v>
                </c:pt>
                <c:pt idx="77">
                  <c:v>2083</c:v>
                </c:pt>
                <c:pt idx="78">
                  <c:v>2513</c:v>
                </c:pt>
                <c:pt idx="79">
                  <c:v>2189</c:v>
                </c:pt>
                <c:pt idx="80">
                  <c:v>1635</c:v>
                </c:pt>
                <c:pt idx="81">
                  <c:v>2158</c:v>
                </c:pt>
                <c:pt idx="82">
                  <c:v>2286</c:v>
                </c:pt>
                <c:pt idx="83">
                  <c:v>2491</c:v>
                </c:pt>
                <c:pt idx="84">
                  <c:v>377</c:v>
                </c:pt>
                <c:pt idx="85">
                  <c:v>758</c:v>
                </c:pt>
                <c:pt idx="86">
                  <c:v>1781</c:v>
                </c:pt>
                <c:pt idx="87">
                  <c:v>2562</c:v>
                </c:pt>
                <c:pt idx="88">
                  <c:v>2554</c:v>
                </c:pt>
                <c:pt idx="89">
                  <c:v>3177</c:v>
                </c:pt>
                <c:pt idx="90">
                  <c:v>3084</c:v>
                </c:pt>
                <c:pt idx="91">
                  <c:v>3109</c:v>
                </c:pt>
                <c:pt idx="92">
                  <c:v>2318</c:v>
                </c:pt>
                <c:pt idx="93">
                  <c:v>2529</c:v>
                </c:pt>
                <c:pt idx="94">
                  <c:v>2666</c:v>
                </c:pt>
                <c:pt idx="95">
                  <c:v>3723</c:v>
                </c:pt>
              </c:numCache>
            </c:numRef>
          </c:val>
          <c:smooth val="0"/>
          <c:extLst>
            <c:ext xmlns:c16="http://schemas.microsoft.com/office/drawing/2014/chart" uri="{C3380CC4-5D6E-409C-BE32-E72D297353CC}">
              <c16:uniqueId val="{00000000-B7E2-4C27-A029-8953BB03F4C5}"/>
            </c:ext>
          </c:extLst>
        </c:ser>
        <c:dLbls>
          <c:showLegendKey val="0"/>
          <c:showVal val="0"/>
          <c:showCatName val="0"/>
          <c:showSerName val="0"/>
          <c:showPercent val="0"/>
          <c:showBubbleSize val="0"/>
        </c:dLbls>
        <c:smooth val="0"/>
        <c:axId val="1023886592"/>
        <c:axId val="1023886920"/>
      </c:lineChart>
      <c:catAx>
        <c:axId val="1023886592"/>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23886920"/>
        <c:crosses val="autoZero"/>
        <c:auto val="1"/>
        <c:lblAlgn val="ctr"/>
        <c:lblOffset val="100"/>
        <c:noMultiLvlLbl val="0"/>
      </c:catAx>
      <c:valAx>
        <c:axId val="1023886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800"/>
                  <a:t>Number of Installations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23886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b="1"/>
              <a:t>Mean Cost per kW</a:t>
            </a:r>
            <a:r>
              <a:rPr lang="en-GB" sz="1000" b="1" baseline="0"/>
              <a:t> </a:t>
            </a:r>
            <a:r>
              <a:rPr lang="en-GB" sz="1000" b="1"/>
              <a:t>of</a:t>
            </a:r>
            <a:r>
              <a:rPr lang="en-GB" sz="1000" b="1" baseline="0"/>
              <a:t> 0-4kW Solar Installations</a:t>
            </a:r>
            <a:endParaRPr lang="en-GB" sz="1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Trend!$D$4</c:f>
              <c:strCache>
                <c:ptCount val="1"/>
                <c:pt idx="0">
                  <c:v>Mean Cost</c:v>
                </c:pt>
              </c:strCache>
            </c:strRef>
          </c:tx>
          <c:spPr>
            <a:ln w="28575" cap="rnd">
              <a:solidFill>
                <a:schemeClr val="accent1"/>
              </a:solidFill>
              <a:round/>
            </a:ln>
            <a:effectLst/>
          </c:spPr>
          <c:marker>
            <c:symbol val="none"/>
          </c:marker>
          <c:trendline>
            <c:name>12 month rolling average</c:name>
            <c:spPr>
              <a:ln w="19050" cap="rnd">
                <a:solidFill>
                  <a:schemeClr val="accent1"/>
                </a:solidFill>
                <a:prstDash val="sysDot"/>
              </a:ln>
              <a:effectLst/>
            </c:spPr>
            <c:trendlineType val="movingAvg"/>
            <c:period val="12"/>
            <c:dispRSqr val="0"/>
            <c:dispEq val="0"/>
          </c:trendline>
          <c:cat>
            <c:multiLvlStrRef>
              <c:f>Trend!$A$5:$B$100</c:f>
              <c:multiLvlStrCache>
                <c:ptCount val="96"/>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pt idx="12">
                    <c:v>April</c:v>
                  </c:pt>
                  <c:pt idx="13">
                    <c:v>May</c:v>
                  </c:pt>
                  <c:pt idx="14">
                    <c:v>June</c:v>
                  </c:pt>
                  <c:pt idx="15">
                    <c:v>July</c:v>
                  </c:pt>
                  <c:pt idx="16">
                    <c:v>August</c:v>
                  </c:pt>
                  <c:pt idx="17">
                    <c:v>September</c:v>
                  </c:pt>
                  <c:pt idx="18">
                    <c:v>October</c:v>
                  </c:pt>
                  <c:pt idx="19">
                    <c:v>November</c:v>
                  </c:pt>
                  <c:pt idx="20">
                    <c:v>December</c:v>
                  </c:pt>
                  <c:pt idx="21">
                    <c:v>January</c:v>
                  </c:pt>
                  <c:pt idx="22">
                    <c:v>February</c:v>
                  </c:pt>
                  <c:pt idx="23">
                    <c:v>March</c:v>
                  </c:pt>
                  <c:pt idx="24">
                    <c:v>April</c:v>
                  </c:pt>
                  <c:pt idx="25">
                    <c:v>May</c:v>
                  </c:pt>
                  <c:pt idx="26">
                    <c:v>June</c:v>
                  </c:pt>
                  <c:pt idx="27">
                    <c:v>July</c:v>
                  </c:pt>
                  <c:pt idx="28">
                    <c:v>August</c:v>
                  </c:pt>
                  <c:pt idx="29">
                    <c:v>September</c:v>
                  </c:pt>
                  <c:pt idx="30">
                    <c:v>October</c:v>
                  </c:pt>
                  <c:pt idx="31">
                    <c:v>November</c:v>
                  </c:pt>
                  <c:pt idx="32">
                    <c:v>December</c:v>
                  </c:pt>
                  <c:pt idx="33">
                    <c:v>January</c:v>
                  </c:pt>
                  <c:pt idx="34">
                    <c:v>February</c:v>
                  </c:pt>
                  <c:pt idx="35">
                    <c:v>March</c:v>
                  </c:pt>
                  <c:pt idx="36">
                    <c:v>April</c:v>
                  </c:pt>
                  <c:pt idx="37">
                    <c:v>May</c:v>
                  </c:pt>
                  <c:pt idx="38">
                    <c:v>June</c:v>
                  </c:pt>
                  <c:pt idx="39">
                    <c:v>July</c:v>
                  </c:pt>
                  <c:pt idx="40">
                    <c:v>August</c:v>
                  </c:pt>
                  <c:pt idx="41">
                    <c:v>September</c:v>
                  </c:pt>
                  <c:pt idx="42">
                    <c:v>October</c:v>
                  </c:pt>
                  <c:pt idx="43">
                    <c:v>November</c:v>
                  </c:pt>
                  <c:pt idx="44">
                    <c:v>December</c:v>
                  </c:pt>
                  <c:pt idx="45">
                    <c:v>January</c:v>
                  </c:pt>
                  <c:pt idx="46">
                    <c:v>February</c:v>
                  </c:pt>
                  <c:pt idx="47">
                    <c:v>March</c:v>
                  </c:pt>
                  <c:pt idx="48">
                    <c:v>April</c:v>
                  </c:pt>
                  <c:pt idx="49">
                    <c:v>May</c:v>
                  </c:pt>
                  <c:pt idx="50">
                    <c:v>June</c:v>
                  </c:pt>
                  <c:pt idx="51">
                    <c:v>July</c:v>
                  </c:pt>
                  <c:pt idx="52">
                    <c:v>August</c:v>
                  </c:pt>
                  <c:pt idx="53">
                    <c:v>September</c:v>
                  </c:pt>
                  <c:pt idx="54">
                    <c:v>October</c:v>
                  </c:pt>
                  <c:pt idx="55">
                    <c:v>November</c:v>
                  </c:pt>
                  <c:pt idx="56">
                    <c:v>December</c:v>
                  </c:pt>
                  <c:pt idx="57">
                    <c:v>January</c:v>
                  </c:pt>
                  <c:pt idx="58">
                    <c:v>February</c:v>
                  </c:pt>
                  <c:pt idx="59">
                    <c:v>March</c:v>
                  </c:pt>
                  <c:pt idx="60">
                    <c:v>April</c:v>
                  </c:pt>
                  <c:pt idx="61">
                    <c:v>May</c:v>
                  </c:pt>
                  <c:pt idx="62">
                    <c:v>June</c:v>
                  </c:pt>
                  <c:pt idx="63">
                    <c:v>July</c:v>
                  </c:pt>
                  <c:pt idx="64">
                    <c:v>August</c:v>
                  </c:pt>
                  <c:pt idx="65">
                    <c:v>September</c:v>
                  </c:pt>
                  <c:pt idx="66">
                    <c:v>October</c:v>
                  </c:pt>
                  <c:pt idx="67">
                    <c:v>November</c:v>
                  </c:pt>
                  <c:pt idx="68">
                    <c:v>December</c:v>
                  </c:pt>
                  <c:pt idx="69">
                    <c:v>January</c:v>
                  </c:pt>
                  <c:pt idx="70">
                    <c:v>February</c:v>
                  </c:pt>
                  <c:pt idx="71">
                    <c:v>March</c:v>
                  </c:pt>
                  <c:pt idx="72">
                    <c:v>April</c:v>
                  </c:pt>
                  <c:pt idx="73">
                    <c:v>May</c:v>
                  </c:pt>
                  <c:pt idx="74">
                    <c:v>June</c:v>
                  </c:pt>
                  <c:pt idx="75">
                    <c:v>July</c:v>
                  </c:pt>
                  <c:pt idx="76">
                    <c:v>August</c:v>
                  </c:pt>
                  <c:pt idx="77">
                    <c:v>September</c:v>
                  </c:pt>
                  <c:pt idx="78">
                    <c:v>October</c:v>
                  </c:pt>
                  <c:pt idx="79">
                    <c:v>November</c:v>
                  </c:pt>
                  <c:pt idx="80">
                    <c:v>December</c:v>
                  </c:pt>
                  <c:pt idx="81">
                    <c:v>January</c:v>
                  </c:pt>
                  <c:pt idx="82">
                    <c:v>February</c:v>
                  </c:pt>
                  <c:pt idx="83">
                    <c:v>March</c:v>
                  </c:pt>
                  <c:pt idx="84">
                    <c:v>April</c:v>
                  </c:pt>
                  <c:pt idx="85">
                    <c:v>May</c:v>
                  </c:pt>
                  <c:pt idx="86">
                    <c:v>June</c:v>
                  </c:pt>
                  <c:pt idx="87">
                    <c:v>July</c:v>
                  </c:pt>
                  <c:pt idx="88">
                    <c:v>August</c:v>
                  </c:pt>
                  <c:pt idx="89">
                    <c:v>September</c:v>
                  </c:pt>
                  <c:pt idx="90">
                    <c:v>October</c:v>
                  </c:pt>
                  <c:pt idx="91">
                    <c:v>November</c:v>
                  </c:pt>
                  <c:pt idx="92">
                    <c:v>December</c:v>
                  </c:pt>
                  <c:pt idx="93">
                    <c:v>January</c:v>
                  </c:pt>
                  <c:pt idx="94">
                    <c:v>February</c:v>
                  </c:pt>
                  <c:pt idx="95">
                    <c:v>March</c:v>
                  </c:pt>
                </c:lvl>
                <c:lvl>
                  <c:pt idx="0">
                    <c:v>2013/14</c:v>
                  </c:pt>
                  <c:pt idx="12">
                    <c:v>2014/15</c:v>
                  </c:pt>
                  <c:pt idx="24">
                    <c:v>2015/16</c:v>
                  </c:pt>
                  <c:pt idx="36">
                    <c:v>2016/17</c:v>
                  </c:pt>
                  <c:pt idx="48">
                    <c:v>2017/18</c:v>
                  </c:pt>
                  <c:pt idx="60">
                    <c:v>2018/19</c:v>
                  </c:pt>
                  <c:pt idx="72">
                    <c:v>2019/20</c:v>
                  </c:pt>
                  <c:pt idx="84">
                    <c:v>2020/21</c:v>
                  </c:pt>
                </c:lvl>
              </c:multiLvlStrCache>
            </c:multiLvlStrRef>
          </c:cat>
          <c:val>
            <c:numRef>
              <c:f>Trend!$D$5:$D$100</c:f>
              <c:numCache>
                <c:formatCode>#,##0</c:formatCode>
                <c:ptCount val="96"/>
                <c:pt idx="0">
                  <c:v>2020</c:v>
                </c:pt>
                <c:pt idx="1">
                  <c:v>2080</c:v>
                </c:pt>
                <c:pt idx="2">
                  <c:v>2010</c:v>
                </c:pt>
                <c:pt idx="3">
                  <c:v>2060</c:v>
                </c:pt>
                <c:pt idx="4">
                  <c:v>2050</c:v>
                </c:pt>
                <c:pt idx="5">
                  <c:v>2080</c:v>
                </c:pt>
                <c:pt idx="6">
                  <c:v>2180</c:v>
                </c:pt>
                <c:pt idx="7">
                  <c:v>2130</c:v>
                </c:pt>
                <c:pt idx="8">
                  <c:v>2090</c:v>
                </c:pt>
                <c:pt idx="9">
                  <c:v>2160</c:v>
                </c:pt>
                <c:pt idx="10">
                  <c:v>2130</c:v>
                </c:pt>
                <c:pt idx="11">
                  <c:v>2040</c:v>
                </c:pt>
                <c:pt idx="12">
                  <c:v>2228.8849896713687</c:v>
                </c:pt>
                <c:pt idx="13">
                  <c:v>2193.3752081825237</c:v>
                </c:pt>
                <c:pt idx="14">
                  <c:v>2141.286240000481</c:v>
                </c:pt>
                <c:pt idx="15">
                  <c:v>2117.4783728484676</c:v>
                </c:pt>
                <c:pt idx="16">
                  <c:v>2102.5588904640399</c:v>
                </c:pt>
                <c:pt idx="17">
                  <c:v>2056.0346228826766</c:v>
                </c:pt>
                <c:pt idx="18">
                  <c:v>2056.5751783970377</c:v>
                </c:pt>
                <c:pt idx="19">
                  <c:v>2004.1743181278243</c:v>
                </c:pt>
                <c:pt idx="20">
                  <c:v>1981.7182764873041</c:v>
                </c:pt>
                <c:pt idx="21">
                  <c:v>2011.5450861862073</c:v>
                </c:pt>
                <c:pt idx="22">
                  <c:v>1978.9633704199132</c:v>
                </c:pt>
                <c:pt idx="23">
                  <c:v>1971.203663509177</c:v>
                </c:pt>
                <c:pt idx="24">
                  <c:v>2025.1276614692244</c:v>
                </c:pt>
                <c:pt idx="25">
                  <c:v>1981.4294835162605</c:v>
                </c:pt>
                <c:pt idx="26">
                  <c:v>1919.9790777253947</c:v>
                </c:pt>
                <c:pt idx="27">
                  <c:v>1940.4533802562398</c:v>
                </c:pt>
                <c:pt idx="28">
                  <c:v>1863.2673152427351</c:v>
                </c:pt>
                <c:pt idx="29">
                  <c:v>1806.1364203944945</c:v>
                </c:pt>
                <c:pt idx="30">
                  <c:v>1779.5926666642015</c:v>
                </c:pt>
                <c:pt idx="31">
                  <c:v>1683.9969232063818</c:v>
                </c:pt>
                <c:pt idx="32">
                  <c:v>1676.0384981059215</c:v>
                </c:pt>
                <c:pt idx="33">
                  <c:v>1586.6836832136623</c:v>
                </c:pt>
                <c:pt idx="34">
                  <c:v>1820.4737785510358</c:v>
                </c:pt>
                <c:pt idx="35">
                  <c:v>1910.6810511526453</c:v>
                </c:pt>
                <c:pt idx="36">
                  <c:v>1977.0808755634419</c:v>
                </c:pt>
                <c:pt idx="37">
                  <c:v>1841.3321253479894</c:v>
                </c:pt>
                <c:pt idx="38">
                  <c:v>1806.9479411940563</c:v>
                </c:pt>
                <c:pt idx="39">
                  <c:v>1784.5064922765739</c:v>
                </c:pt>
                <c:pt idx="40">
                  <c:v>1874.6330627899326</c:v>
                </c:pt>
                <c:pt idx="41">
                  <c:v>1844.7662997390003</c:v>
                </c:pt>
                <c:pt idx="42">
                  <c:v>1925.2166132103416</c:v>
                </c:pt>
                <c:pt idx="43">
                  <c:v>1933.935172177291</c:v>
                </c:pt>
                <c:pt idx="44">
                  <c:v>1896.9518980041555</c:v>
                </c:pt>
                <c:pt idx="45">
                  <c:v>1748.7723757621595</c:v>
                </c:pt>
                <c:pt idx="46">
                  <c:v>1872.4486979369217</c:v>
                </c:pt>
                <c:pt idx="47">
                  <c:v>1884.9173133048923</c:v>
                </c:pt>
                <c:pt idx="48">
                  <c:v>1863.57</c:v>
                </c:pt>
                <c:pt idx="49">
                  <c:v>1919.65</c:v>
                </c:pt>
                <c:pt idx="50">
                  <c:v>1823.71</c:v>
                </c:pt>
                <c:pt idx="51">
                  <c:v>1768.33</c:v>
                </c:pt>
                <c:pt idx="52">
                  <c:v>1820.94</c:v>
                </c:pt>
                <c:pt idx="53">
                  <c:v>1878.28</c:v>
                </c:pt>
                <c:pt idx="54">
                  <c:v>1814.51</c:v>
                </c:pt>
                <c:pt idx="55">
                  <c:v>1811.9</c:v>
                </c:pt>
                <c:pt idx="56">
                  <c:v>1829.29</c:v>
                </c:pt>
                <c:pt idx="57">
                  <c:v>1810.6</c:v>
                </c:pt>
                <c:pt idx="58">
                  <c:v>1853.71</c:v>
                </c:pt>
                <c:pt idx="59">
                  <c:v>1885.04</c:v>
                </c:pt>
                <c:pt idx="60">
                  <c:v>1868.9165627692187</c:v>
                </c:pt>
                <c:pt idx="61">
                  <c:v>1797.7061499179272</c:v>
                </c:pt>
                <c:pt idx="62">
                  <c:v>1938.6159396142552</c:v>
                </c:pt>
                <c:pt idx="63">
                  <c:v>1748.0845741561618</c:v>
                </c:pt>
                <c:pt idx="64">
                  <c:v>1776.4909597980275</c:v>
                </c:pt>
                <c:pt idx="65">
                  <c:v>1825.6508625177705</c:v>
                </c:pt>
                <c:pt idx="66">
                  <c:v>1773.0461022114637</c:v>
                </c:pt>
                <c:pt idx="67">
                  <c:v>1725.9362051548096</c:v>
                </c:pt>
                <c:pt idx="68">
                  <c:v>1774.0310955596008</c:v>
                </c:pt>
                <c:pt idx="69">
                  <c:v>1849.8183505235831</c:v>
                </c:pt>
                <c:pt idx="70">
                  <c:v>1844.8563051127485</c:v>
                </c:pt>
                <c:pt idx="71">
                  <c:v>1867.2523098785125</c:v>
                </c:pt>
                <c:pt idx="72">
                  <c:v>1546.7385131708716</c:v>
                </c:pt>
                <c:pt idx="73">
                  <c:v>1623.1675451827346</c:v>
                </c:pt>
                <c:pt idx="74">
                  <c:v>1591.1380068355763</c:v>
                </c:pt>
                <c:pt idx="75">
                  <c:v>1657.7832659614851</c:v>
                </c:pt>
                <c:pt idx="76">
                  <c:v>1644.5235732473811</c:v>
                </c:pt>
                <c:pt idx="77">
                  <c:v>1635.235564197118</c:v>
                </c:pt>
                <c:pt idx="78">
                  <c:v>1547.8594249225359</c:v>
                </c:pt>
                <c:pt idx="79">
                  <c:v>1465.3826445038824</c:v>
                </c:pt>
                <c:pt idx="80">
                  <c:v>1552.8054188205626</c:v>
                </c:pt>
                <c:pt idx="81">
                  <c:v>1520.8305682992982</c:v>
                </c:pt>
                <c:pt idx="82">
                  <c:v>1506.1767643627895</c:v>
                </c:pt>
                <c:pt idx="83">
                  <c:v>1510.9544116394775</c:v>
                </c:pt>
                <c:pt idx="84">
                  <c:v>1762.799</c:v>
                </c:pt>
                <c:pt idx="85">
                  <c:v>1719.6130000000001</c:v>
                </c:pt>
                <c:pt idx="86">
                  <c:v>1603.4549999999999</c:v>
                </c:pt>
                <c:pt idx="87">
                  <c:v>1556.0260000000001</c:v>
                </c:pt>
                <c:pt idx="88">
                  <c:v>1555.991</c:v>
                </c:pt>
                <c:pt idx="89">
                  <c:v>1546.3130000000001</c:v>
                </c:pt>
                <c:pt idx="90">
                  <c:v>1545.384</c:v>
                </c:pt>
                <c:pt idx="91">
                  <c:v>1713.963</c:v>
                </c:pt>
                <c:pt idx="92">
                  <c:v>1700.597</c:v>
                </c:pt>
                <c:pt idx="93">
                  <c:v>1579.191</c:v>
                </c:pt>
                <c:pt idx="94">
                  <c:v>1726.096</c:v>
                </c:pt>
                <c:pt idx="95">
                  <c:v>1691.414</c:v>
                </c:pt>
              </c:numCache>
            </c:numRef>
          </c:val>
          <c:smooth val="0"/>
          <c:extLst>
            <c:ext xmlns:c16="http://schemas.microsoft.com/office/drawing/2014/chart" uri="{C3380CC4-5D6E-409C-BE32-E72D297353CC}">
              <c16:uniqueId val="{00000000-708A-4F7D-BA38-3D368A299907}"/>
            </c:ext>
          </c:extLst>
        </c:ser>
        <c:dLbls>
          <c:showLegendKey val="0"/>
          <c:showVal val="0"/>
          <c:showCatName val="0"/>
          <c:showSerName val="0"/>
          <c:showPercent val="0"/>
          <c:showBubbleSize val="0"/>
        </c:dLbls>
        <c:smooth val="0"/>
        <c:axId val="1023886592"/>
        <c:axId val="1023886920"/>
      </c:lineChart>
      <c:catAx>
        <c:axId val="102388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23886920"/>
        <c:crosses val="autoZero"/>
        <c:auto val="1"/>
        <c:lblAlgn val="ctr"/>
        <c:lblOffset val="100"/>
        <c:noMultiLvlLbl val="0"/>
      </c:catAx>
      <c:valAx>
        <c:axId val="102388692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800"/>
                  <a:t>Mean Cost per kW</a:t>
                </a:r>
                <a:r>
                  <a:rPr lang="en-GB" sz="800" baseline="0"/>
                  <a:t> installed (£)</a:t>
                </a:r>
                <a:endParaRPr lang="en-GB" sz="8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23886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183444</xdr:colOff>
      <xdr:row>0</xdr:row>
      <xdr:rowOff>141111</xdr:rowOff>
    </xdr:from>
    <xdr:to>
      <xdr:col>3</xdr:col>
      <xdr:colOff>488006</xdr:colOff>
      <xdr:row>6</xdr:row>
      <xdr:rowOff>81718</xdr:rowOff>
    </xdr:to>
    <xdr:pic>
      <xdr:nvPicPr>
        <xdr:cNvPr id="4" name="Picture 3" descr="cid:image008.png@01D1E118.4F0CD200">
          <a:extLst>
            <a:ext uri="{FF2B5EF4-FFF2-40B4-BE49-F238E27FC236}">
              <a16:creationId xmlns:a16="http://schemas.microsoft.com/office/drawing/2014/main" id="{6B7DDE65-FE05-4C2D-96E7-AADE78734F7A}"/>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444" y="141111"/>
          <a:ext cx="2146062" cy="1041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642938</xdr:colOff>
      <xdr:row>2</xdr:row>
      <xdr:rowOff>173832</xdr:rowOff>
    </xdr:from>
    <xdr:to>
      <xdr:col>13</xdr:col>
      <xdr:colOff>642938</xdr:colOff>
      <xdr:row>25</xdr:row>
      <xdr:rowOff>4763</xdr:rowOff>
    </xdr:to>
    <xdr:graphicFrame macro="">
      <xdr:nvGraphicFramePr>
        <xdr:cNvPr id="2" name="Chart 1" descr="This graph shows the number of new solar installations over the last 8 years. Installations peaked in March 2016 due to changes in FIT rates and the closure of RO. There was another spike in March 2019 due to the final closure of FITs.">
          <a:extLst>
            <a:ext uri="{FF2B5EF4-FFF2-40B4-BE49-F238E27FC236}">
              <a16:creationId xmlns:a16="http://schemas.microsoft.com/office/drawing/2014/main" id="{A7DCA919-E997-4FAD-907F-6715CA3CA8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26</xdr:row>
      <xdr:rowOff>0</xdr:rowOff>
    </xdr:from>
    <xdr:to>
      <xdr:col>14</xdr:col>
      <xdr:colOff>0</xdr:colOff>
      <xdr:row>48</xdr:row>
      <xdr:rowOff>11906</xdr:rowOff>
    </xdr:to>
    <xdr:graphicFrame macro="">
      <xdr:nvGraphicFramePr>
        <xdr:cNvPr id="3" name="Chart 2" descr="This graph shows the average cost of installation since 2013. There are fluctuations but costs have generally decreased since April 2014.">
          <a:extLst>
            <a:ext uri="{FF2B5EF4-FFF2-40B4-BE49-F238E27FC236}">
              <a16:creationId xmlns:a16="http://schemas.microsoft.com/office/drawing/2014/main" id="{5262AEAD-EA42-4BEA-8E59-5F5D62096E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66675</xdr:colOff>
      <xdr:row>8</xdr:row>
      <xdr:rowOff>47625</xdr:rowOff>
    </xdr:from>
    <xdr:to>
      <xdr:col>8</xdr:col>
      <xdr:colOff>66674</xdr:colOff>
      <xdr:row>12</xdr:row>
      <xdr:rowOff>104775</xdr:rowOff>
    </xdr:to>
    <xdr:sp macro="" textlink="">
      <xdr:nvSpPr>
        <xdr:cNvPr id="4" name="TextBox 3">
          <a:extLst>
            <a:ext uri="{FF2B5EF4-FFF2-40B4-BE49-F238E27FC236}">
              <a16:creationId xmlns:a16="http://schemas.microsoft.com/office/drawing/2014/main" id="{BCE8895B-81F8-41DF-BA69-50D2688AAAFC}"/>
            </a:ext>
          </a:extLst>
        </xdr:cNvPr>
        <xdr:cNvSpPr txBox="1"/>
      </xdr:nvSpPr>
      <xdr:spPr>
        <a:xfrm>
          <a:off x="4000500" y="1809750"/>
          <a:ext cx="1276349" cy="819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Installations</a:t>
          </a:r>
          <a:r>
            <a:rPr lang="en-GB" sz="1100" baseline="0"/>
            <a:t> peak in March due to changes to FiTs rates</a:t>
          </a:r>
          <a:endParaRPr lang="en-GB" sz="1100"/>
        </a:p>
      </xdr:txBody>
    </xdr:sp>
    <xdr:clientData/>
  </xdr:twoCellAnchor>
  <xdr:twoCellAnchor>
    <xdr:from>
      <xdr:col>8</xdr:col>
      <xdr:colOff>558836</xdr:colOff>
      <xdr:row>5</xdr:row>
      <xdr:rowOff>105508</xdr:rowOff>
    </xdr:from>
    <xdr:to>
      <xdr:col>9</xdr:col>
      <xdr:colOff>181917</xdr:colOff>
      <xdr:row>6</xdr:row>
      <xdr:rowOff>67408</xdr:rowOff>
    </xdr:to>
    <xdr:cxnSp macro="">
      <xdr:nvCxnSpPr>
        <xdr:cNvPr id="19" name="Straight Arrow Connector 18">
          <a:extLst>
            <a:ext uri="{FF2B5EF4-FFF2-40B4-BE49-F238E27FC236}">
              <a16:creationId xmlns:a16="http://schemas.microsoft.com/office/drawing/2014/main" id="{9794A5BD-A6F7-4366-848A-02E883A0F512}"/>
            </a:ext>
          </a:extLst>
        </xdr:cNvPr>
        <xdr:cNvCxnSpPr/>
      </xdr:nvCxnSpPr>
      <xdr:spPr>
        <a:xfrm flipH="1">
          <a:off x="6089616" y="1265255"/>
          <a:ext cx="276224" cy="1461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c:userShapes xmlns:c="http://schemas.openxmlformats.org/drawingml/2006/chart">
  <cdr:relSizeAnchor xmlns:cdr="http://schemas.openxmlformats.org/drawingml/2006/chartDrawing">
    <cdr:from>
      <cdr:x>0.47668</cdr:x>
      <cdr:y>0.05354</cdr:y>
    </cdr:from>
    <cdr:to>
      <cdr:x>0.82415</cdr:x>
      <cdr:y>0.25448</cdr:y>
    </cdr:to>
    <cdr:sp macro="" textlink="">
      <cdr:nvSpPr>
        <cdr:cNvPr id="2" name="TextBox 1">
          <a:extLst xmlns:a="http://schemas.openxmlformats.org/drawingml/2006/main">
            <a:ext uri="{FF2B5EF4-FFF2-40B4-BE49-F238E27FC236}">
              <a16:creationId xmlns:a16="http://schemas.microsoft.com/office/drawing/2014/main" id="{2D1556FB-BC1F-4174-BE3A-55F51164FB02}"/>
            </a:ext>
          </a:extLst>
        </cdr:cNvPr>
        <cdr:cNvSpPr txBox="1"/>
      </cdr:nvSpPr>
      <cdr:spPr>
        <a:xfrm xmlns:a="http://schemas.openxmlformats.org/drawingml/2006/main">
          <a:off x="2899829" y="217810"/>
          <a:ext cx="2113813" cy="81742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Peak</a:t>
          </a:r>
          <a:r>
            <a:rPr lang="en-GB" sz="1100" baseline="0"/>
            <a:t> in installations likely due to changes to FIT rates and closure of Renewables Obligation to new entrants</a:t>
          </a:r>
          <a:endParaRPr lang="en-GB" sz="1100"/>
        </a:p>
      </cdr:txBody>
    </cdr:sp>
  </cdr:relSizeAnchor>
  <cdr:relSizeAnchor xmlns:cdr="http://schemas.openxmlformats.org/drawingml/2006/chartDrawing">
    <cdr:from>
      <cdr:x>0.77372</cdr:x>
      <cdr:y>0.20597</cdr:y>
    </cdr:from>
    <cdr:to>
      <cdr:x>0.9858</cdr:x>
      <cdr:y>0.47916</cdr:y>
    </cdr:to>
    <cdr:sp macro="" textlink="">
      <cdr:nvSpPr>
        <cdr:cNvPr id="3" name="TextBox 2">
          <a:extLst xmlns:a="http://schemas.openxmlformats.org/drawingml/2006/main">
            <a:ext uri="{FF2B5EF4-FFF2-40B4-BE49-F238E27FC236}">
              <a16:creationId xmlns:a16="http://schemas.microsoft.com/office/drawing/2014/main" id="{4E34895B-9DBC-45F6-863B-40A3E900E678}"/>
            </a:ext>
          </a:extLst>
        </cdr:cNvPr>
        <cdr:cNvSpPr txBox="1"/>
      </cdr:nvSpPr>
      <cdr:spPr>
        <a:xfrm xmlns:a="http://schemas.openxmlformats.org/drawingml/2006/main">
          <a:off x="4706885" y="837901"/>
          <a:ext cx="1290176" cy="111133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Spike in installations due to final closure of FITs to new applicants</a:t>
          </a:r>
          <a:r>
            <a:rPr lang="en-GB" sz="1100" baseline="0"/>
            <a:t> in March2019</a:t>
          </a:r>
          <a:endParaRPr lang="en-GB" sz="1100"/>
        </a:p>
      </cdr:txBody>
    </cdr:sp>
  </cdr:relSizeAnchor>
  <cdr:relSizeAnchor xmlns:cdr="http://schemas.openxmlformats.org/drawingml/2006/chartDrawing">
    <cdr:from>
      <cdr:x>0.76699</cdr:x>
      <cdr:y>0.43507</cdr:y>
    </cdr:from>
    <cdr:to>
      <cdr:x>0.79865</cdr:x>
      <cdr:y>0.46261</cdr:y>
    </cdr:to>
    <cdr:cxnSp macro="">
      <cdr:nvCxnSpPr>
        <cdr:cNvPr id="6" name="Straight Arrow Connector 5">
          <a:extLst xmlns:a="http://schemas.openxmlformats.org/drawingml/2006/main">
            <a:ext uri="{FF2B5EF4-FFF2-40B4-BE49-F238E27FC236}">
              <a16:creationId xmlns:a16="http://schemas.microsoft.com/office/drawing/2014/main" id="{D41D6402-E781-4A74-A05C-8B627DD399F2}"/>
            </a:ext>
          </a:extLst>
        </cdr:cNvPr>
        <cdr:cNvCxnSpPr/>
      </cdr:nvCxnSpPr>
      <cdr:spPr>
        <a:xfrm xmlns:a="http://schemas.openxmlformats.org/drawingml/2006/main" flipH="1">
          <a:off x="4665941" y="1769862"/>
          <a:ext cx="192609" cy="112031"/>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2.xml><?xml version="1.0" encoding="utf-8"?>
<c:userShapes xmlns:c="http://schemas.openxmlformats.org/drawingml/2006/chart">
  <cdr:relSizeAnchor xmlns:cdr="http://schemas.openxmlformats.org/drawingml/2006/chartDrawing">
    <cdr:from>
      <cdr:x>0.44497</cdr:x>
      <cdr:y>0.38344</cdr:y>
    </cdr:from>
    <cdr:to>
      <cdr:x>0.80211</cdr:x>
      <cdr:y>0.6057</cdr:y>
    </cdr:to>
    <cdr:sp macro="" textlink="">
      <cdr:nvSpPr>
        <cdr:cNvPr id="2" name="TextBox 1">
          <a:extLst xmlns:a="http://schemas.openxmlformats.org/drawingml/2006/main">
            <a:ext uri="{FF2B5EF4-FFF2-40B4-BE49-F238E27FC236}">
              <a16:creationId xmlns:a16="http://schemas.microsoft.com/office/drawing/2014/main" id="{F00E03E6-5D12-44E8-9B33-D1265E1E2BC7}"/>
            </a:ext>
          </a:extLst>
        </cdr:cNvPr>
        <cdr:cNvSpPr txBox="1"/>
      </cdr:nvSpPr>
      <cdr:spPr>
        <a:xfrm xmlns:a="http://schemas.openxmlformats.org/drawingml/2006/main">
          <a:off x="2779617" y="1558593"/>
          <a:ext cx="2230955" cy="903429"/>
        </a:xfrm>
        <a:prstGeom xmlns:a="http://schemas.openxmlformats.org/drawingml/2006/main" prst="rect">
          <a:avLst/>
        </a:prstGeom>
        <a:solidFill xmlns:a="http://schemas.openxmlformats.org/drawingml/2006/main">
          <a:schemeClr val="lt1"/>
        </a:solidFill>
      </cdr:spPr>
      <cdr:txBody>
        <a:bodyPr xmlns:a="http://schemas.openxmlformats.org/drawingml/2006/main" vertOverflow="clip" wrap="square" rtlCol="0"/>
        <a:lstStyle xmlns:a="http://schemas.openxmlformats.org/drawingml/2006/main"/>
        <a:p xmlns:a="http://schemas.openxmlformats.org/drawingml/2006/main">
          <a:r>
            <a:rPr lang="en-GB" sz="1100"/>
            <a:t>There are seasonal effects and monthly fluctuations but costs have generally decreased</a:t>
          </a:r>
          <a:r>
            <a:rPr lang="en-GB" sz="1100" baseline="0"/>
            <a:t> since 2013-14</a:t>
          </a:r>
          <a:endParaRPr lang="en-GB" sz="1100"/>
        </a:p>
      </cdr:txBody>
    </cdr:sp>
  </cdr:relSizeAnchor>
</c:userShapes>
</file>

<file path=xl/drawings/drawing2.xml><?xml version="1.0" encoding="utf-8"?>
<xdr:wsDr xmlns:xdr="http://schemas.openxmlformats.org/drawingml/2006/spreadsheetDrawing" xmlns:a="http://schemas.openxmlformats.org/drawingml/2006/main">
  <xdr:twoCellAnchor>
    <xdr:from>
      <xdr:col>1</xdr:col>
      <xdr:colOff>546735</xdr:colOff>
      <xdr:row>0</xdr:row>
      <xdr:rowOff>337185</xdr:rowOff>
    </xdr:from>
    <xdr:to>
      <xdr:col>11</xdr:col>
      <xdr:colOff>184785</xdr:colOff>
      <xdr:row>1</xdr:row>
      <xdr:rowOff>591671</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61888" y="337185"/>
          <a:ext cx="7383556" cy="613074"/>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 cost per kW installed has remained largely static over the last 12 months.  With</a:t>
          </a:r>
          <a:r>
            <a:rPr lang="en-GB" sz="1100" baseline="0"/>
            <a:t> the mean cost per kW ranging from £2,010 in June 2013 to £2,180 in October 2013.  D</a:t>
          </a:r>
          <a:r>
            <a:rPr lang="en-GB" sz="1100"/>
            <a:t>ecreases in cost were seen in June 2013 and March 2014 when the number of installations installed in those respective months increased</a:t>
          </a:r>
          <a:r>
            <a:rPr lang="en-GB" sz="1100" baseline="0"/>
            <a:t> prior to the drop in tariff rates.</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531495</xdr:colOff>
      <xdr:row>1</xdr:row>
      <xdr:rowOff>22523</xdr:rowOff>
    </xdr:from>
    <xdr:to>
      <xdr:col>11</xdr:col>
      <xdr:colOff>169545</xdr:colOff>
      <xdr:row>1</xdr:row>
      <xdr:rowOff>1360714</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749209" y="381752"/>
          <a:ext cx="7377793" cy="1338191"/>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cost per kW installed for 0-4 kW installations has remained largely static over the last 12 months.  The </a:t>
          </a:r>
          <a:r>
            <a:rPr lang="en-GB" sz="1100" baseline="0">
              <a:solidFill>
                <a:schemeClr val="dk1"/>
              </a:solidFill>
              <a:effectLst/>
              <a:latin typeface="+mn-lt"/>
              <a:ea typeface="+mn-ea"/>
              <a:cs typeface="+mn-cs"/>
            </a:rPr>
            <a:t>mean cost per kW ranged from £1,971 in March 2015 to £2,229 in April 2014, with the mean for 2014-15 staying roughly the same as that in 2013-14 (a fall of 0.5 per cent).</a:t>
          </a:r>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D</a:t>
          </a:r>
          <a:r>
            <a:rPr lang="en-GB" sz="1100">
              <a:solidFill>
                <a:schemeClr val="dk1"/>
              </a:solidFill>
              <a:effectLst/>
              <a:latin typeface="+mn-lt"/>
              <a:ea typeface="+mn-ea"/>
              <a:cs typeface="+mn-cs"/>
            </a:rPr>
            <a:t>ecreases in cost were seen in December 2014 and March 2015 when the number of installations installed in those respective months increased</a:t>
          </a:r>
          <a:r>
            <a:rPr lang="en-GB" sz="1100" baseline="0">
              <a:solidFill>
                <a:schemeClr val="dk1"/>
              </a:solidFill>
              <a:effectLst/>
              <a:latin typeface="+mn-lt"/>
              <a:ea typeface="+mn-ea"/>
              <a:cs typeface="+mn-cs"/>
            </a:rPr>
            <a:t> prior to the drop in tariff rates.</a:t>
          </a:r>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There were 17,500 more installations included in the analysis for 0-4 kW installations between April 2014 and March 2015 than there were in the same period last year, an increase of 34 per cent.</a:t>
          </a:r>
          <a:endParaRPr lang="en-GB">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531495</xdr:colOff>
      <xdr:row>1</xdr:row>
      <xdr:rowOff>76311</xdr:rowOff>
    </xdr:from>
    <xdr:to>
      <xdr:col>11</xdr:col>
      <xdr:colOff>169545</xdr:colOff>
      <xdr:row>1</xdr:row>
      <xdr:rowOff>1382486</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749209" y="348454"/>
          <a:ext cx="7377793" cy="130617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Between April</a:t>
          </a:r>
          <a:r>
            <a:rPr lang="en-GB" sz="1100" baseline="0">
              <a:solidFill>
                <a:schemeClr val="dk1"/>
              </a:solidFill>
              <a:effectLst/>
              <a:latin typeface="+mn-lt"/>
              <a:ea typeface="+mn-ea"/>
              <a:cs typeface="+mn-cs"/>
            </a:rPr>
            <a:t> 2015 and January 2016 the average cost per kW for 0-4kW installations fell steadily before increasing slightly in February and March 2016</a:t>
          </a:r>
          <a:r>
            <a:rPr lang="en-GB" sz="1100">
              <a:solidFill>
                <a:schemeClr val="dk1"/>
              </a:solidFill>
              <a:effectLst/>
              <a:latin typeface="+mn-lt"/>
              <a:ea typeface="+mn-ea"/>
              <a:cs typeface="+mn-cs"/>
            </a:rPr>
            <a:t>. Between</a:t>
          </a:r>
          <a:r>
            <a:rPr lang="en-GB" sz="1100" baseline="0">
              <a:solidFill>
                <a:schemeClr val="dk1"/>
              </a:solidFill>
              <a:effectLst/>
              <a:latin typeface="+mn-lt"/>
              <a:ea typeface="+mn-ea"/>
              <a:cs typeface="+mn-cs"/>
            </a:rPr>
            <a:t>  April 2015 and March 2016, t</a:t>
          </a:r>
          <a:r>
            <a:rPr lang="en-GB" sz="1100">
              <a:solidFill>
                <a:schemeClr val="dk1"/>
              </a:solidFill>
              <a:effectLst/>
              <a:latin typeface="+mn-lt"/>
              <a:ea typeface="+mn-ea"/>
              <a:cs typeface="+mn-cs"/>
            </a:rPr>
            <a:t>he </a:t>
          </a:r>
          <a:r>
            <a:rPr lang="en-GB" sz="1100" baseline="0">
              <a:solidFill>
                <a:schemeClr val="dk1"/>
              </a:solidFill>
              <a:effectLst/>
              <a:latin typeface="+mn-lt"/>
              <a:ea typeface="+mn-ea"/>
              <a:cs typeface="+mn-cs"/>
            </a:rPr>
            <a:t>mean cost per kW ranged from £1,587 to £2,025, and with the overal mean  11.5 per cent lower than the same period in the previous year.</a:t>
          </a:r>
        </a:p>
        <a:p>
          <a:pPr marL="0" marR="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Lower costs were seen between November 2015 to January 2016 when the number of installations increased</a:t>
          </a:r>
          <a:r>
            <a:rPr lang="en-GB" sz="1100" baseline="0">
              <a:solidFill>
                <a:schemeClr val="dk1"/>
              </a:solidFill>
              <a:effectLst/>
              <a:latin typeface="+mn-lt"/>
              <a:ea typeface="+mn-ea"/>
              <a:cs typeface="+mn-cs"/>
            </a:rPr>
            <a:t>.  The number of installations in February and March fell substantially, coinciding with an increase in the cost.</a:t>
          </a:r>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There were 25,700 more installations included in the analysis for 0-4 kW installations between April 2015 and March 2016</a:t>
          </a:r>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than there were in the same period last year, an increase of 37 per cent.</a:t>
          </a:r>
          <a:endParaRPr lang="en-GB">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77470</xdr:colOff>
      <xdr:row>1</xdr:row>
      <xdr:rowOff>29210</xdr:rowOff>
    </xdr:from>
    <xdr:to>
      <xdr:col>10</xdr:col>
      <xdr:colOff>467995</xdr:colOff>
      <xdr:row>4</xdr:row>
      <xdr:rowOff>76201</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296545" y="324485"/>
          <a:ext cx="7524750" cy="418466"/>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cost per kW installed has slightly decreased over the last 12 months. The </a:t>
          </a:r>
          <a:r>
            <a:rPr lang="en-GB" sz="1100" baseline="0">
              <a:solidFill>
                <a:schemeClr val="dk1"/>
              </a:solidFill>
              <a:effectLst/>
              <a:latin typeface="+mn-lt"/>
              <a:ea typeface="+mn-ea"/>
              <a:cs typeface="+mn-cs"/>
            </a:rPr>
            <a:t>mean cost per kW started at £1,977 in April 2016 and showed a general steady decrease to £1,885 in March 2017.</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74295</xdr:colOff>
      <xdr:row>1</xdr:row>
      <xdr:rowOff>32384</xdr:rowOff>
    </xdr:from>
    <xdr:to>
      <xdr:col>11</xdr:col>
      <xdr:colOff>177799</xdr:colOff>
      <xdr:row>4</xdr:row>
      <xdr:rowOff>304800</xdr:rowOff>
    </xdr:to>
    <xdr:sp macro="" textlink="">
      <xdr:nvSpPr>
        <xdr:cNvPr id="2" name="TextBox 1">
          <a:extLst>
            <a:ext uri="{FF2B5EF4-FFF2-40B4-BE49-F238E27FC236}">
              <a16:creationId xmlns:a16="http://schemas.microsoft.com/office/drawing/2014/main" id="{C4ABF26A-2779-4636-AB4D-B6DDB7DD24DE}"/>
            </a:ext>
          </a:extLst>
        </xdr:cNvPr>
        <xdr:cNvSpPr txBox="1"/>
      </xdr:nvSpPr>
      <xdr:spPr>
        <a:xfrm>
          <a:off x="296546" y="330835"/>
          <a:ext cx="8180704" cy="154876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tx1"/>
              </a:solidFill>
              <a:effectLst/>
              <a:latin typeface="+mn-lt"/>
              <a:ea typeface="+mn-ea"/>
              <a:cs typeface="+mn-cs"/>
            </a:rPr>
            <a:t>Over the course of the financial year 2017/18, the average cost per kW for 0-4kW installations was broadly similar, with a mean cost of £1,840 per kW installed. The mean cost increased between April and May 2017, to a peak for the year of £1,920 per kW installed. There was then a large decrease to the minimum mean cost for in the year in July 2017 at £1,768 per kW installed. Subsequently, the mean cost increased slightly and remained broadly stable to March 2018. </a:t>
          </a:r>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tx1"/>
              </a:solidFill>
              <a:effectLst/>
              <a:latin typeface="+mn-lt"/>
              <a:ea typeface="+mn-ea"/>
              <a:cs typeface="+mn-cs"/>
            </a:rPr>
            <a:t>The mean cost for 0-4kW installations was 1.4% lower than in 2016/17. The mean cost for 2017/18 is around 11.5% lower than in 2013/14 and 2014/15. </a:t>
          </a:r>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tx1"/>
              </a:solidFill>
              <a:effectLst/>
              <a:latin typeface="+mn-lt"/>
              <a:ea typeface="+mn-ea"/>
              <a:cs typeface="+mn-cs"/>
            </a:rPr>
            <a:t>There were 19,708 installations included in the analysis for 0-4kW installations between April 2017 and March 2018, a decrease of 10.4% on the previous year.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29322</xdr:colOff>
      <xdr:row>0</xdr:row>
      <xdr:rowOff>332441</xdr:rowOff>
    </xdr:from>
    <xdr:to>
      <xdr:col>10</xdr:col>
      <xdr:colOff>733960</xdr:colOff>
      <xdr:row>6</xdr:row>
      <xdr:rowOff>200025</xdr:rowOff>
    </xdr:to>
    <xdr:sp macro="" textlink="">
      <xdr:nvSpPr>
        <xdr:cNvPr id="3" name="TextBox 2">
          <a:extLst>
            <a:ext uri="{FF2B5EF4-FFF2-40B4-BE49-F238E27FC236}">
              <a16:creationId xmlns:a16="http://schemas.microsoft.com/office/drawing/2014/main" id="{CD0A2023-FF7C-4BD3-9305-0A5A28C3FDDA}"/>
            </a:ext>
          </a:extLst>
        </xdr:cNvPr>
        <xdr:cNvSpPr txBox="1"/>
      </xdr:nvSpPr>
      <xdr:spPr>
        <a:xfrm>
          <a:off x="29322" y="332441"/>
          <a:ext cx="8238913" cy="2029759"/>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GB" sz="1100" baseline="0">
              <a:solidFill>
                <a:schemeClr val="dk1"/>
              </a:solidFill>
              <a:effectLst/>
              <a:latin typeface="+mn-lt"/>
              <a:ea typeface="+mn-ea"/>
              <a:cs typeface="+mn-cs"/>
            </a:rPr>
            <a:t>Over the course of the financial year 2018/19, the average cost per kW for 0-4kW installations was broadly similar, with a mean cost of £1,816 per kW installed. </a:t>
          </a:r>
          <a:br>
            <a:rPr lang="en-GB" sz="1100" baseline="0">
              <a:solidFill>
                <a:schemeClr val="dk1"/>
              </a:solidFill>
              <a:effectLst/>
              <a:latin typeface="+mn-lt"/>
              <a:ea typeface="+mn-ea"/>
              <a:cs typeface="+mn-cs"/>
            </a:rPr>
          </a:br>
          <a:br>
            <a:rPr lang="en-GB" sz="1100" baseline="0">
              <a:solidFill>
                <a:schemeClr val="dk1"/>
              </a:solidFill>
              <a:effectLst/>
              <a:latin typeface="+mn-lt"/>
              <a:ea typeface="+mn-ea"/>
              <a:cs typeface="+mn-cs"/>
            </a:rPr>
          </a:br>
          <a:r>
            <a:rPr lang="en-GB" sz="1100" baseline="0">
              <a:solidFill>
                <a:schemeClr val="dk1"/>
              </a:solidFill>
              <a:effectLst/>
              <a:latin typeface="+mn-lt"/>
              <a:ea typeface="+mn-ea"/>
              <a:cs typeface="+mn-cs"/>
            </a:rPr>
            <a:t>The mean cost fluctuated over the year, reaching a peak for the year of £1,939 per kW installed in June. The mean cost then reduced from this peak to reach a minimum mean cost for the year in November of £1,726 per kW installed. Subsequently, the mean cost increased slightly and remained broadly stable to March 2019. </a:t>
          </a:r>
          <a:br>
            <a:rPr lang="en-GB" sz="1100" baseline="0">
              <a:solidFill>
                <a:schemeClr val="dk1"/>
              </a:solidFill>
              <a:effectLst/>
              <a:latin typeface="+mn-lt"/>
              <a:ea typeface="+mn-ea"/>
              <a:cs typeface="+mn-cs"/>
            </a:rPr>
          </a:br>
          <a:endParaRPr lang="en-GB">
            <a:effectLst/>
          </a:endParaRPr>
        </a:p>
        <a:p>
          <a:pPr eaLnBrk="1" fontAlgn="auto" latinLnBrk="0" hangingPunct="1"/>
          <a:r>
            <a:rPr lang="en-GB" sz="1100" baseline="0">
              <a:solidFill>
                <a:schemeClr val="dk1"/>
              </a:solidFill>
              <a:effectLst/>
              <a:latin typeface="+mn-lt"/>
              <a:ea typeface="+mn-ea"/>
              <a:cs typeface="+mn-cs"/>
            </a:rPr>
            <a:t>The mean cost for 0-4kW installations was 1.3% lower than in 2017/18. The mean cost for 2018/19 is around 12.3% lower than in 2014/15. </a:t>
          </a:r>
          <a:endParaRPr lang="en-GB">
            <a:effectLst/>
          </a:endParaRPr>
        </a:p>
        <a:p>
          <a:pPr eaLnBrk="1" fontAlgn="auto" latinLnBrk="0" hangingPunct="1"/>
          <a:r>
            <a:rPr lang="en-GB" sz="1100" baseline="0">
              <a:solidFill>
                <a:schemeClr val="dk1"/>
              </a:solidFill>
              <a:effectLst/>
              <a:latin typeface="+mn-lt"/>
              <a:ea typeface="+mn-ea"/>
              <a:cs typeface="+mn-cs"/>
            </a:rPr>
            <a:t>There were 32,370 installations included in the analysis for 0-4kW installations between April 2018 and March 2019, an increase of 64% on the previous year. There were more installations in March than in any month since January 2016. This increase is driven by the closure of FiTs at the end of March 2019.</a:t>
          </a:r>
          <a:endParaRPr lang="en-GB">
            <a:effectLst/>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xdr:row>
      <xdr:rowOff>0</xdr:rowOff>
    </xdr:from>
    <xdr:to>
      <xdr:col>10</xdr:col>
      <xdr:colOff>704638</xdr:colOff>
      <xdr:row>5</xdr:row>
      <xdr:rowOff>1104900</xdr:rowOff>
    </xdr:to>
    <xdr:sp macro="" textlink="">
      <xdr:nvSpPr>
        <xdr:cNvPr id="3" name="TextBox 2">
          <a:extLst>
            <a:ext uri="{FF2B5EF4-FFF2-40B4-BE49-F238E27FC236}">
              <a16:creationId xmlns:a16="http://schemas.microsoft.com/office/drawing/2014/main" id="{BA1D08BE-17C5-4E6D-9338-E1BC87D6010C}"/>
            </a:ext>
          </a:extLst>
        </xdr:cNvPr>
        <xdr:cNvSpPr txBox="1"/>
      </xdr:nvSpPr>
      <xdr:spPr>
        <a:xfrm>
          <a:off x="0" y="352425"/>
          <a:ext cx="8029363" cy="25146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The average cost of solar installations fell in 2019/20. For the smallest (0-4kW) installations, the mean cost decreased to £1,562 per kW installed, this is the lowest average cost</a:t>
          </a:r>
          <a:r>
            <a:rPr lang="en-GB" sz="1100" baseline="0">
              <a:solidFill>
                <a:schemeClr val="dk1"/>
              </a:solidFill>
              <a:effectLst/>
              <a:latin typeface="+mn-lt"/>
              <a:ea typeface="+mn-ea"/>
              <a:cs typeface="+mn-cs"/>
            </a:rPr>
            <a:t> on record</a:t>
          </a:r>
          <a:r>
            <a:rPr lang="en-GB" sz="1100">
              <a:solidFill>
                <a:schemeClr val="dk1"/>
              </a:solidFill>
              <a:effectLst/>
              <a:latin typeface="+mn-lt"/>
              <a:ea typeface="+mn-ea"/>
              <a:cs typeface="+mn-cs"/>
            </a:rPr>
            <a:t>. The mean cost fluctuated over the year, peaking at £1,658 per kW installed in July. </a:t>
          </a:r>
          <a:br>
            <a:rPr lang="en-GB" sz="1100">
              <a:solidFill>
                <a:schemeClr val="dk1"/>
              </a:solidFill>
              <a:effectLst/>
              <a:latin typeface="+mn-lt"/>
              <a:ea typeface="+mn-ea"/>
              <a:cs typeface="+mn-cs"/>
            </a:rPr>
          </a:br>
          <a:br>
            <a:rPr lang="en-GB" sz="1100">
              <a:solidFill>
                <a:schemeClr val="dk1"/>
              </a:solidFill>
              <a:effectLst/>
              <a:latin typeface="+mn-lt"/>
              <a:ea typeface="+mn-ea"/>
              <a:cs typeface="+mn-cs"/>
            </a:rPr>
          </a:br>
          <a:r>
            <a:rPr lang="en-GB" sz="1100">
              <a:solidFill>
                <a:schemeClr val="dk1"/>
              </a:solidFill>
              <a:effectLst/>
              <a:latin typeface="+mn-lt"/>
              <a:ea typeface="+mn-ea"/>
              <a:cs typeface="+mn-cs"/>
            </a:rPr>
            <a:t>The mean cost then reduced from this peak to reach a minimum mean cost for the year in November of £1,465 per kW installed. Subsequently, the mean cost increased slightly and remained broadly stable to March 2020.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mean cost for 0-4kW installations was 14% lower than in 2018/19 and is 25% lower than in 2013/14. </a:t>
          </a:r>
        </a:p>
        <a:p>
          <a:r>
            <a:rPr lang="en-GB" sz="1100">
              <a:solidFill>
                <a:schemeClr val="dk1"/>
              </a:solidFill>
              <a:effectLst/>
              <a:latin typeface="+mn-lt"/>
              <a:ea typeface="+mn-ea"/>
              <a:cs typeface="+mn-cs"/>
            </a:rPr>
            <a:t>There were 23,322 installations included in the analysis for 0-4kW installations between April 2019 and March 2020, a decrease of 28% on the previous year. There had been a high number of installations in the last few months of the previous year ahead of the final closure of the Feed-in Tariff (FiT) scheme to new applicants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in March 2019. Under this scheme owners receive payments for generation and export from qualifying installations.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costs reported here represent the cost of installing the solar panels but not any additional work that may have taken place, such as installation of battery storage. It is therefore not possible to identify associated cost savings from multiple installations. </a:t>
          </a:r>
        </a:p>
        <a:p>
          <a:r>
            <a:rPr lang="en-GB" sz="1100">
              <a:solidFill>
                <a:schemeClr val="dk1"/>
              </a:solidFill>
              <a:effectLst/>
              <a:latin typeface="+mn-lt"/>
              <a:ea typeface="+mn-ea"/>
              <a:cs typeface="+mn-cs"/>
            </a:rPr>
            <a:t> </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xdr:row>
      <xdr:rowOff>0</xdr:rowOff>
    </xdr:from>
    <xdr:to>
      <xdr:col>11</xdr:col>
      <xdr:colOff>0</xdr:colOff>
      <xdr:row>6</xdr:row>
      <xdr:rowOff>47625</xdr:rowOff>
    </xdr:to>
    <xdr:sp macro="" textlink="">
      <xdr:nvSpPr>
        <xdr:cNvPr id="2" name="TextBox 1">
          <a:extLst>
            <a:ext uri="{FF2B5EF4-FFF2-40B4-BE49-F238E27FC236}">
              <a16:creationId xmlns:a16="http://schemas.microsoft.com/office/drawing/2014/main" id="{215214DC-A543-404A-8955-0714C53B4EFA}"/>
            </a:ext>
          </a:extLst>
        </xdr:cNvPr>
        <xdr:cNvSpPr txBox="1"/>
      </xdr:nvSpPr>
      <xdr:spPr>
        <a:xfrm>
          <a:off x="0" y="352425"/>
          <a:ext cx="7972425" cy="27051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The average cost of solar installations in 2020/21 was slightly</a:t>
          </a:r>
          <a:r>
            <a:rPr lang="en-GB" sz="1100" baseline="0">
              <a:solidFill>
                <a:schemeClr val="dk1"/>
              </a:solidFill>
              <a:effectLst/>
              <a:latin typeface="+mn-lt"/>
              <a:ea typeface="+mn-ea"/>
              <a:cs typeface="+mn-cs"/>
            </a:rPr>
            <a:t> higher than in 2019/2020</a:t>
          </a:r>
          <a:r>
            <a:rPr lang="en-GB" sz="1100">
              <a:solidFill>
                <a:schemeClr val="dk1"/>
              </a:solidFill>
              <a:effectLst/>
              <a:latin typeface="+mn-lt"/>
              <a:ea typeface="+mn-ea"/>
              <a:cs typeface="+mn-cs"/>
            </a:rPr>
            <a:t>. For the smallest (0-4kW) installations, the mean cost increased to £1,628 per kW installed. The mean cost receded over the year, after the</a:t>
          </a:r>
          <a:r>
            <a:rPr lang="en-GB" sz="1100" baseline="0">
              <a:solidFill>
                <a:schemeClr val="dk1"/>
              </a:solidFill>
              <a:effectLst/>
              <a:latin typeface="+mn-lt"/>
              <a:ea typeface="+mn-ea"/>
              <a:cs typeface="+mn-cs"/>
            </a:rPr>
            <a:t> peak at</a:t>
          </a:r>
          <a:r>
            <a:rPr lang="en-GB" sz="1100">
              <a:solidFill>
                <a:schemeClr val="dk1"/>
              </a:solidFill>
              <a:effectLst/>
              <a:latin typeface="+mn-lt"/>
              <a:ea typeface="+mn-ea"/>
              <a:cs typeface="+mn-cs"/>
            </a:rPr>
            <a:t> £1,763 per kW installed in April. The mean cost then reduced to reach a minimum mean cost for the year in October of £1,545 per kW installed and then stayed around the average until March 2021.</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Despite an increase compared to last year, the mean cost for 0-4kW installations was 10% lower than in 2018/19 and 28% lower than in 2013/14.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There were 28,638 installations included in the analysis for 0-4kW installations between April 2019 and March 2020, an increase of 23% on the previous year. There had been a high number of installations in the last few months of the year 2018/19 ahead of the final closure of the Feed-in Tariff (FiT) scheme to new applicants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in March 2019. Under this scheme owners receive payments for generation and export from qualifying installations.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costs reported here represent the cost of installing the solar panels but not any additional work that may have taken place, such as installation of battery storage. It is therefore not possible to identify associated cost savings from multiple installations. </a:t>
          </a:r>
        </a:p>
        <a:p>
          <a:r>
            <a:rPr lang="en-GB" sz="1100">
              <a:solidFill>
                <a:schemeClr val="dk1"/>
              </a:solidFill>
              <a:effectLst/>
              <a:latin typeface="+mn-lt"/>
              <a:ea typeface="+mn-ea"/>
              <a:cs typeface="+mn-cs"/>
            </a:rPr>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newsdesk@beis.gov.uk" TargetMode="External"/><Relationship Id="rId1" Type="http://schemas.openxmlformats.org/officeDocument/2006/relationships/hyperlink" Target="https://www.gov.uk/government/statistics/energy-trends-december-2013-special-feature-article-small-scale-solar-pv-cost-data"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www.gov.uk/government/publications/vat-changes-to-the-reduced-rate-for-energy-saving-materials-2019/vat-changes-to-the-reduced-rate-for-energy-saving-materials-2019"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s://www.gov.uk/government/publications/vat-changes-to-the-reduced-rate-for-energy-saving-materials-2019/vat-changes-to-the-reduced-rate-for-energy-saving-materials-20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2CDAE-42D7-415A-9AF6-1AEE5674E625}">
  <dimension ref="C8:Q43"/>
  <sheetViews>
    <sheetView zoomScale="85" zoomScaleNormal="85" workbookViewId="0">
      <selection activeCell="C27" sqref="C27"/>
    </sheetView>
  </sheetViews>
  <sheetFormatPr defaultColWidth="8.81640625" defaultRowHeight="14.5" x14ac:dyDescent="0.35"/>
  <cols>
    <col min="1" max="16384" width="8.81640625" style="1"/>
  </cols>
  <sheetData>
    <row r="8" spans="3:17" ht="4.4000000000000004" customHeight="1" x14ac:dyDescent="0.35"/>
    <row r="9" spans="3:17" ht="25" x14ac:dyDescent="0.5">
      <c r="D9" s="135" t="s">
        <v>45</v>
      </c>
      <c r="E9" s="135"/>
      <c r="F9" s="135"/>
      <c r="G9" s="135"/>
      <c r="H9" s="135"/>
      <c r="I9" s="135"/>
      <c r="J9" s="135"/>
      <c r="K9" s="135"/>
      <c r="L9" s="135"/>
      <c r="M9" s="135"/>
      <c r="N9" s="135"/>
      <c r="O9" s="135"/>
      <c r="P9" s="135"/>
    </row>
    <row r="10" spans="3:17" ht="25" x14ac:dyDescent="0.5">
      <c r="H10" s="136">
        <v>44344</v>
      </c>
      <c r="I10" s="136"/>
      <c r="J10" s="136"/>
      <c r="K10" s="136"/>
    </row>
    <row r="11" spans="3:17" ht="15.5" x14ac:dyDescent="0.35">
      <c r="C11" s="107" t="s">
        <v>44</v>
      </c>
      <c r="D11" s="106"/>
      <c r="E11" s="106"/>
      <c r="F11" s="106"/>
      <c r="G11" s="106"/>
      <c r="H11" s="106"/>
      <c r="I11" s="106"/>
      <c r="J11" s="106"/>
      <c r="K11" s="106"/>
      <c r="L11" s="106"/>
      <c r="M11" s="106"/>
      <c r="N11" s="106"/>
      <c r="O11" s="106"/>
      <c r="P11" s="106"/>
      <c r="Q11" s="106"/>
    </row>
    <row r="12" spans="3:17" ht="6.25" customHeight="1" x14ac:dyDescent="0.35">
      <c r="C12" s="106"/>
      <c r="D12" s="106"/>
      <c r="E12" s="106"/>
      <c r="F12" s="106"/>
      <c r="G12" s="106"/>
      <c r="H12" s="106"/>
      <c r="I12" s="106"/>
      <c r="J12" s="106"/>
      <c r="K12" s="106"/>
      <c r="L12" s="106"/>
      <c r="M12" s="106"/>
      <c r="N12" s="106"/>
      <c r="O12" s="106"/>
      <c r="P12" s="106"/>
      <c r="Q12" s="106"/>
    </row>
    <row r="13" spans="3:17" ht="15.5" x14ac:dyDescent="0.35">
      <c r="C13" s="108" t="s">
        <v>46</v>
      </c>
      <c r="D13" s="106"/>
      <c r="E13" s="106"/>
      <c r="F13" s="106"/>
      <c r="G13" s="106"/>
      <c r="H13" s="106"/>
      <c r="I13" s="106"/>
      <c r="J13" s="106"/>
      <c r="K13" s="106"/>
      <c r="L13" s="106"/>
      <c r="M13" s="106"/>
      <c r="N13" s="106"/>
      <c r="O13" s="106"/>
      <c r="P13" s="106"/>
      <c r="Q13" s="106"/>
    </row>
    <row r="14" spans="3:17" ht="6.25" customHeight="1" x14ac:dyDescent="0.35">
      <c r="C14" s="106"/>
      <c r="D14" s="106"/>
      <c r="E14" s="106"/>
      <c r="F14" s="106"/>
      <c r="G14" s="106"/>
      <c r="H14" s="106"/>
      <c r="I14" s="106"/>
      <c r="J14" s="106"/>
      <c r="K14" s="106"/>
      <c r="L14" s="106"/>
      <c r="M14" s="106"/>
      <c r="N14" s="106"/>
      <c r="O14" s="106"/>
      <c r="P14" s="106"/>
      <c r="Q14" s="106"/>
    </row>
    <row r="15" spans="3:17" ht="15.5" x14ac:dyDescent="0.35">
      <c r="C15" s="108" t="s">
        <v>47</v>
      </c>
      <c r="D15" s="106"/>
      <c r="E15" s="106"/>
      <c r="F15" s="106"/>
      <c r="G15" s="106"/>
      <c r="H15" s="106"/>
      <c r="I15" s="106"/>
      <c r="J15" s="106"/>
      <c r="K15" s="106"/>
      <c r="L15" s="106"/>
      <c r="M15" s="106"/>
      <c r="N15" s="106"/>
      <c r="O15" s="106"/>
      <c r="P15" s="106"/>
      <c r="Q15" s="106"/>
    </row>
    <row r="16" spans="3:17" ht="6.65" customHeight="1" x14ac:dyDescent="0.35">
      <c r="C16" s="106"/>
      <c r="D16" s="106"/>
      <c r="E16" s="106"/>
      <c r="F16" s="106"/>
      <c r="G16" s="106"/>
      <c r="H16" s="106"/>
      <c r="I16" s="106"/>
      <c r="J16" s="106"/>
      <c r="K16" s="106"/>
      <c r="L16" s="106"/>
      <c r="M16" s="106"/>
      <c r="N16" s="106"/>
      <c r="O16" s="106"/>
      <c r="P16" s="106"/>
      <c r="Q16" s="106"/>
    </row>
    <row r="17" spans="3:17" ht="15.5" x14ac:dyDescent="0.35">
      <c r="C17" s="108" t="s">
        <v>48</v>
      </c>
      <c r="D17" s="106"/>
      <c r="E17" s="106"/>
      <c r="F17" s="106"/>
      <c r="G17" s="106"/>
      <c r="H17" s="106"/>
      <c r="I17" s="106"/>
      <c r="J17" s="106"/>
      <c r="K17" s="106"/>
      <c r="L17" s="106"/>
      <c r="M17" s="106"/>
      <c r="N17" s="106"/>
      <c r="O17" s="106"/>
      <c r="P17" s="106"/>
      <c r="Q17" s="106"/>
    </row>
    <row r="18" spans="3:17" ht="6.25" customHeight="1" x14ac:dyDescent="0.35">
      <c r="C18" s="106"/>
      <c r="D18" s="106"/>
      <c r="E18" s="106"/>
      <c r="F18" s="106"/>
      <c r="G18" s="106"/>
      <c r="H18" s="106"/>
      <c r="I18" s="106"/>
      <c r="J18" s="106"/>
      <c r="K18" s="106"/>
      <c r="L18" s="106"/>
      <c r="M18" s="106"/>
      <c r="N18" s="106"/>
      <c r="O18" s="106"/>
      <c r="P18" s="106"/>
      <c r="Q18" s="106"/>
    </row>
    <row r="19" spans="3:17" ht="15.5" x14ac:dyDescent="0.35">
      <c r="C19" s="108" t="s">
        <v>49</v>
      </c>
      <c r="D19" s="106"/>
      <c r="E19" s="106"/>
      <c r="F19" s="106"/>
      <c r="G19" s="106"/>
      <c r="H19" s="106"/>
      <c r="I19" s="106"/>
      <c r="J19" s="106"/>
      <c r="K19" s="106"/>
      <c r="L19" s="106"/>
      <c r="M19" s="106"/>
      <c r="N19" s="106"/>
      <c r="O19" s="106"/>
      <c r="P19" s="106"/>
      <c r="Q19" s="106"/>
    </row>
    <row r="20" spans="3:17" ht="6.25" customHeight="1" x14ac:dyDescent="0.35">
      <c r="C20" s="108"/>
      <c r="D20" s="106"/>
      <c r="E20" s="106"/>
      <c r="F20" s="106"/>
      <c r="G20" s="106"/>
      <c r="H20" s="106"/>
      <c r="I20" s="106"/>
      <c r="J20" s="106"/>
      <c r="K20" s="106"/>
      <c r="L20" s="106"/>
      <c r="M20" s="106"/>
      <c r="N20" s="106"/>
      <c r="O20" s="106"/>
      <c r="P20" s="106"/>
      <c r="Q20" s="106"/>
    </row>
    <row r="21" spans="3:17" ht="15.5" x14ac:dyDescent="0.35">
      <c r="C21" s="109" t="s">
        <v>53</v>
      </c>
      <c r="D21" s="106"/>
      <c r="E21" s="106"/>
      <c r="F21" s="106"/>
      <c r="G21" s="106"/>
      <c r="H21" s="106"/>
      <c r="I21" s="106"/>
      <c r="J21" s="106"/>
      <c r="K21" s="106"/>
      <c r="L21" s="106"/>
      <c r="M21" s="106"/>
      <c r="N21" s="106"/>
      <c r="O21" s="106"/>
      <c r="P21" s="106"/>
      <c r="Q21" s="106"/>
    </row>
    <row r="22" spans="3:17" ht="6.25" customHeight="1" x14ac:dyDescent="0.35">
      <c r="C22" s="109"/>
      <c r="D22" s="106"/>
      <c r="E22" s="106"/>
      <c r="F22" s="106"/>
      <c r="G22" s="106"/>
      <c r="H22" s="106"/>
      <c r="I22" s="106"/>
      <c r="J22" s="106"/>
      <c r="K22" s="106"/>
      <c r="L22" s="106"/>
      <c r="M22" s="106"/>
      <c r="N22" s="106"/>
      <c r="O22" s="106"/>
      <c r="P22" s="106"/>
      <c r="Q22" s="106"/>
    </row>
    <row r="23" spans="3:17" ht="15.5" x14ac:dyDescent="0.35">
      <c r="C23" s="109" t="s">
        <v>73</v>
      </c>
      <c r="D23" s="106"/>
      <c r="E23" s="106"/>
      <c r="F23" s="106"/>
      <c r="G23" s="106"/>
      <c r="H23" s="106"/>
      <c r="I23" s="106"/>
      <c r="J23" s="106"/>
      <c r="K23" s="106"/>
      <c r="L23" s="106"/>
      <c r="M23" s="106"/>
      <c r="N23" s="106"/>
      <c r="O23" s="106"/>
      <c r="P23" s="106"/>
      <c r="Q23" s="106"/>
    </row>
    <row r="24" spans="3:17" ht="6.25" customHeight="1" x14ac:dyDescent="0.35">
      <c r="C24" s="109"/>
      <c r="D24" s="106"/>
      <c r="E24" s="106"/>
      <c r="F24" s="106"/>
      <c r="G24" s="106"/>
      <c r="H24" s="106"/>
      <c r="I24" s="106"/>
      <c r="J24" s="106"/>
      <c r="K24" s="106"/>
      <c r="L24" s="106"/>
      <c r="M24" s="106"/>
      <c r="N24" s="106"/>
      <c r="O24" s="106"/>
      <c r="P24" s="106"/>
      <c r="Q24" s="106"/>
    </row>
    <row r="25" spans="3:17" ht="15.5" x14ac:dyDescent="0.35">
      <c r="C25" s="109" t="s">
        <v>74</v>
      </c>
      <c r="D25" s="106"/>
      <c r="E25" s="106"/>
      <c r="F25" s="106"/>
      <c r="G25" s="106"/>
      <c r="H25" s="106"/>
      <c r="I25" s="106"/>
      <c r="J25" s="106"/>
      <c r="K25" s="106"/>
      <c r="L25" s="106"/>
      <c r="M25" s="106"/>
      <c r="N25" s="106"/>
      <c r="O25" s="106"/>
      <c r="P25" s="106"/>
      <c r="Q25" s="106"/>
    </row>
    <row r="26" spans="3:17" ht="6.25" customHeight="1" x14ac:dyDescent="0.35">
      <c r="C26" s="109"/>
      <c r="D26" s="106"/>
      <c r="E26" s="106"/>
      <c r="F26" s="106"/>
      <c r="G26" s="106"/>
      <c r="H26" s="106"/>
      <c r="I26" s="106"/>
      <c r="J26" s="106"/>
      <c r="K26" s="106"/>
      <c r="L26" s="106"/>
      <c r="M26" s="106"/>
      <c r="N26" s="106"/>
      <c r="O26" s="106"/>
      <c r="P26" s="106"/>
      <c r="Q26" s="106"/>
    </row>
    <row r="27" spans="3:17" ht="15.5" x14ac:dyDescent="0.35">
      <c r="C27" s="109" t="s">
        <v>94</v>
      </c>
      <c r="D27" s="106"/>
      <c r="E27" s="106"/>
      <c r="F27" s="106"/>
      <c r="G27" s="106"/>
      <c r="H27" s="106"/>
      <c r="I27" s="106"/>
      <c r="J27" s="106"/>
      <c r="K27" s="106"/>
      <c r="L27" s="106"/>
      <c r="M27" s="106"/>
      <c r="N27" s="106"/>
      <c r="O27" s="106"/>
      <c r="P27" s="106"/>
      <c r="Q27" s="106"/>
    </row>
    <row r="28" spans="3:17" ht="6.25" customHeight="1" x14ac:dyDescent="0.35">
      <c r="C28" s="109"/>
      <c r="D28" s="106"/>
      <c r="E28" s="106"/>
      <c r="F28" s="106"/>
      <c r="G28" s="106"/>
      <c r="H28" s="106"/>
      <c r="I28" s="106"/>
      <c r="J28" s="106"/>
      <c r="K28" s="106"/>
      <c r="L28" s="106"/>
      <c r="M28" s="106"/>
      <c r="N28" s="106"/>
      <c r="O28" s="106"/>
      <c r="P28" s="106"/>
      <c r="Q28" s="106"/>
    </row>
    <row r="29" spans="3:17" ht="15.5" x14ac:dyDescent="0.35">
      <c r="C29" s="109" t="s">
        <v>75</v>
      </c>
      <c r="D29" s="106"/>
      <c r="E29" s="106"/>
      <c r="F29" s="106"/>
      <c r="G29" s="106"/>
      <c r="H29" s="106"/>
      <c r="I29" s="106"/>
      <c r="J29" s="106"/>
      <c r="K29" s="106"/>
      <c r="L29" s="106"/>
      <c r="M29" s="106"/>
      <c r="N29" s="106"/>
      <c r="O29" s="106"/>
      <c r="P29" s="106"/>
      <c r="Q29" s="106"/>
    </row>
    <row r="30" spans="3:17" ht="6.25" customHeight="1" x14ac:dyDescent="0.35">
      <c r="C30" s="109"/>
      <c r="D30" s="106"/>
      <c r="E30" s="106"/>
      <c r="F30" s="106"/>
      <c r="G30" s="106"/>
      <c r="H30" s="106"/>
      <c r="I30" s="106"/>
      <c r="J30" s="106"/>
      <c r="K30" s="106"/>
      <c r="L30" s="106"/>
      <c r="M30" s="106"/>
      <c r="N30" s="106"/>
      <c r="O30" s="106"/>
      <c r="P30" s="106"/>
      <c r="Q30" s="106"/>
    </row>
    <row r="31" spans="3:17" ht="15.5" x14ac:dyDescent="0.35">
      <c r="C31" s="109" t="s">
        <v>76</v>
      </c>
      <c r="D31" s="106"/>
      <c r="E31" s="106"/>
      <c r="F31" s="106"/>
      <c r="G31" s="106"/>
      <c r="H31" s="106"/>
      <c r="I31" s="106"/>
      <c r="J31" s="106"/>
      <c r="K31" s="106"/>
      <c r="L31" s="106"/>
      <c r="M31" s="106"/>
      <c r="N31" s="106"/>
      <c r="O31" s="106"/>
      <c r="P31" s="106"/>
      <c r="Q31" s="106"/>
    </row>
    <row r="32" spans="3:17" ht="6.25" customHeight="1" x14ac:dyDescent="0.35">
      <c r="C32" s="109"/>
      <c r="D32" s="106"/>
      <c r="E32" s="106"/>
      <c r="F32" s="106"/>
      <c r="G32" s="106"/>
      <c r="H32" s="106"/>
      <c r="I32" s="106"/>
      <c r="J32" s="106"/>
      <c r="K32" s="106"/>
      <c r="L32" s="106"/>
      <c r="M32" s="106"/>
      <c r="N32" s="106"/>
      <c r="O32" s="106"/>
      <c r="P32" s="106"/>
      <c r="Q32" s="106"/>
    </row>
    <row r="33" spans="3:17" ht="15.5" x14ac:dyDescent="0.35">
      <c r="C33" s="137" t="s">
        <v>50</v>
      </c>
      <c r="D33" s="137"/>
      <c r="E33" s="137"/>
      <c r="F33" s="137"/>
      <c r="G33" s="137"/>
      <c r="H33" s="137"/>
      <c r="I33" s="137"/>
      <c r="J33" s="137"/>
      <c r="K33" s="137"/>
      <c r="L33" s="137"/>
      <c r="M33" s="137"/>
      <c r="N33" s="137"/>
      <c r="O33" s="137"/>
      <c r="P33" s="137"/>
      <c r="Q33" s="137"/>
    </row>
    <row r="34" spans="3:17" ht="10" customHeight="1" x14ac:dyDescent="0.35">
      <c r="C34" s="105"/>
      <c r="D34" s="105"/>
      <c r="E34" s="105"/>
      <c r="F34" s="105"/>
      <c r="G34" s="105"/>
      <c r="H34" s="105"/>
      <c r="I34" s="105"/>
      <c r="J34" s="105"/>
      <c r="K34" s="105"/>
      <c r="L34" s="105"/>
      <c r="M34" s="105"/>
      <c r="N34" s="105"/>
      <c r="O34" s="105"/>
      <c r="P34" s="105"/>
      <c r="Q34" s="105"/>
    </row>
    <row r="35" spans="3:17" ht="40.75" customHeight="1" x14ac:dyDescent="0.35">
      <c r="C35" s="137" t="s">
        <v>77</v>
      </c>
      <c r="D35" s="137"/>
      <c r="E35" s="137"/>
      <c r="F35" s="137"/>
      <c r="G35" s="137"/>
      <c r="H35" s="137"/>
      <c r="I35" s="137"/>
      <c r="J35" s="137"/>
      <c r="K35" s="137"/>
      <c r="L35" s="137"/>
      <c r="M35" s="137"/>
      <c r="N35" s="137"/>
      <c r="O35" s="137"/>
      <c r="P35" s="137"/>
      <c r="Q35" s="137"/>
    </row>
    <row r="36" spans="3:17" ht="33.65" customHeight="1" x14ac:dyDescent="0.35">
      <c r="C36" s="137" t="s">
        <v>55</v>
      </c>
      <c r="D36" s="137"/>
      <c r="E36" s="137"/>
      <c r="F36" s="137"/>
      <c r="G36" s="137"/>
      <c r="H36" s="137"/>
      <c r="I36" s="137"/>
      <c r="J36" s="137"/>
      <c r="K36" s="137"/>
      <c r="L36" s="137"/>
      <c r="M36" s="137"/>
      <c r="N36" s="137"/>
      <c r="O36" s="137"/>
      <c r="P36" s="137"/>
      <c r="Q36" s="137"/>
    </row>
    <row r="37" spans="3:17" ht="15.5" x14ac:dyDescent="0.35">
      <c r="C37" s="134" t="s">
        <v>54</v>
      </c>
      <c r="D37" s="134"/>
      <c r="E37" s="134"/>
      <c r="F37" s="134"/>
      <c r="G37" s="134"/>
      <c r="H37" s="134"/>
      <c r="I37" s="134"/>
      <c r="J37" s="134"/>
      <c r="K37" s="134"/>
      <c r="L37" s="134"/>
      <c r="M37" s="134"/>
      <c r="N37" s="134"/>
      <c r="O37" s="134"/>
      <c r="P37" s="134"/>
      <c r="Q37" s="105"/>
    </row>
    <row r="38" spans="3:17" ht="15.5" x14ac:dyDescent="0.35">
      <c r="C38" s="55"/>
      <c r="D38" s="55"/>
      <c r="E38" s="55"/>
      <c r="F38" s="55"/>
      <c r="G38" s="55"/>
      <c r="H38" s="55"/>
      <c r="I38" s="55"/>
      <c r="J38" s="55"/>
      <c r="K38" s="55"/>
      <c r="L38" s="55"/>
      <c r="M38" s="55"/>
      <c r="N38" s="55"/>
      <c r="O38" s="55"/>
      <c r="P38" s="55"/>
      <c r="Q38" s="55"/>
    </row>
    <row r="39" spans="3:17" ht="15.5" x14ac:dyDescent="0.35">
      <c r="C39" s="110" t="s">
        <v>91</v>
      </c>
      <c r="D39" s="111"/>
      <c r="E39" s="111"/>
      <c r="F39" s="111"/>
      <c r="G39" s="111"/>
      <c r="H39" s="55"/>
      <c r="I39" s="55"/>
      <c r="J39" s="55"/>
      <c r="K39" s="55"/>
      <c r="L39" s="55"/>
      <c r="M39" s="55"/>
      <c r="N39" s="55"/>
      <c r="O39" s="55"/>
      <c r="P39" s="55"/>
      <c r="Q39" s="55"/>
    </row>
    <row r="40" spans="3:17" ht="15.5" x14ac:dyDescent="0.35">
      <c r="C40" s="55"/>
      <c r="D40" s="55"/>
      <c r="E40" s="55"/>
      <c r="F40" s="55"/>
      <c r="G40" s="55"/>
      <c r="H40" s="55"/>
      <c r="I40" s="55"/>
      <c r="J40" s="55"/>
      <c r="K40" s="55"/>
      <c r="L40" s="55"/>
      <c r="M40" s="55"/>
      <c r="N40" s="55"/>
      <c r="O40" s="55"/>
      <c r="P40" s="55"/>
      <c r="Q40" s="55"/>
    </row>
    <row r="41" spans="3:17" ht="15.5" x14ac:dyDescent="0.35">
      <c r="C41" s="55" t="s">
        <v>93</v>
      </c>
      <c r="D41" s="55"/>
      <c r="E41" s="55"/>
      <c r="F41" s="55"/>
      <c r="G41" s="55"/>
      <c r="H41" s="55"/>
      <c r="I41" s="55"/>
      <c r="J41" s="55"/>
      <c r="K41" s="55"/>
      <c r="L41" s="55"/>
      <c r="M41" s="55"/>
      <c r="N41" s="55"/>
      <c r="O41" s="55"/>
      <c r="P41" s="55"/>
      <c r="Q41" s="55"/>
    </row>
    <row r="42" spans="3:17" ht="15.5" x14ac:dyDescent="0.35">
      <c r="C42" s="126" t="s">
        <v>85</v>
      </c>
      <c r="D42" s="124"/>
      <c r="E42" s="124"/>
      <c r="F42" s="124"/>
      <c r="G42" s="126" t="s">
        <v>86</v>
      </c>
      <c r="H42" s="126"/>
      <c r="I42" s="126"/>
      <c r="J42" s="127" t="s">
        <v>87</v>
      </c>
      <c r="K42" s="133" t="s">
        <v>88</v>
      </c>
      <c r="L42" s="133"/>
      <c r="M42" s="133"/>
      <c r="N42" s="133"/>
      <c r="O42" s="133"/>
    </row>
    <row r="43" spans="3:17" ht="15.5" x14ac:dyDescent="0.35">
      <c r="C43" s="124"/>
      <c r="D43" s="124"/>
      <c r="E43" s="124"/>
      <c r="F43" s="124"/>
      <c r="G43" s="124"/>
      <c r="H43" s="124"/>
      <c r="I43" s="124"/>
      <c r="J43" s="125"/>
      <c r="K43" s="132"/>
      <c r="L43" s="132"/>
      <c r="M43" s="132"/>
      <c r="N43" s="132"/>
      <c r="O43" s="132"/>
    </row>
  </sheetData>
  <mergeCells count="8">
    <mergeCell ref="K43:O43"/>
    <mergeCell ref="K42:O42"/>
    <mergeCell ref="C37:P37"/>
    <mergeCell ref="D9:P9"/>
    <mergeCell ref="H10:K10"/>
    <mergeCell ref="C33:Q33"/>
    <mergeCell ref="C35:Q35"/>
    <mergeCell ref="C36:Q36"/>
  </mergeCells>
  <hyperlinks>
    <hyperlink ref="C13" location="'Small scale solar costs 2013-14'!A1" display="Small scale solar costs 2013-14" xr:uid="{03E34B21-3B30-4801-8945-A88BF1706466}"/>
    <hyperlink ref="C15" location="'Small scale solar costs 2014-15'!A1" display="Small scale solar costs 2014-15" xr:uid="{E48710CD-9E3C-437C-A21D-F567702DC213}"/>
    <hyperlink ref="C17" location="'Small scale solar costs 2015-16'!A1" display="Small scale solar costs 2015-16" xr:uid="{DF9D3E61-A96D-404A-AB5E-A97C7878DE5F}"/>
    <hyperlink ref="C19" location="'Small scale solar costs 2016-17'!A1" display="Small scale solar costs 2016-17" xr:uid="{FA0F136F-D61E-4F00-9C45-8B56A5BB36D1}"/>
    <hyperlink ref="C21" location="'Small scale solar costs 2017-18'!A1" display="'Small scale solar costs 2017-18'!A1" xr:uid="{97E54130-2EA6-4CFB-980C-1DDC8A5589BB}"/>
    <hyperlink ref="C37" r:id="rId1" xr:uid="{54F55B5B-4B2F-4F29-83CD-B083218F6601}"/>
    <hyperlink ref="C23" location="'Small scale solar costs 2018-19'!A1" display="Small scale solar costs 2018-19" xr:uid="{A8EB5999-8D19-4DD3-9888-B47B8B0196EE}"/>
    <hyperlink ref="C25" location="'Small scale solar costs 2019-20'!A1" display="Small scale solar costs 2018-19" xr:uid="{3F65C245-01DD-4E64-BA25-99508714EE8F}"/>
    <hyperlink ref="C31" location="Trend!A1" display="Trends with graphs" xr:uid="{D3CE7063-6254-4B7E-8983-1A2268B01CEC}"/>
    <hyperlink ref="K42" r:id="rId2" xr:uid="{2506A799-0591-412E-9D88-466449F6FF1E}"/>
    <hyperlink ref="C29" location="'Annual Trend Comparison'!A1" display="Annual trend comparison" xr:uid="{D0A9623C-5938-4C36-8893-F93C85D231B1}"/>
    <hyperlink ref="C27" location="'Small scale solar costs 2020-21'!A1" display="Small scale solar costs 2020-21" xr:uid="{424AB606-D2D7-4ACC-A137-EA2D7360DC1F}"/>
  </hyperlinks>
  <pageMargins left="0.7" right="0.7" top="0.75" bottom="0.75" header="0.3" footer="0.3"/>
  <pageSetup paperSize="9" orientation="portrait" verticalDpi="0"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E58E3-A8EB-4ED9-9F24-1DC8F78FEFAF}">
  <sheetPr codeName="Sheet9"/>
  <dimension ref="A1:Q20"/>
  <sheetViews>
    <sheetView topLeftCell="C1" zoomScaleNormal="100" workbookViewId="0">
      <selection activeCell="Q11" sqref="Q11"/>
    </sheetView>
  </sheetViews>
  <sheetFormatPr defaultRowHeight="14.5" x14ac:dyDescent="0.35"/>
  <cols>
    <col min="13" max="13" width="9.453125" customWidth="1"/>
    <col min="14" max="14" width="11.453125" customWidth="1"/>
    <col min="15" max="15" width="9.54296875" bestFit="1" customWidth="1"/>
    <col min="17" max="17" width="10.7265625" customWidth="1"/>
  </cols>
  <sheetData>
    <row r="1" spans="1:17" ht="28" x14ac:dyDescent="0.35">
      <c r="A1" s="2" t="s">
        <v>0</v>
      </c>
      <c r="B1" s="2"/>
      <c r="C1" s="2"/>
      <c r="D1" s="2"/>
      <c r="E1" s="2"/>
      <c r="F1" s="2"/>
      <c r="G1" s="2"/>
      <c r="H1" s="2"/>
      <c r="I1" s="2"/>
    </row>
    <row r="2" spans="1:17" ht="21" x14ac:dyDescent="0.5">
      <c r="A2" s="60" t="s">
        <v>64</v>
      </c>
    </row>
    <row r="4" spans="1:17" x14ac:dyDescent="0.35">
      <c r="A4" s="175" t="s">
        <v>3</v>
      </c>
      <c r="B4" s="174" t="s">
        <v>56</v>
      </c>
      <c r="C4" s="174"/>
      <c r="D4" s="174" t="s">
        <v>57</v>
      </c>
      <c r="E4" s="174"/>
      <c r="F4" s="174" t="s">
        <v>58</v>
      </c>
      <c r="G4" s="174"/>
      <c r="H4" s="174" t="s">
        <v>59</v>
      </c>
      <c r="I4" s="174"/>
      <c r="J4" s="174" t="s">
        <v>60</v>
      </c>
      <c r="K4" s="174"/>
      <c r="L4" s="174" t="s">
        <v>65</v>
      </c>
      <c r="M4" s="174"/>
      <c r="N4" s="174" t="s">
        <v>72</v>
      </c>
      <c r="O4" s="174"/>
      <c r="P4" s="174" t="s">
        <v>90</v>
      </c>
      <c r="Q4" s="174"/>
    </row>
    <row r="5" spans="1:17" x14ac:dyDescent="0.35">
      <c r="A5" s="175"/>
      <c r="B5" s="61" t="s">
        <v>62</v>
      </c>
      <c r="C5" s="61" t="s">
        <v>63</v>
      </c>
      <c r="D5" s="61" t="s">
        <v>62</v>
      </c>
      <c r="E5" s="61" t="s">
        <v>63</v>
      </c>
      <c r="F5" s="61" t="s">
        <v>62</v>
      </c>
      <c r="G5" s="61" t="s">
        <v>63</v>
      </c>
      <c r="H5" s="61" t="s">
        <v>62</v>
      </c>
      <c r="I5" s="61" t="s">
        <v>63</v>
      </c>
      <c r="J5" s="61" t="s">
        <v>62</v>
      </c>
      <c r="K5" s="61" t="s">
        <v>63</v>
      </c>
      <c r="L5" s="61" t="s">
        <v>62</v>
      </c>
      <c r="M5" s="61" t="s">
        <v>63</v>
      </c>
      <c r="N5" s="61" t="s">
        <v>62</v>
      </c>
      <c r="O5" s="61" t="s">
        <v>63</v>
      </c>
      <c r="P5" s="61" t="s">
        <v>62</v>
      </c>
      <c r="Q5" s="61" t="s">
        <v>63</v>
      </c>
    </row>
    <row r="6" spans="1:17" x14ac:dyDescent="0.35">
      <c r="A6" s="62" t="s">
        <v>13</v>
      </c>
      <c r="B6" s="70">
        <f>'Small scale solar costs 2013-14'!$D8</f>
        <v>3582</v>
      </c>
      <c r="C6" s="71">
        <f>'Small scale solar costs 2013-14'!$F8</f>
        <v>2020</v>
      </c>
      <c r="D6" s="70">
        <f>'Small scale solar costs 2014-15'!$D8</f>
        <v>3342</v>
      </c>
      <c r="E6" s="71">
        <f>'Small scale solar costs 2014-15'!$F8</f>
        <v>2228.8849896713687</v>
      </c>
      <c r="F6" s="70">
        <f>'Small scale solar costs 2015-16'!$D8</f>
        <v>5241</v>
      </c>
      <c r="G6" s="71">
        <f>'Small scale solar costs 2015-16'!$F8</f>
        <v>2025.1276614692244</v>
      </c>
      <c r="H6" s="70">
        <f>'Small scale solar costs 2016-17'!$D11</f>
        <v>1873</v>
      </c>
      <c r="I6" s="71">
        <f>'Small scale solar costs 2016-17'!$F11</f>
        <v>1977.0808755634419</v>
      </c>
      <c r="J6" s="70">
        <f>'Small scale solar costs 2017-18'!$D10</f>
        <v>1186</v>
      </c>
      <c r="K6" s="71">
        <f>'Small scale solar costs 2017-18'!$F10</f>
        <v>1863.57</v>
      </c>
      <c r="L6" s="63">
        <f>'Small scale solar costs 2018-19'!C13</f>
        <v>1465</v>
      </c>
      <c r="M6" s="63">
        <f>'Small scale solar costs 2018-19'!E13</f>
        <v>1868.9165627692187</v>
      </c>
      <c r="N6" s="63">
        <f>'Small scale solar costs 2019-20'!C12</f>
        <v>998</v>
      </c>
      <c r="O6" s="63">
        <f>'Small scale solar costs 2019-20'!E12</f>
        <v>1546.7385131708716</v>
      </c>
      <c r="P6" s="63">
        <f>'Small scale solar costs 2020-21'!C12</f>
        <v>377</v>
      </c>
      <c r="Q6" s="63">
        <f>'Small scale solar costs 2020-21'!E12</f>
        <v>1762.799</v>
      </c>
    </row>
    <row r="7" spans="1:17" x14ac:dyDescent="0.35">
      <c r="A7" s="64" t="s">
        <v>14</v>
      </c>
      <c r="B7" s="72">
        <f>'Small scale solar costs 2013-14'!$D9</f>
        <v>4075</v>
      </c>
      <c r="C7" s="73">
        <f>'Small scale solar costs 2013-14'!$F9</f>
        <v>2080</v>
      </c>
      <c r="D7" s="72">
        <f>'Small scale solar costs 2014-15'!$D9</f>
        <v>4151</v>
      </c>
      <c r="E7" s="73">
        <f>'Small scale solar costs 2014-15'!$F9</f>
        <v>2193.3752081825237</v>
      </c>
      <c r="F7" s="72">
        <f>'Small scale solar costs 2015-16'!$D9</f>
        <v>5775</v>
      </c>
      <c r="G7" s="73">
        <f>'Small scale solar costs 2015-16'!$F9</f>
        <v>1981.4294835162605</v>
      </c>
      <c r="H7" s="72">
        <f>'Small scale solar costs 2016-17'!$D12</f>
        <v>2072</v>
      </c>
      <c r="I7" s="73">
        <f>'Small scale solar costs 2016-17'!$F12</f>
        <v>1841.3321253479894</v>
      </c>
      <c r="J7" s="72">
        <f>'Small scale solar costs 2017-18'!$D11</f>
        <v>1898</v>
      </c>
      <c r="K7" s="73">
        <f>'Small scale solar costs 2017-18'!$F11</f>
        <v>1919.65</v>
      </c>
      <c r="L7" s="65">
        <f>'Small scale solar costs 2018-19'!C14</f>
        <v>1747</v>
      </c>
      <c r="M7" s="65">
        <f>'Small scale solar costs 2018-19'!E14</f>
        <v>1797.7061499179272</v>
      </c>
      <c r="N7" s="65">
        <f>'Small scale solar costs 2019-20'!C13</f>
        <v>1478</v>
      </c>
      <c r="O7" s="65">
        <f>'Small scale solar costs 2019-20'!E13</f>
        <v>1623.1675451827346</v>
      </c>
      <c r="P7" s="65">
        <f>'Small scale solar costs 2020-21'!C13</f>
        <v>758</v>
      </c>
      <c r="Q7" s="65">
        <f>'Small scale solar costs 2020-21'!E13</f>
        <v>1719.6130000000001</v>
      </c>
    </row>
    <row r="8" spans="1:17" x14ac:dyDescent="0.35">
      <c r="A8" s="64" t="s">
        <v>15</v>
      </c>
      <c r="B8" s="72">
        <f>'Small scale solar costs 2013-14'!$D10</f>
        <v>6833</v>
      </c>
      <c r="C8" s="73">
        <f>'Small scale solar costs 2013-14'!$F10</f>
        <v>2010</v>
      </c>
      <c r="D8" s="72">
        <f>'Small scale solar costs 2014-15'!$D10</f>
        <v>4837</v>
      </c>
      <c r="E8" s="73">
        <f>'Small scale solar costs 2014-15'!$F10</f>
        <v>2141.286240000481</v>
      </c>
      <c r="F8" s="72">
        <f>'Small scale solar costs 2015-16'!$D10</f>
        <v>9928</v>
      </c>
      <c r="G8" s="73">
        <f>'Small scale solar costs 2015-16'!$F10</f>
        <v>1919.9790777253947</v>
      </c>
      <c r="H8" s="72">
        <f>'Small scale solar costs 2016-17'!$D13</f>
        <v>2518</v>
      </c>
      <c r="I8" s="73">
        <f>'Small scale solar costs 2016-17'!$F13</f>
        <v>1806.9479411940563</v>
      </c>
      <c r="J8" s="72">
        <f>'Small scale solar costs 2017-18'!$D12</f>
        <v>1745</v>
      </c>
      <c r="K8" s="73">
        <f>'Small scale solar costs 2017-18'!$F12</f>
        <v>1823.71</v>
      </c>
      <c r="L8" s="65">
        <f>'Small scale solar costs 2018-19'!C15</f>
        <v>1308</v>
      </c>
      <c r="M8" s="65">
        <f>'Small scale solar costs 2018-19'!E15</f>
        <v>1938.6159396142552</v>
      </c>
      <c r="N8" s="65">
        <f>'Small scale solar costs 2019-20'!C14</f>
        <v>1760</v>
      </c>
      <c r="O8" s="65">
        <f>'Small scale solar costs 2019-20'!E14</f>
        <v>1591.1380068355763</v>
      </c>
      <c r="P8" s="65">
        <f>'Small scale solar costs 2020-21'!C14</f>
        <v>1781</v>
      </c>
      <c r="Q8" s="65">
        <f>'Small scale solar costs 2020-21'!E14</f>
        <v>1603.4549999999999</v>
      </c>
    </row>
    <row r="9" spans="1:17" x14ac:dyDescent="0.35">
      <c r="A9" s="64" t="s">
        <v>16</v>
      </c>
      <c r="B9" s="72">
        <f>'Small scale solar costs 2013-14'!$D11</f>
        <v>2741</v>
      </c>
      <c r="C9" s="73">
        <f>'Small scale solar costs 2013-14'!$F11</f>
        <v>2060</v>
      </c>
      <c r="D9" s="72">
        <f>'Small scale solar costs 2014-15'!$D11</f>
        <v>5448</v>
      </c>
      <c r="E9" s="73">
        <f>'Small scale solar costs 2014-15'!$F11</f>
        <v>2117.4783728484676</v>
      </c>
      <c r="F9" s="72">
        <f>'Small scale solar costs 2015-16'!$D11</f>
        <v>5575</v>
      </c>
      <c r="G9" s="73">
        <f>'Small scale solar costs 2015-16'!$F11</f>
        <v>1940.4533802562398</v>
      </c>
      <c r="H9" s="72">
        <f>'Small scale solar costs 2016-17'!$D14</f>
        <v>1844</v>
      </c>
      <c r="I9" s="73">
        <f>'Small scale solar costs 2016-17'!$F14</f>
        <v>1784.5064922765739</v>
      </c>
      <c r="J9" s="72">
        <f>'Small scale solar costs 2017-18'!$D13</f>
        <v>1491</v>
      </c>
      <c r="K9" s="73">
        <f>'Small scale solar costs 2017-18'!$F13</f>
        <v>1768.33</v>
      </c>
      <c r="L9" s="65">
        <f>'Small scale solar costs 2018-19'!C16</f>
        <v>1656</v>
      </c>
      <c r="M9" s="65">
        <f>'Small scale solar costs 2018-19'!E16</f>
        <v>1748.0845741561618</v>
      </c>
      <c r="N9" s="65">
        <f>'Small scale solar costs 2019-20'!C15</f>
        <v>1783</v>
      </c>
      <c r="O9" s="65">
        <f>'Small scale solar costs 2019-20'!E15</f>
        <v>1657.7832659614851</v>
      </c>
      <c r="P9" s="65">
        <f>'Small scale solar costs 2020-21'!C15</f>
        <v>2562</v>
      </c>
      <c r="Q9" s="65">
        <f>'Small scale solar costs 2020-21'!E15</f>
        <v>1556.0260000000001</v>
      </c>
    </row>
    <row r="10" spans="1:17" x14ac:dyDescent="0.35">
      <c r="A10" s="64" t="s">
        <v>17</v>
      </c>
      <c r="B10" s="72">
        <f>'Small scale solar costs 2013-14'!$D12</f>
        <v>3159</v>
      </c>
      <c r="C10" s="73">
        <f>'Small scale solar costs 2013-14'!$F12</f>
        <v>2050</v>
      </c>
      <c r="D10" s="72">
        <f>'Small scale solar costs 2014-15'!$D12</f>
        <v>4984</v>
      </c>
      <c r="E10" s="73">
        <f>'Small scale solar costs 2014-15'!$F12</f>
        <v>2102.5588904640399</v>
      </c>
      <c r="F10" s="72">
        <f>'Small scale solar costs 2015-16'!$D12</f>
        <v>5923</v>
      </c>
      <c r="G10" s="73">
        <f>'Small scale solar costs 2015-16'!$F12</f>
        <v>1863.2673152427351</v>
      </c>
      <c r="H10" s="72">
        <f>'Small scale solar costs 2016-17'!$D15</f>
        <v>1823</v>
      </c>
      <c r="I10" s="73">
        <f>'Small scale solar costs 2016-17'!$F15</f>
        <v>1874.6330627899326</v>
      </c>
      <c r="J10" s="72">
        <f>'Small scale solar costs 2017-18'!$D14</f>
        <v>1918</v>
      </c>
      <c r="K10" s="73">
        <f>'Small scale solar costs 2017-18'!$F14</f>
        <v>1820.94</v>
      </c>
      <c r="L10" s="65">
        <f>'Small scale solar costs 2018-19'!C17</f>
        <v>1949</v>
      </c>
      <c r="M10" s="65">
        <f>'Small scale solar costs 2018-19'!E17</f>
        <v>1776.4909597980275</v>
      </c>
      <c r="N10" s="65">
        <f>'Small scale solar costs 2019-20'!C16</f>
        <v>1948</v>
      </c>
      <c r="O10" s="65">
        <f>'Small scale solar costs 2019-20'!E16</f>
        <v>1644.5235732473811</v>
      </c>
      <c r="P10" s="65">
        <f>'Small scale solar costs 2020-21'!C16</f>
        <v>2554</v>
      </c>
      <c r="Q10" s="65">
        <f>'Small scale solar costs 2020-21'!E16</f>
        <v>1555.991</v>
      </c>
    </row>
    <row r="11" spans="1:17" x14ac:dyDescent="0.35">
      <c r="A11" s="64" t="s">
        <v>18</v>
      </c>
      <c r="B11" s="72">
        <f>'Small scale solar costs 2013-14'!$D13</f>
        <v>3830</v>
      </c>
      <c r="C11" s="73">
        <f>'Small scale solar costs 2013-14'!$F13</f>
        <v>2080</v>
      </c>
      <c r="D11" s="72">
        <f>'Small scale solar costs 2014-15'!$D13</f>
        <v>6565</v>
      </c>
      <c r="E11" s="73">
        <f>'Small scale solar costs 2014-15'!$F13</f>
        <v>2056.0346228826766</v>
      </c>
      <c r="F11" s="72">
        <f>'Small scale solar costs 2015-16'!$D13</f>
        <v>10757</v>
      </c>
      <c r="G11" s="73">
        <f>'Small scale solar costs 2015-16'!$F13</f>
        <v>1806.1364203944945</v>
      </c>
      <c r="H11" s="72">
        <f>'Small scale solar costs 2016-17'!$D16</f>
        <v>2007</v>
      </c>
      <c r="I11" s="73">
        <f>'Small scale solar costs 2016-17'!$F16</f>
        <v>1844.7662997390003</v>
      </c>
      <c r="J11" s="72">
        <f>'Small scale solar costs 2017-18'!$D15</f>
        <v>1975</v>
      </c>
      <c r="K11" s="73">
        <f>'Small scale solar costs 2017-18'!$F15</f>
        <v>1878.28</v>
      </c>
      <c r="L11" s="65">
        <f>'Small scale solar costs 2018-19'!C18</f>
        <v>2096</v>
      </c>
      <c r="M11" s="65">
        <f>'Small scale solar costs 2018-19'!E18</f>
        <v>1825.6508625177705</v>
      </c>
      <c r="N11" s="65">
        <f>'Small scale solar costs 2019-20'!C17</f>
        <v>2083</v>
      </c>
      <c r="O11" s="65">
        <f>'Small scale solar costs 2019-20'!E17</f>
        <v>1635.235564197118</v>
      </c>
      <c r="P11" s="65">
        <f>'Small scale solar costs 2020-21'!C17</f>
        <v>3177</v>
      </c>
      <c r="Q11" s="65">
        <f>'Small scale solar costs 2020-21'!E17</f>
        <v>1546.3130000000001</v>
      </c>
    </row>
    <row r="12" spans="1:17" x14ac:dyDescent="0.35">
      <c r="A12" s="64" t="s">
        <v>19</v>
      </c>
      <c r="B12" s="72">
        <f>'Small scale solar costs 2013-14'!$D14</f>
        <v>4321</v>
      </c>
      <c r="C12" s="73">
        <f>'Small scale solar costs 2013-14'!$F14</f>
        <v>2180</v>
      </c>
      <c r="D12" s="72">
        <f>'Small scale solar costs 2014-15'!$D14</f>
        <v>6806</v>
      </c>
      <c r="E12" s="73">
        <f>'Small scale solar costs 2014-15'!$F14</f>
        <v>2056.5751783970377</v>
      </c>
      <c r="F12" s="72">
        <f>'Small scale solar costs 2015-16'!$D14</f>
        <v>8007</v>
      </c>
      <c r="G12" s="73">
        <f>'Small scale solar costs 2015-16'!$F14</f>
        <v>1779.5926666642015</v>
      </c>
      <c r="H12" s="72">
        <f>'Small scale solar costs 2016-17'!$D17</f>
        <v>1623</v>
      </c>
      <c r="I12" s="73">
        <f>'Small scale solar costs 2016-17'!$F17</f>
        <v>1925.2166132103416</v>
      </c>
      <c r="J12" s="72">
        <f>'Small scale solar costs 2017-18'!$D16</f>
        <v>1635</v>
      </c>
      <c r="K12" s="73">
        <f>'Small scale solar costs 2017-18'!$F16</f>
        <v>1814.51</v>
      </c>
      <c r="L12" s="65">
        <f>'Small scale solar costs 2018-19'!C19</f>
        <v>2250</v>
      </c>
      <c r="M12" s="65">
        <f>'Small scale solar costs 2018-19'!E19</f>
        <v>1773.0461022114637</v>
      </c>
      <c r="N12" s="65">
        <f>'Small scale solar costs 2019-20'!C18</f>
        <v>2513</v>
      </c>
      <c r="O12" s="65">
        <f>'Small scale solar costs 2019-20'!E18</f>
        <v>1547.8594249225359</v>
      </c>
      <c r="P12" s="65">
        <f>'Small scale solar costs 2020-21'!C18</f>
        <v>3084</v>
      </c>
      <c r="Q12" s="65">
        <f>'Small scale solar costs 2020-21'!E18</f>
        <v>1545.384</v>
      </c>
    </row>
    <row r="13" spans="1:17" x14ac:dyDescent="0.35">
      <c r="A13" s="64" t="s">
        <v>20</v>
      </c>
      <c r="B13" s="72">
        <f>'Small scale solar costs 2013-14'!$D15</f>
        <v>4562</v>
      </c>
      <c r="C13" s="73">
        <f>'Small scale solar costs 2013-14'!$F15</f>
        <v>2130</v>
      </c>
      <c r="D13" s="72">
        <f>'Small scale solar costs 2014-15'!$D15</f>
        <v>6656</v>
      </c>
      <c r="E13" s="73">
        <f>'Small scale solar costs 2014-15'!$F15</f>
        <v>2004.1743181278243</v>
      </c>
      <c r="F13" s="72">
        <f>'Small scale solar costs 2015-16'!$D15</f>
        <v>12454</v>
      </c>
      <c r="G13" s="73">
        <f>'Small scale solar costs 2015-16'!$F15</f>
        <v>1683.9969232063818</v>
      </c>
      <c r="H13" s="72">
        <f>'Small scale solar costs 2016-17'!$D18</f>
        <v>2070</v>
      </c>
      <c r="I13" s="73">
        <f>'Small scale solar costs 2016-17'!$F18</f>
        <v>1933.935172177291</v>
      </c>
      <c r="J13" s="72">
        <f>'Small scale solar costs 2017-18'!$D17</f>
        <v>2006</v>
      </c>
      <c r="K13" s="73">
        <f>'Small scale solar costs 2017-18'!$F17</f>
        <v>1811.9</v>
      </c>
      <c r="L13" s="65">
        <f>'Small scale solar costs 2018-19'!C20</f>
        <v>2973</v>
      </c>
      <c r="M13" s="65">
        <f>'Small scale solar costs 2018-19'!E20</f>
        <v>1725.9362051548096</v>
      </c>
      <c r="N13" s="65">
        <f>'Small scale solar costs 2019-20'!C19</f>
        <v>2189</v>
      </c>
      <c r="O13" s="65">
        <f>'Small scale solar costs 2019-20'!E19</f>
        <v>1465.3826445038824</v>
      </c>
      <c r="P13" s="65">
        <f>'Small scale solar costs 2020-21'!C19</f>
        <v>3109</v>
      </c>
      <c r="Q13" s="65">
        <f>'Small scale solar costs 2020-21'!E19</f>
        <v>1713.963</v>
      </c>
    </row>
    <row r="14" spans="1:17" x14ac:dyDescent="0.35">
      <c r="A14" s="64" t="s">
        <v>21</v>
      </c>
      <c r="B14" s="72">
        <f>'Small scale solar costs 2013-14'!$D16</f>
        <v>4311</v>
      </c>
      <c r="C14" s="73">
        <f>'Small scale solar costs 2013-14'!$F16</f>
        <v>2090</v>
      </c>
      <c r="D14" s="72">
        <f>'Small scale solar costs 2014-15'!$D16</f>
        <v>8284</v>
      </c>
      <c r="E14" s="73">
        <f>'Small scale solar costs 2014-15'!$F16</f>
        <v>1981.7182764873041</v>
      </c>
      <c r="F14" s="72">
        <f>'Small scale solar costs 2015-16'!$D16</f>
        <v>16528</v>
      </c>
      <c r="G14" s="73">
        <f>'Small scale solar costs 2015-16'!$F16</f>
        <v>1676.0384981059215</v>
      </c>
      <c r="H14" s="72">
        <f>'Small scale solar costs 2016-17'!$D19</f>
        <v>1361</v>
      </c>
      <c r="I14" s="73">
        <f>'Small scale solar costs 2016-17'!$F19</f>
        <v>1896.9518980041555</v>
      </c>
      <c r="J14" s="72">
        <f>'Small scale solar costs 2017-18'!$D18</f>
        <v>1390</v>
      </c>
      <c r="K14" s="73">
        <f>'Small scale solar costs 2017-18'!$F18</f>
        <v>1829.29</v>
      </c>
      <c r="L14" s="65">
        <f>'Small scale solar costs 2018-19'!C21</f>
        <v>2250</v>
      </c>
      <c r="M14" s="65">
        <f>'Small scale solar costs 2018-19'!E21</f>
        <v>1774.0310955596008</v>
      </c>
      <c r="N14" s="65">
        <f>'Small scale solar costs 2019-20'!C20</f>
        <v>1635</v>
      </c>
      <c r="O14" s="65">
        <f>'Small scale solar costs 2019-20'!E20</f>
        <v>1552.8054188205626</v>
      </c>
      <c r="P14" s="65">
        <f>'Small scale solar costs 2020-21'!C20</f>
        <v>2318</v>
      </c>
      <c r="Q14" s="65">
        <f>'Small scale solar costs 2020-21'!E20</f>
        <v>1700.597</v>
      </c>
    </row>
    <row r="15" spans="1:17" x14ac:dyDescent="0.35">
      <c r="A15" s="64" t="s">
        <v>22</v>
      </c>
      <c r="B15" s="72">
        <f>'Small scale solar costs 2013-14'!$D17</f>
        <v>3281</v>
      </c>
      <c r="C15" s="73">
        <f>'Small scale solar costs 2013-14'!$F17</f>
        <v>2160</v>
      </c>
      <c r="D15" s="72">
        <f>'Small scale solar costs 2014-15'!$D17</f>
        <v>3650</v>
      </c>
      <c r="E15" s="73">
        <f>'Small scale solar costs 2014-15'!$F17</f>
        <v>2011.5450861862073</v>
      </c>
      <c r="F15" s="72">
        <f>'Small scale solar costs 2015-16'!$D17</f>
        <v>10102</v>
      </c>
      <c r="G15" s="73">
        <f>'Small scale solar costs 2015-16'!$F17</f>
        <v>1586.6836832136623</v>
      </c>
      <c r="H15" s="72">
        <f>'Small scale solar costs 2016-17'!$D20</f>
        <v>1370</v>
      </c>
      <c r="I15" s="73">
        <f>'Small scale solar costs 2016-17'!$F20</f>
        <v>1748.7723757621595</v>
      </c>
      <c r="J15" s="72">
        <f>'Small scale solar costs 2017-18'!$D19</f>
        <v>1378</v>
      </c>
      <c r="K15" s="73">
        <f>'Small scale solar costs 2017-18'!$F19</f>
        <v>1810.6</v>
      </c>
      <c r="L15" s="65">
        <f>'Small scale solar costs 2018-19'!C22</f>
        <v>2918</v>
      </c>
      <c r="M15" s="65">
        <f>'Small scale solar costs 2018-19'!E22</f>
        <v>1849.8183505235831</v>
      </c>
      <c r="N15" s="65">
        <f>'Small scale solar costs 2019-20'!C21</f>
        <v>2158</v>
      </c>
      <c r="O15" s="65">
        <f>'Small scale solar costs 2019-20'!E21</f>
        <v>1520.8305682992982</v>
      </c>
      <c r="P15" s="65">
        <f>'Small scale solar costs 2020-21'!C21</f>
        <v>2529</v>
      </c>
      <c r="Q15" s="65">
        <f>'Small scale solar costs 2020-21'!E21</f>
        <v>1579.191</v>
      </c>
    </row>
    <row r="16" spans="1:17" x14ac:dyDescent="0.35">
      <c r="A16" s="64" t="s">
        <v>23</v>
      </c>
      <c r="B16" s="72">
        <f>'Small scale solar costs 2013-14'!$D18</f>
        <v>3736</v>
      </c>
      <c r="C16" s="73">
        <f>'Small scale solar costs 2013-14'!$F18</f>
        <v>2130</v>
      </c>
      <c r="D16" s="72">
        <f>'Small scale solar costs 2014-15'!$D18</f>
        <v>5146</v>
      </c>
      <c r="E16" s="73">
        <f>'Small scale solar costs 2014-15'!$F18</f>
        <v>1978.9633704199132</v>
      </c>
      <c r="F16" s="72">
        <f>'Small scale solar costs 2015-16'!$D18</f>
        <v>2347</v>
      </c>
      <c r="G16" s="73">
        <f>'Small scale solar costs 2015-16'!$F18</f>
        <v>1820.4737785510358</v>
      </c>
      <c r="H16" s="72">
        <f>'Small scale solar costs 2016-17'!$D21</f>
        <v>1589</v>
      </c>
      <c r="I16" s="73">
        <f>'Small scale solar costs 2016-17'!$F21</f>
        <v>1872.4486979369217</v>
      </c>
      <c r="J16" s="72">
        <f>'Small scale solar costs 2017-18'!$D20</f>
        <v>1293</v>
      </c>
      <c r="K16" s="73">
        <f>'Small scale solar costs 2017-18'!$F20</f>
        <v>1853.71</v>
      </c>
      <c r="L16" s="65">
        <f>'Small scale solar costs 2018-19'!C23</f>
        <v>3940</v>
      </c>
      <c r="M16" s="65">
        <f>'Small scale solar costs 2018-19'!E23</f>
        <v>1844.8563051127485</v>
      </c>
      <c r="N16" s="65">
        <f>'Small scale solar costs 2019-20'!C22</f>
        <v>2286</v>
      </c>
      <c r="O16" s="65">
        <f>'Small scale solar costs 2019-20'!E22</f>
        <v>1506.1767643627895</v>
      </c>
      <c r="P16" s="65">
        <f>'Small scale solar costs 2020-21'!C22</f>
        <v>2666</v>
      </c>
      <c r="Q16" s="65">
        <f>'Small scale solar costs 2020-21'!E22</f>
        <v>1726.096</v>
      </c>
    </row>
    <row r="17" spans="1:17" x14ac:dyDescent="0.35">
      <c r="A17" s="64" t="s">
        <v>24</v>
      </c>
      <c r="B17" s="74">
        <f>'Small scale solar costs 2013-14'!$D19</f>
        <v>7556</v>
      </c>
      <c r="C17" s="75">
        <f>'Small scale solar costs 2013-14'!$F19</f>
        <v>2040</v>
      </c>
      <c r="D17" s="74">
        <f>'Small scale solar costs 2014-15'!$D19</f>
        <v>9591</v>
      </c>
      <c r="E17" s="75">
        <f>'Small scale solar costs 2014-15'!$F19</f>
        <v>1971.203663509177</v>
      </c>
      <c r="F17" s="74">
        <f>'Small scale solar costs 2015-16'!$D19</f>
        <v>2485</v>
      </c>
      <c r="G17" s="75">
        <f>'Small scale solar costs 2015-16'!$F19</f>
        <v>1910.6810511526453</v>
      </c>
      <c r="H17" s="74">
        <f>'Small scale solar costs 2016-17'!$D22</f>
        <v>1837</v>
      </c>
      <c r="I17" s="75">
        <f>'Small scale solar costs 2016-17'!$F22</f>
        <v>1884.9173133048923</v>
      </c>
      <c r="J17" s="74">
        <f>'Small scale solar costs 2017-18'!$D21</f>
        <v>1793</v>
      </c>
      <c r="K17" s="75">
        <f>'Small scale solar costs 2017-18'!$F21</f>
        <v>1885.04</v>
      </c>
      <c r="L17" s="67">
        <f>'Small scale solar costs 2018-19'!C24</f>
        <v>7818</v>
      </c>
      <c r="M17" s="67">
        <f>'Small scale solar costs 2018-19'!E24</f>
        <v>1867.2523098785125</v>
      </c>
      <c r="N17" s="67">
        <f>'Small scale solar costs 2019-20'!C23</f>
        <v>2491</v>
      </c>
      <c r="O17" s="67">
        <f>'Small scale solar costs 2019-20'!E23</f>
        <v>1510.9544116394775</v>
      </c>
      <c r="P17" s="67">
        <f>'Small scale solar costs 2020-21'!C23</f>
        <v>3723</v>
      </c>
      <c r="Q17" s="67">
        <f>'Small scale solar costs 2020-21'!E23</f>
        <v>1691.414</v>
      </c>
    </row>
    <row r="18" spans="1:17" x14ac:dyDescent="0.35">
      <c r="A18" s="68" t="s">
        <v>61</v>
      </c>
      <c r="B18" s="69">
        <f>'Small scale solar costs 2013-14'!$D20</f>
        <v>51987</v>
      </c>
      <c r="C18" s="69">
        <f>'Small scale solar costs 2013-14'!$F20</f>
        <v>2080</v>
      </c>
      <c r="D18" s="69">
        <f>'Small scale solar costs 2014-15'!$D20</f>
        <v>69460</v>
      </c>
      <c r="E18" s="69">
        <f>'Small scale solar costs 2014-15'!$F20</f>
        <v>2070.3165180980845</v>
      </c>
      <c r="F18" s="69">
        <f>'Small scale solar costs 2015-16'!$D20</f>
        <v>95122</v>
      </c>
      <c r="G18" s="69">
        <f>'Small scale solar costs 2015-16'!$F20</f>
        <v>1832.8216616248499</v>
      </c>
      <c r="H18" s="69">
        <f>'Small scale solar costs 2016-17'!$D23</f>
        <v>21987</v>
      </c>
      <c r="I18" s="69">
        <f>'Small scale solar costs 2016-17'!$F23</f>
        <v>1865.9590722755631</v>
      </c>
      <c r="J18" s="69">
        <f>'Small scale solar costs 2017-18'!$D22</f>
        <v>19708</v>
      </c>
      <c r="K18" s="69">
        <f>'Small scale solar costs 2017-18'!$F22</f>
        <v>1839.9608333333333</v>
      </c>
      <c r="L18" s="69">
        <f>'Small scale solar costs 2018-19'!C25</f>
        <v>32370</v>
      </c>
      <c r="M18" s="76">
        <f>'Small scale solar costs 2018-19'!E25</f>
        <v>1815.8671181011734</v>
      </c>
      <c r="N18" s="69">
        <f>'Small scale solar costs 2019-20'!C24</f>
        <v>23322</v>
      </c>
      <c r="O18" s="76">
        <f>'Small scale solar costs 2019-20'!E24</f>
        <v>1562.2088507251162</v>
      </c>
      <c r="P18" s="69">
        <f>'Small scale solar costs 2020-21'!C24</f>
        <v>28638</v>
      </c>
      <c r="Q18" s="118">
        <f>'Small scale solar costs 2020-21'!E24</f>
        <v>1628.127</v>
      </c>
    </row>
    <row r="19" spans="1:17" x14ac:dyDescent="0.35">
      <c r="C19" s="112"/>
      <c r="O19" s="112"/>
      <c r="Q19" s="104"/>
    </row>
    <row r="20" spans="1:17" x14ac:dyDescent="0.35">
      <c r="Q20" s="131"/>
    </row>
  </sheetData>
  <mergeCells count="9">
    <mergeCell ref="P4:Q4"/>
    <mergeCell ref="N4:O4"/>
    <mergeCell ref="L4:M4"/>
    <mergeCell ref="A4:A5"/>
    <mergeCell ref="J4:K4"/>
    <mergeCell ref="H4:I4"/>
    <mergeCell ref="F4:G4"/>
    <mergeCell ref="D4:E4"/>
    <mergeCell ref="B4:C4"/>
  </mergeCells>
  <phoneticPr fontId="10"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D08DA-86FB-4B21-B03B-1CD3C9045F1A}">
  <sheetPr codeName="Sheet10"/>
  <dimension ref="A1:D100"/>
  <sheetViews>
    <sheetView topLeftCell="D10" zoomScale="115" zoomScaleNormal="115" workbookViewId="0">
      <selection activeCell="P18" sqref="P18"/>
    </sheetView>
  </sheetViews>
  <sheetFormatPr defaultRowHeight="14.5" x14ac:dyDescent="0.35"/>
  <cols>
    <col min="2" max="2" width="10.1796875" customWidth="1"/>
    <col min="3" max="3" width="12.453125" customWidth="1"/>
    <col min="4" max="4" width="9" bestFit="1" customWidth="1"/>
    <col min="7" max="8" width="9.54296875" bestFit="1" customWidth="1"/>
    <col min="13" max="15" width="11.54296875" customWidth="1"/>
  </cols>
  <sheetData>
    <row r="1" spans="1:4" ht="28" x14ac:dyDescent="0.35">
      <c r="A1" s="2" t="s">
        <v>0</v>
      </c>
    </row>
    <row r="2" spans="1:4" ht="21" x14ac:dyDescent="0.5">
      <c r="A2" s="60" t="s">
        <v>64</v>
      </c>
    </row>
    <row r="4" spans="1:4" x14ac:dyDescent="0.35">
      <c r="A4" s="61" t="s">
        <v>2</v>
      </c>
      <c r="B4" s="61" t="s">
        <v>3</v>
      </c>
      <c r="C4" s="61" t="s">
        <v>62</v>
      </c>
      <c r="D4" s="61" t="s">
        <v>63</v>
      </c>
    </row>
    <row r="5" spans="1:4" x14ac:dyDescent="0.35">
      <c r="A5" s="166" t="s">
        <v>56</v>
      </c>
      <c r="B5" s="64" t="s">
        <v>13</v>
      </c>
      <c r="C5" s="63">
        <f>'Annual Trend Comparison'!B6</f>
        <v>3582</v>
      </c>
      <c r="D5" s="63">
        <f>'Annual Trend Comparison'!C6</f>
        <v>2020</v>
      </c>
    </row>
    <row r="6" spans="1:4" x14ac:dyDescent="0.35">
      <c r="A6" s="176"/>
      <c r="B6" s="64" t="s">
        <v>14</v>
      </c>
      <c r="C6" s="65">
        <f>'Annual Trend Comparison'!B7</f>
        <v>4075</v>
      </c>
      <c r="D6" s="65">
        <f>'Annual Trend Comparison'!C7</f>
        <v>2080</v>
      </c>
    </row>
    <row r="7" spans="1:4" x14ac:dyDescent="0.35">
      <c r="A7" s="176"/>
      <c r="B7" s="64" t="s">
        <v>15</v>
      </c>
      <c r="C7" s="65">
        <f>'Annual Trend Comparison'!B8</f>
        <v>6833</v>
      </c>
      <c r="D7" s="65">
        <f>'Annual Trend Comparison'!C8</f>
        <v>2010</v>
      </c>
    </row>
    <row r="8" spans="1:4" x14ac:dyDescent="0.35">
      <c r="A8" s="176"/>
      <c r="B8" s="64" t="s">
        <v>16</v>
      </c>
      <c r="C8" s="65">
        <f>'Annual Trend Comparison'!B9</f>
        <v>2741</v>
      </c>
      <c r="D8" s="65">
        <f>'Annual Trend Comparison'!C9</f>
        <v>2060</v>
      </c>
    </row>
    <row r="9" spans="1:4" x14ac:dyDescent="0.35">
      <c r="A9" s="176"/>
      <c r="B9" s="64" t="s">
        <v>17</v>
      </c>
      <c r="C9" s="65">
        <f>'Annual Trend Comparison'!B10</f>
        <v>3159</v>
      </c>
      <c r="D9" s="65">
        <f>'Annual Trend Comparison'!C10</f>
        <v>2050</v>
      </c>
    </row>
    <row r="10" spans="1:4" x14ac:dyDescent="0.35">
      <c r="A10" s="176"/>
      <c r="B10" s="64" t="s">
        <v>18</v>
      </c>
      <c r="C10" s="65">
        <f>'Annual Trend Comparison'!B11</f>
        <v>3830</v>
      </c>
      <c r="D10" s="65">
        <f>'Annual Trend Comparison'!C11</f>
        <v>2080</v>
      </c>
    </row>
    <row r="11" spans="1:4" x14ac:dyDescent="0.35">
      <c r="A11" s="176"/>
      <c r="B11" s="64" t="s">
        <v>19</v>
      </c>
      <c r="C11" s="65">
        <f>'Annual Trend Comparison'!B12</f>
        <v>4321</v>
      </c>
      <c r="D11" s="65">
        <f>'Annual Trend Comparison'!C12</f>
        <v>2180</v>
      </c>
    </row>
    <row r="12" spans="1:4" x14ac:dyDescent="0.35">
      <c r="A12" s="176"/>
      <c r="B12" s="64" t="s">
        <v>20</v>
      </c>
      <c r="C12" s="65">
        <f>'Annual Trend Comparison'!B13</f>
        <v>4562</v>
      </c>
      <c r="D12" s="65">
        <f>'Annual Trend Comparison'!C13</f>
        <v>2130</v>
      </c>
    </row>
    <row r="13" spans="1:4" x14ac:dyDescent="0.35">
      <c r="A13" s="176"/>
      <c r="B13" s="64" t="s">
        <v>21</v>
      </c>
      <c r="C13" s="65">
        <f>'Annual Trend Comparison'!B14</f>
        <v>4311</v>
      </c>
      <c r="D13" s="65">
        <f>'Annual Trend Comparison'!C14</f>
        <v>2090</v>
      </c>
    </row>
    <row r="14" spans="1:4" x14ac:dyDescent="0.35">
      <c r="A14" s="176"/>
      <c r="B14" s="64" t="s">
        <v>22</v>
      </c>
      <c r="C14" s="65">
        <f>'Annual Trend Comparison'!B15</f>
        <v>3281</v>
      </c>
      <c r="D14" s="65">
        <f>'Annual Trend Comparison'!C15</f>
        <v>2160</v>
      </c>
    </row>
    <row r="15" spans="1:4" x14ac:dyDescent="0.35">
      <c r="A15" s="176"/>
      <c r="B15" s="64" t="s">
        <v>23</v>
      </c>
      <c r="C15" s="65">
        <f>'Annual Trend Comparison'!B16</f>
        <v>3736</v>
      </c>
      <c r="D15" s="65">
        <f>'Annual Trend Comparison'!C16</f>
        <v>2130</v>
      </c>
    </row>
    <row r="16" spans="1:4" x14ac:dyDescent="0.35">
      <c r="A16" s="176"/>
      <c r="B16" s="64" t="s">
        <v>24</v>
      </c>
      <c r="C16" s="67">
        <f>'Annual Trend Comparison'!B17</f>
        <v>7556</v>
      </c>
      <c r="D16" s="67">
        <f>'Annual Trend Comparison'!C17</f>
        <v>2040</v>
      </c>
    </row>
    <row r="17" spans="1:4" x14ac:dyDescent="0.35">
      <c r="A17" s="176" t="s">
        <v>57</v>
      </c>
      <c r="B17" s="62" t="s">
        <v>13</v>
      </c>
      <c r="C17" s="63">
        <f>'Annual Trend Comparison'!D6</f>
        <v>3342</v>
      </c>
      <c r="D17" s="63">
        <f>'Annual Trend Comparison'!E6</f>
        <v>2228.8849896713687</v>
      </c>
    </row>
    <row r="18" spans="1:4" x14ac:dyDescent="0.35">
      <c r="A18" s="176"/>
      <c r="B18" s="64" t="s">
        <v>14</v>
      </c>
      <c r="C18" s="65">
        <f>'Annual Trend Comparison'!D7</f>
        <v>4151</v>
      </c>
      <c r="D18" s="65">
        <f>'Annual Trend Comparison'!E7</f>
        <v>2193.3752081825237</v>
      </c>
    </row>
    <row r="19" spans="1:4" x14ac:dyDescent="0.35">
      <c r="A19" s="176"/>
      <c r="B19" s="64" t="s">
        <v>15</v>
      </c>
      <c r="C19" s="65">
        <f>'Annual Trend Comparison'!D8</f>
        <v>4837</v>
      </c>
      <c r="D19" s="65">
        <f>'Annual Trend Comparison'!E8</f>
        <v>2141.286240000481</v>
      </c>
    </row>
    <row r="20" spans="1:4" x14ac:dyDescent="0.35">
      <c r="A20" s="176"/>
      <c r="B20" s="64" t="s">
        <v>16</v>
      </c>
      <c r="C20" s="65">
        <f>'Annual Trend Comparison'!D9</f>
        <v>5448</v>
      </c>
      <c r="D20" s="65">
        <f>'Annual Trend Comparison'!E9</f>
        <v>2117.4783728484676</v>
      </c>
    </row>
    <row r="21" spans="1:4" x14ac:dyDescent="0.35">
      <c r="A21" s="176"/>
      <c r="B21" s="64" t="s">
        <v>17</v>
      </c>
      <c r="C21" s="65">
        <f>'Annual Trend Comparison'!D10</f>
        <v>4984</v>
      </c>
      <c r="D21" s="65">
        <f>'Annual Trend Comparison'!E10</f>
        <v>2102.5588904640399</v>
      </c>
    </row>
    <row r="22" spans="1:4" x14ac:dyDescent="0.35">
      <c r="A22" s="176"/>
      <c r="B22" s="64" t="s">
        <v>18</v>
      </c>
      <c r="C22" s="65">
        <f>'Annual Trend Comparison'!D11</f>
        <v>6565</v>
      </c>
      <c r="D22" s="65">
        <f>'Annual Trend Comparison'!E11</f>
        <v>2056.0346228826766</v>
      </c>
    </row>
    <row r="23" spans="1:4" x14ac:dyDescent="0.35">
      <c r="A23" s="176"/>
      <c r="B23" s="64" t="s">
        <v>19</v>
      </c>
      <c r="C23" s="65">
        <f>'Annual Trend Comparison'!D12</f>
        <v>6806</v>
      </c>
      <c r="D23" s="65">
        <f>'Annual Trend Comparison'!E12</f>
        <v>2056.5751783970377</v>
      </c>
    </row>
    <row r="24" spans="1:4" x14ac:dyDescent="0.35">
      <c r="A24" s="176"/>
      <c r="B24" s="64" t="s">
        <v>20</v>
      </c>
      <c r="C24" s="65">
        <f>'Annual Trend Comparison'!D13</f>
        <v>6656</v>
      </c>
      <c r="D24" s="65">
        <f>'Annual Trend Comparison'!E13</f>
        <v>2004.1743181278243</v>
      </c>
    </row>
    <row r="25" spans="1:4" x14ac:dyDescent="0.35">
      <c r="A25" s="176"/>
      <c r="B25" s="64" t="s">
        <v>21</v>
      </c>
      <c r="C25" s="65">
        <f>'Annual Trend Comparison'!D14</f>
        <v>8284</v>
      </c>
      <c r="D25" s="65">
        <f>'Annual Trend Comparison'!E14</f>
        <v>1981.7182764873041</v>
      </c>
    </row>
    <row r="26" spans="1:4" x14ac:dyDescent="0.35">
      <c r="A26" s="176"/>
      <c r="B26" s="64" t="s">
        <v>22</v>
      </c>
      <c r="C26" s="65">
        <f>'Annual Trend Comparison'!D15</f>
        <v>3650</v>
      </c>
      <c r="D26" s="65">
        <f>'Annual Trend Comparison'!E15</f>
        <v>2011.5450861862073</v>
      </c>
    </row>
    <row r="27" spans="1:4" x14ac:dyDescent="0.35">
      <c r="A27" s="176"/>
      <c r="B27" s="64" t="s">
        <v>23</v>
      </c>
      <c r="C27" s="65">
        <f>'Annual Trend Comparison'!D16</f>
        <v>5146</v>
      </c>
      <c r="D27" s="65">
        <f>'Annual Trend Comparison'!E16</f>
        <v>1978.9633704199132</v>
      </c>
    </row>
    <row r="28" spans="1:4" x14ac:dyDescent="0.35">
      <c r="A28" s="176"/>
      <c r="B28" s="64" t="s">
        <v>24</v>
      </c>
      <c r="C28" s="67">
        <f>'Annual Trend Comparison'!D17</f>
        <v>9591</v>
      </c>
      <c r="D28" s="67">
        <f>'Annual Trend Comparison'!E17</f>
        <v>1971.203663509177</v>
      </c>
    </row>
    <row r="29" spans="1:4" x14ac:dyDescent="0.35">
      <c r="A29" s="176" t="s">
        <v>58</v>
      </c>
      <c r="B29" s="62" t="s">
        <v>13</v>
      </c>
      <c r="C29" s="63">
        <f>'Annual Trend Comparison'!F6</f>
        <v>5241</v>
      </c>
      <c r="D29" s="63">
        <f>'Annual Trend Comparison'!G6</f>
        <v>2025.1276614692244</v>
      </c>
    </row>
    <row r="30" spans="1:4" x14ac:dyDescent="0.35">
      <c r="A30" s="176"/>
      <c r="B30" s="64" t="s">
        <v>14</v>
      </c>
      <c r="C30" s="65">
        <f>'Annual Trend Comparison'!F7</f>
        <v>5775</v>
      </c>
      <c r="D30" s="65">
        <f>'Annual Trend Comparison'!G7</f>
        <v>1981.4294835162605</v>
      </c>
    </row>
    <row r="31" spans="1:4" x14ac:dyDescent="0.35">
      <c r="A31" s="176"/>
      <c r="B31" s="64" t="s">
        <v>15</v>
      </c>
      <c r="C31" s="65">
        <f>'Annual Trend Comparison'!F8</f>
        <v>9928</v>
      </c>
      <c r="D31" s="65">
        <f>'Annual Trend Comparison'!G8</f>
        <v>1919.9790777253947</v>
      </c>
    </row>
    <row r="32" spans="1:4" x14ac:dyDescent="0.35">
      <c r="A32" s="176"/>
      <c r="B32" s="64" t="s">
        <v>16</v>
      </c>
      <c r="C32" s="65">
        <f>'Annual Trend Comparison'!F9</f>
        <v>5575</v>
      </c>
      <c r="D32" s="65">
        <f>'Annual Trend Comparison'!G9</f>
        <v>1940.4533802562398</v>
      </c>
    </row>
    <row r="33" spans="1:4" x14ac:dyDescent="0.35">
      <c r="A33" s="176"/>
      <c r="B33" s="64" t="s">
        <v>17</v>
      </c>
      <c r="C33" s="65">
        <f>'Annual Trend Comparison'!F10</f>
        <v>5923</v>
      </c>
      <c r="D33" s="65">
        <f>'Annual Trend Comparison'!G10</f>
        <v>1863.2673152427351</v>
      </c>
    </row>
    <row r="34" spans="1:4" x14ac:dyDescent="0.35">
      <c r="A34" s="176"/>
      <c r="B34" s="64" t="s">
        <v>18</v>
      </c>
      <c r="C34" s="65">
        <f>'Annual Trend Comparison'!F11</f>
        <v>10757</v>
      </c>
      <c r="D34" s="65">
        <f>'Annual Trend Comparison'!G11</f>
        <v>1806.1364203944945</v>
      </c>
    </row>
    <row r="35" spans="1:4" x14ac:dyDescent="0.35">
      <c r="A35" s="176"/>
      <c r="B35" s="64" t="s">
        <v>19</v>
      </c>
      <c r="C35" s="65">
        <f>'Annual Trend Comparison'!F12</f>
        <v>8007</v>
      </c>
      <c r="D35" s="65">
        <f>'Annual Trend Comparison'!G12</f>
        <v>1779.5926666642015</v>
      </c>
    </row>
    <row r="36" spans="1:4" x14ac:dyDescent="0.35">
      <c r="A36" s="176"/>
      <c r="B36" s="64" t="s">
        <v>20</v>
      </c>
      <c r="C36" s="65">
        <f>'Annual Trend Comparison'!F13</f>
        <v>12454</v>
      </c>
      <c r="D36" s="65">
        <f>'Annual Trend Comparison'!G13</f>
        <v>1683.9969232063818</v>
      </c>
    </row>
    <row r="37" spans="1:4" x14ac:dyDescent="0.35">
      <c r="A37" s="176"/>
      <c r="B37" s="64" t="s">
        <v>21</v>
      </c>
      <c r="C37" s="65">
        <f>'Annual Trend Comparison'!F14</f>
        <v>16528</v>
      </c>
      <c r="D37" s="65">
        <f>'Annual Trend Comparison'!G14</f>
        <v>1676.0384981059215</v>
      </c>
    </row>
    <row r="38" spans="1:4" x14ac:dyDescent="0.35">
      <c r="A38" s="176"/>
      <c r="B38" s="64" t="s">
        <v>22</v>
      </c>
      <c r="C38" s="65">
        <f>'Annual Trend Comparison'!F15</f>
        <v>10102</v>
      </c>
      <c r="D38" s="65">
        <f>'Annual Trend Comparison'!G15</f>
        <v>1586.6836832136623</v>
      </c>
    </row>
    <row r="39" spans="1:4" x14ac:dyDescent="0.35">
      <c r="A39" s="176"/>
      <c r="B39" s="64" t="s">
        <v>23</v>
      </c>
      <c r="C39" s="65">
        <f>'Annual Trend Comparison'!F16</f>
        <v>2347</v>
      </c>
      <c r="D39" s="65">
        <f>'Annual Trend Comparison'!G16</f>
        <v>1820.4737785510358</v>
      </c>
    </row>
    <row r="40" spans="1:4" x14ac:dyDescent="0.35">
      <c r="A40" s="176"/>
      <c r="B40" s="64" t="s">
        <v>24</v>
      </c>
      <c r="C40" s="67">
        <f>'Annual Trend Comparison'!F17</f>
        <v>2485</v>
      </c>
      <c r="D40" s="67">
        <f>'Annual Trend Comparison'!G17</f>
        <v>1910.6810511526453</v>
      </c>
    </row>
    <row r="41" spans="1:4" x14ac:dyDescent="0.35">
      <c r="A41" s="176" t="s">
        <v>59</v>
      </c>
      <c r="B41" s="62" t="s">
        <v>13</v>
      </c>
      <c r="C41" s="63">
        <f>'Annual Trend Comparison'!H6</f>
        <v>1873</v>
      </c>
      <c r="D41" s="63">
        <f>'Annual Trend Comparison'!I6</f>
        <v>1977.0808755634419</v>
      </c>
    </row>
    <row r="42" spans="1:4" x14ac:dyDescent="0.35">
      <c r="A42" s="176"/>
      <c r="B42" s="64" t="s">
        <v>14</v>
      </c>
      <c r="C42" s="65">
        <f>'Annual Trend Comparison'!H7</f>
        <v>2072</v>
      </c>
      <c r="D42" s="65">
        <f>'Annual Trend Comparison'!I7</f>
        <v>1841.3321253479894</v>
      </c>
    </row>
    <row r="43" spans="1:4" x14ac:dyDescent="0.35">
      <c r="A43" s="176"/>
      <c r="B43" s="64" t="s">
        <v>15</v>
      </c>
      <c r="C43" s="65">
        <f>'Annual Trend Comparison'!H8</f>
        <v>2518</v>
      </c>
      <c r="D43" s="65">
        <f>'Annual Trend Comparison'!I8</f>
        <v>1806.9479411940563</v>
      </c>
    </row>
    <row r="44" spans="1:4" x14ac:dyDescent="0.35">
      <c r="A44" s="176"/>
      <c r="B44" s="64" t="s">
        <v>16</v>
      </c>
      <c r="C44" s="65">
        <f>'Annual Trend Comparison'!H9</f>
        <v>1844</v>
      </c>
      <c r="D44" s="65">
        <f>'Annual Trend Comparison'!I9</f>
        <v>1784.5064922765739</v>
      </c>
    </row>
    <row r="45" spans="1:4" x14ac:dyDescent="0.35">
      <c r="A45" s="176"/>
      <c r="B45" s="64" t="s">
        <v>17</v>
      </c>
      <c r="C45" s="65">
        <f>'Annual Trend Comparison'!H10</f>
        <v>1823</v>
      </c>
      <c r="D45" s="65">
        <f>'Annual Trend Comparison'!I10</f>
        <v>1874.6330627899326</v>
      </c>
    </row>
    <row r="46" spans="1:4" x14ac:dyDescent="0.35">
      <c r="A46" s="176"/>
      <c r="B46" s="64" t="s">
        <v>18</v>
      </c>
      <c r="C46" s="65">
        <f>'Annual Trend Comparison'!H11</f>
        <v>2007</v>
      </c>
      <c r="D46" s="65">
        <f>'Annual Trend Comparison'!I11</f>
        <v>1844.7662997390003</v>
      </c>
    </row>
    <row r="47" spans="1:4" x14ac:dyDescent="0.35">
      <c r="A47" s="176"/>
      <c r="B47" s="64" t="s">
        <v>19</v>
      </c>
      <c r="C47" s="65">
        <f>'Annual Trend Comparison'!H12</f>
        <v>1623</v>
      </c>
      <c r="D47" s="65">
        <f>'Annual Trend Comparison'!I12</f>
        <v>1925.2166132103416</v>
      </c>
    </row>
    <row r="48" spans="1:4" x14ac:dyDescent="0.35">
      <c r="A48" s="176"/>
      <c r="B48" s="64" t="s">
        <v>20</v>
      </c>
      <c r="C48" s="65">
        <f>'Annual Trend Comparison'!H13</f>
        <v>2070</v>
      </c>
      <c r="D48" s="65">
        <f>'Annual Trend Comparison'!I13</f>
        <v>1933.935172177291</v>
      </c>
    </row>
    <row r="49" spans="1:4" x14ac:dyDescent="0.35">
      <c r="A49" s="176"/>
      <c r="B49" s="64" t="s">
        <v>21</v>
      </c>
      <c r="C49" s="65">
        <f>'Annual Trend Comparison'!H14</f>
        <v>1361</v>
      </c>
      <c r="D49" s="65">
        <f>'Annual Trend Comparison'!I14</f>
        <v>1896.9518980041555</v>
      </c>
    </row>
    <row r="50" spans="1:4" x14ac:dyDescent="0.35">
      <c r="A50" s="176"/>
      <c r="B50" s="64" t="s">
        <v>22</v>
      </c>
      <c r="C50" s="65">
        <f>'Annual Trend Comparison'!H15</f>
        <v>1370</v>
      </c>
      <c r="D50" s="65">
        <f>'Annual Trend Comparison'!I15</f>
        <v>1748.7723757621595</v>
      </c>
    </row>
    <row r="51" spans="1:4" x14ac:dyDescent="0.35">
      <c r="A51" s="176"/>
      <c r="B51" s="64" t="s">
        <v>23</v>
      </c>
      <c r="C51" s="65">
        <f>'Annual Trend Comparison'!H16</f>
        <v>1589</v>
      </c>
      <c r="D51" s="65">
        <f>'Annual Trend Comparison'!I16</f>
        <v>1872.4486979369217</v>
      </c>
    </row>
    <row r="52" spans="1:4" x14ac:dyDescent="0.35">
      <c r="A52" s="176"/>
      <c r="B52" s="64" t="s">
        <v>24</v>
      </c>
      <c r="C52" s="67">
        <f>'Annual Trend Comparison'!H17</f>
        <v>1837</v>
      </c>
      <c r="D52" s="67">
        <f>'Annual Trend Comparison'!I17</f>
        <v>1884.9173133048923</v>
      </c>
    </row>
    <row r="53" spans="1:4" x14ac:dyDescent="0.35">
      <c r="A53" s="176" t="s">
        <v>60</v>
      </c>
      <c r="B53" s="62" t="s">
        <v>13</v>
      </c>
      <c r="C53" s="63">
        <f>'Annual Trend Comparison'!J6</f>
        <v>1186</v>
      </c>
      <c r="D53" s="63">
        <f>'Annual Trend Comparison'!K6</f>
        <v>1863.57</v>
      </c>
    </row>
    <row r="54" spans="1:4" x14ac:dyDescent="0.35">
      <c r="A54" s="176"/>
      <c r="B54" s="64" t="s">
        <v>14</v>
      </c>
      <c r="C54" s="65">
        <f>'Annual Trend Comparison'!J7</f>
        <v>1898</v>
      </c>
      <c r="D54" s="65">
        <f>'Annual Trend Comparison'!K7</f>
        <v>1919.65</v>
      </c>
    </row>
    <row r="55" spans="1:4" x14ac:dyDescent="0.35">
      <c r="A55" s="176"/>
      <c r="B55" s="64" t="s">
        <v>15</v>
      </c>
      <c r="C55" s="65">
        <f>'Annual Trend Comparison'!J8</f>
        <v>1745</v>
      </c>
      <c r="D55" s="65">
        <f>'Annual Trend Comparison'!K8</f>
        <v>1823.71</v>
      </c>
    </row>
    <row r="56" spans="1:4" x14ac:dyDescent="0.35">
      <c r="A56" s="176"/>
      <c r="B56" s="64" t="s">
        <v>16</v>
      </c>
      <c r="C56" s="65">
        <f>'Annual Trend Comparison'!J9</f>
        <v>1491</v>
      </c>
      <c r="D56" s="65">
        <f>'Annual Trend Comparison'!K9</f>
        <v>1768.33</v>
      </c>
    </row>
    <row r="57" spans="1:4" x14ac:dyDescent="0.35">
      <c r="A57" s="176"/>
      <c r="B57" s="64" t="s">
        <v>17</v>
      </c>
      <c r="C57" s="65">
        <f>'Annual Trend Comparison'!J10</f>
        <v>1918</v>
      </c>
      <c r="D57" s="65">
        <f>'Annual Trend Comparison'!K10</f>
        <v>1820.94</v>
      </c>
    </row>
    <row r="58" spans="1:4" x14ac:dyDescent="0.35">
      <c r="A58" s="176"/>
      <c r="B58" s="64" t="s">
        <v>18</v>
      </c>
      <c r="C58" s="65">
        <f>'Annual Trend Comparison'!J11</f>
        <v>1975</v>
      </c>
      <c r="D58" s="65">
        <f>'Annual Trend Comparison'!K11</f>
        <v>1878.28</v>
      </c>
    </row>
    <row r="59" spans="1:4" x14ac:dyDescent="0.35">
      <c r="A59" s="176"/>
      <c r="B59" s="64" t="s">
        <v>19</v>
      </c>
      <c r="C59" s="65">
        <f>'Annual Trend Comparison'!J12</f>
        <v>1635</v>
      </c>
      <c r="D59" s="65">
        <f>'Annual Trend Comparison'!K12</f>
        <v>1814.51</v>
      </c>
    </row>
    <row r="60" spans="1:4" x14ac:dyDescent="0.35">
      <c r="A60" s="176"/>
      <c r="B60" s="64" t="s">
        <v>20</v>
      </c>
      <c r="C60" s="65">
        <f>'Annual Trend Comparison'!J13</f>
        <v>2006</v>
      </c>
      <c r="D60" s="65">
        <f>'Annual Trend Comparison'!K13</f>
        <v>1811.9</v>
      </c>
    </row>
    <row r="61" spans="1:4" x14ac:dyDescent="0.35">
      <c r="A61" s="176"/>
      <c r="B61" s="64" t="s">
        <v>21</v>
      </c>
      <c r="C61" s="65">
        <f>'Annual Trend Comparison'!J14</f>
        <v>1390</v>
      </c>
      <c r="D61" s="65">
        <f>'Annual Trend Comparison'!K14</f>
        <v>1829.29</v>
      </c>
    </row>
    <row r="62" spans="1:4" x14ac:dyDescent="0.35">
      <c r="A62" s="176"/>
      <c r="B62" s="64" t="s">
        <v>22</v>
      </c>
      <c r="C62" s="65">
        <f>'Annual Trend Comparison'!J15</f>
        <v>1378</v>
      </c>
      <c r="D62" s="65">
        <f>'Annual Trend Comparison'!K15</f>
        <v>1810.6</v>
      </c>
    </row>
    <row r="63" spans="1:4" x14ac:dyDescent="0.35">
      <c r="A63" s="176"/>
      <c r="B63" s="64" t="s">
        <v>23</v>
      </c>
      <c r="C63" s="65">
        <f>'Annual Trend Comparison'!J16</f>
        <v>1293</v>
      </c>
      <c r="D63" s="65">
        <f>'Annual Trend Comparison'!K16</f>
        <v>1853.71</v>
      </c>
    </row>
    <row r="64" spans="1:4" x14ac:dyDescent="0.35">
      <c r="A64" s="176"/>
      <c r="B64" s="66" t="s">
        <v>24</v>
      </c>
      <c r="C64" s="67">
        <f>'Annual Trend Comparison'!J17</f>
        <v>1793</v>
      </c>
      <c r="D64" s="67">
        <f>'Annual Trend Comparison'!K17</f>
        <v>1885.04</v>
      </c>
    </row>
    <row r="65" spans="1:4" x14ac:dyDescent="0.35">
      <c r="A65" s="176" t="s">
        <v>65</v>
      </c>
      <c r="B65" s="62" t="s">
        <v>13</v>
      </c>
      <c r="C65" s="63">
        <f>'Annual Trend Comparison'!L6</f>
        <v>1465</v>
      </c>
      <c r="D65" s="63">
        <f>'Annual Trend Comparison'!M6</f>
        <v>1868.9165627692187</v>
      </c>
    </row>
    <row r="66" spans="1:4" x14ac:dyDescent="0.35">
      <c r="A66" s="176"/>
      <c r="B66" s="64" t="s">
        <v>14</v>
      </c>
      <c r="C66" s="65">
        <f>'Annual Trend Comparison'!L7</f>
        <v>1747</v>
      </c>
      <c r="D66" s="65">
        <f>'Annual Trend Comparison'!M7</f>
        <v>1797.7061499179272</v>
      </c>
    </row>
    <row r="67" spans="1:4" x14ac:dyDescent="0.35">
      <c r="A67" s="176"/>
      <c r="B67" s="64" t="s">
        <v>15</v>
      </c>
      <c r="C67" s="65">
        <f>'Annual Trend Comparison'!L8</f>
        <v>1308</v>
      </c>
      <c r="D67" s="65">
        <f>'Annual Trend Comparison'!M8</f>
        <v>1938.6159396142552</v>
      </c>
    </row>
    <row r="68" spans="1:4" x14ac:dyDescent="0.35">
      <c r="A68" s="176"/>
      <c r="B68" s="64" t="s">
        <v>16</v>
      </c>
      <c r="C68" s="65">
        <f>'Annual Trend Comparison'!L9</f>
        <v>1656</v>
      </c>
      <c r="D68" s="65">
        <f>'Annual Trend Comparison'!M9</f>
        <v>1748.0845741561618</v>
      </c>
    </row>
    <row r="69" spans="1:4" x14ac:dyDescent="0.35">
      <c r="A69" s="176"/>
      <c r="B69" s="64" t="s">
        <v>17</v>
      </c>
      <c r="C69" s="65">
        <f>'Annual Trend Comparison'!L10</f>
        <v>1949</v>
      </c>
      <c r="D69" s="65">
        <f>'Annual Trend Comparison'!M10</f>
        <v>1776.4909597980275</v>
      </c>
    </row>
    <row r="70" spans="1:4" x14ac:dyDescent="0.35">
      <c r="A70" s="176"/>
      <c r="B70" s="64" t="s">
        <v>18</v>
      </c>
      <c r="C70" s="65">
        <f>'Annual Trend Comparison'!L11</f>
        <v>2096</v>
      </c>
      <c r="D70" s="65">
        <f>'Annual Trend Comparison'!M11</f>
        <v>1825.6508625177705</v>
      </c>
    </row>
    <row r="71" spans="1:4" x14ac:dyDescent="0.35">
      <c r="A71" s="176"/>
      <c r="B71" s="64" t="s">
        <v>19</v>
      </c>
      <c r="C71" s="65">
        <f>'Annual Trend Comparison'!L12</f>
        <v>2250</v>
      </c>
      <c r="D71" s="65">
        <f>'Annual Trend Comparison'!M12</f>
        <v>1773.0461022114637</v>
      </c>
    </row>
    <row r="72" spans="1:4" x14ac:dyDescent="0.35">
      <c r="A72" s="176"/>
      <c r="B72" s="64" t="s">
        <v>20</v>
      </c>
      <c r="C72" s="65">
        <f>'Annual Trend Comparison'!L13</f>
        <v>2973</v>
      </c>
      <c r="D72" s="65">
        <f>'Annual Trend Comparison'!M13</f>
        <v>1725.9362051548096</v>
      </c>
    </row>
    <row r="73" spans="1:4" x14ac:dyDescent="0.35">
      <c r="A73" s="176"/>
      <c r="B73" s="64" t="s">
        <v>21</v>
      </c>
      <c r="C73" s="65">
        <f>'Annual Trend Comparison'!L14</f>
        <v>2250</v>
      </c>
      <c r="D73" s="65">
        <f>'Annual Trend Comparison'!M14</f>
        <v>1774.0310955596008</v>
      </c>
    </row>
    <row r="74" spans="1:4" x14ac:dyDescent="0.35">
      <c r="A74" s="176"/>
      <c r="B74" s="64" t="s">
        <v>22</v>
      </c>
      <c r="C74" s="65">
        <f>'Annual Trend Comparison'!L15</f>
        <v>2918</v>
      </c>
      <c r="D74" s="65">
        <f>'Annual Trend Comparison'!M15</f>
        <v>1849.8183505235831</v>
      </c>
    </row>
    <row r="75" spans="1:4" x14ac:dyDescent="0.35">
      <c r="A75" s="176"/>
      <c r="B75" s="64" t="s">
        <v>23</v>
      </c>
      <c r="C75" s="65">
        <f>'Annual Trend Comparison'!L16</f>
        <v>3940</v>
      </c>
      <c r="D75" s="65">
        <f>'Annual Trend Comparison'!M16</f>
        <v>1844.8563051127485</v>
      </c>
    </row>
    <row r="76" spans="1:4" x14ac:dyDescent="0.35">
      <c r="A76" s="176"/>
      <c r="B76" s="66" t="s">
        <v>24</v>
      </c>
      <c r="C76" s="67">
        <f>'Annual Trend Comparison'!L17</f>
        <v>7818</v>
      </c>
      <c r="D76" s="67">
        <f>'Annual Trend Comparison'!M17</f>
        <v>1867.2523098785125</v>
      </c>
    </row>
    <row r="77" spans="1:4" x14ac:dyDescent="0.35">
      <c r="A77" s="176" t="s">
        <v>72</v>
      </c>
      <c r="B77" s="62" t="s">
        <v>13</v>
      </c>
      <c r="C77" s="63">
        <f>'Annual Trend Comparison'!N6</f>
        <v>998</v>
      </c>
      <c r="D77" s="63">
        <f>'Annual Trend Comparison'!O6</f>
        <v>1546.7385131708716</v>
      </c>
    </row>
    <row r="78" spans="1:4" x14ac:dyDescent="0.35">
      <c r="A78" s="176"/>
      <c r="B78" s="64" t="s">
        <v>14</v>
      </c>
      <c r="C78" s="65">
        <f>'Annual Trend Comparison'!N7</f>
        <v>1478</v>
      </c>
      <c r="D78" s="65">
        <f>'Annual Trend Comparison'!O7</f>
        <v>1623.1675451827346</v>
      </c>
    </row>
    <row r="79" spans="1:4" x14ac:dyDescent="0.35">
      <c r="A79" s="176"/>
      <c r="B79" s="64" t="s">
        <v>15</v>
      </c>
      <c r="C79" s="65">
        <f>'Annual Trend Comparison'!N8</f>
        <v>1760</v>
      </c>
      <c r="D79" s="65">
        <f>'Annual Trend Comparison'!O8</f>
        <v>1591.1380068355763</v>
      </c>
    </row>
    <row r="80" spans="1:4" x14ac:dyDescent="0.35">
      <c r="A80" s="176"/>
      <c r="B80" s="64" t="s">
        <v>16</v>
      </c>
      <c r="C80" s="65">
        <f>'Annual Trend Comparison'!N9</f>
        <v>1783</v>
      </c>
      <c r="D80" s="65">
        <f>'Annual Trend Comparison'!O9</f>
        <v>1657.7832659614851</v>
      </c>
    </row>
    <row r="81" spans="1:4" x14ac:dyDescent="0.35">
      <c r="A81" s="176"/>
      <c r="B81" s="64" t="s">
        <v>17</v>
      </c>
      <c r="C81" s="65">
        <f>'Annual Trend Comparison'!N10</f>
        <v>1948</v>
      </c>
      <c r="D81" s="65">
        <f>'Annual Trend Comparison'!O10</f>
        <v>1644.5235732473811</v>
      </c>
    </row>
    <row r="82" spans="1:4" x14ac:dyDescent="0.35">
      <c r="A82" s="176"/>
      <c r="B82" s="64" t="s">
        <v>18</v>
      </c>
      <c r="C82" s="65">
        <f>'Annual Trend Comparison'!N11</f>
        <v>2083</v>
      </c>
      <c r="D82" s="65">
        <f>'Annual Trend Comparison'!O11</f>
        <v>1635.235564197118</v>
      </c>
    </row>
    <row r="83" spans="1:4" x14ac:dyDescent="0.35">
      <c r="A83" s="176"/>
      <c r="B83" s="64" t="s">
        <v>19</v>
      </c>
      <c r="C83" s="65">
        <f>'Annual Trend Comparison'!N12</f>
        <v>2513</v>
      </c>
      <c r="D83" s="65">
        <f>'Annual Trend Comparison'!O12</f>
        <v>1547.8594249225359</v>
      </c>
    </row>
    <row r="84" spans="1:4" x14ac:dyDescent="0.35">
      <c r="A84" s="176"/>
      <c r="B84" s="64" t="s">
        <v>20</v>
      </c>
      <c r="C84" s="65">
        <f>'Annual Trend Comparison'!N13</f>
        <v>2189</v>
      </c>
      <c r="D84" s="65">
        <f>'Annual Trend Comparison'!O13</f>
        <v>1465.3826445038824</v>
      </c>
    </row>
    <row r="85" spans="1:4" x14ac:dyDescent="0.35">
      <c r="A85" s="176"/>
      <c r="B85" s="64" t="s">
        <v>21</v>
      </c>
      <c r="C85" s="65">
        <f>'Annual Trend Comparison'!N14</f>
        <v>1635</v>
      </c>
      <c r="D85" s="65">
        <f>'Annual Trend Comparison'!O14</f>
        <v>1552.8054188205626</v>
      </c>
    </row>
    <row r="86" spans="1:4" x14ac:dyDescent="0.35">
      <c r="A86" s="176"/>
      <c r="B86" s="64" t="s">
        <v>22</v>
      </c>
      <c r="C86" s="65">
        <f>'Annual Trend Comparison'!N15</f>
        <v>2158</v>
      </c>
      <c r="D86" s="65">
        <f>'Annual Trend Comparison'!O15</f>
        <v>1520.8305682992982</v>
      </c>
    </row>
    <row r="87" spans="1:4" x14ac:dyDescent="0.35">
      <c r="A87" s="176"/>
      <c r="B87" s="64" t="s">
        <v>23</v>
      </c>
      <c r="C87" s="65">
        <f>'Annual Trend Comparison'!N16</f>
        <v>2286</v>
      </c>
      <c r="D87" s="65">
        <f>'Annual Trend Comparison'!O16</f>
        <v>1506.1767643627895</v>
      </c>
    </row>
    <row r="88" spans="1:4" x14ac:dyDescent="0.35">
      <c r="A88" s="176"/>
      <c r="B88" s="66" t="s">
        <v>24</v>
      </c>
      <c r="C88" s="67">
        <f>'Annual Trend Comparison'!N17</f>
        <v>2491</v>
      </c>
      <c r="D88" s="67">
        <f>'Annual Trend Comparison'!O17</f>
        <v>1510.9544116394775</v>
      </c>
    </row>
    <row r="89" spans="1:4" x14ac:dyDescent="0.35">
      <c r="A89" s="176" t="s">
        <v>90</v>
      </c>
      <c r="B89" s="62" t="s">
        <v>13</v>
      </c>
      <c r="C89" s="67">
        <f>'Annual Trend Comparison'!P6</f>
        <v>377</v>
      </c>
      <c r="D89" s="67">
        <f>'Annual Trend Comparison'!Q6</f>
        <v>1762.799</v>
      </c>
    </row>
    <row r="90" spans="1:4" x14ac:dyDescent="0.35">
      <c r="A90" s="176"/>
      <c r="B90" s="64" t="s">
        <v>14</v>
      </c>
      <c r="C90" s="67">
        <f>'Annual Trend Comparison'!P7</f>
        <v>758</v>
      </c>
      <c r="D90" s="67">
        <f>'Annual Trend Comparison'!Q7</f>
        <v>1719.6130000000001</v>
      </c>
    </row>
    <row r="91" spans="1:4" x14ac:dyDescent="0.35">
      <c r="A91" s="176"/>
      <c r="B91" s="64" t="s">
        <v>15</v>
      </c>
      <c r="C91" s="67">
        <f>'Annual Trend Comparison'!P8</f>
        <v>1781</v>
      </c>
      <c r="D91" s="67">
        <f>'Annual Trend Comparison'!Q8</f>
        <v>1603.4549999999999</v>
      </c>
    </row>
    <row r="92" spans="1:4" x14ac:dyDescent="0.35">
      <c r="A92" s="176"/>
      <c r="B92" s="64" t="s">
        <v>16</v>
      </c>
      <c r="C92" s="67">
        <f>'Annual Trend Comparison'!P9</f>
        <v>2562</v>
      </c>
      <c r="D92" s="67">
        <f>'Annual Trend Comparison'!Q9</f>
        <v>1556.0260000000001</v>
      </c>
    </row>
    <row r="93" spans="1:4" x14ac:dyDescent="0.35">
      <c r="A93" s="176"/>
      <c r="B93" s="64" t="s">
        <v>17</v>
      </c>
      <c r="C93" s="67">
        <f>'Annual Trend Comparison'!P10</f>
        <v>2554</v>
      </c>
      <c r="D93" s="67">
        <f>'Annual Trend Comparison'!Q10</f>
        <v>1555.991</v>
      </c>
    </row>
    <row r="94" spans="1:4" x14ac:dyDescent="0.35">
      <c r="A94" s="176"/>
      <c r="B94" s="64" t="s">
        <v>18</v>
      </c>
      <c r="C94" s="67">
        <f>'Annual Trend Comparison'!P11</f>
        <v>3177</v>
      </c>
      <c r="D94" s="67">
        <f>'Annual Trend Comparison'!Q11</f>
        <v>1546.3130000000001</v>
      </c>
    </row>
    <row r="95" spans="1:4" x14ac:dyDescent="0.35">
      <c r="A95" s="176"/>
      <c r="B95" s="64" t="s">
        <v>19</v>
      </c>
      <c r="C95" s="67">
        <f>'Annual Trend Comparison'!P12</f>
        <v>3084</v>
      </c>
      <c r="D95" s="67">
        <f>'Annual Trend Comparison'!Q12</f>
        <v>1545.384</v>
      </c>
    </row>
    <row r="96" spans="1:4" x14ac:dyDescent="0.35">
      <c r="A96" s="176"/>
      <c r="B96" s="64" t="s">
        <v>20</v>
      </c>
      <c r="C96" s="67">
        <f>'Annual Trend Comparison'!P13</f>
        <v>3109</v>
      </c>
      <c r="D96" s="67">
        <f>'Annual Trend Comparison'!Q13</f>
        <v>1713.963</v>
      </c>
    </row>
    <row r="97" spans="1:4" x14ac:dyDescent="0.35">
      <c r="A97" s="176"/>
      <c r="B97" s="64" t="s">
        <v>21</v>
      </c>
      <c r="C97" s="67">
        <f>'Annual Trend Comparison'!P14</f>
        <v>2318</v>
      </c>
      <c r="D97" s="67">
        <f>'Annual Trend Comparison'!Q14</f>
        <v>1700.597</v>
      </c>
    </row>
    <row r="98" spans="1:4" x14ac:dyDescent="0.35">
      <c r="A98" s="176"/>
      <c r="B98" s="64" t="s">
        <v>22</v>
      </c>
      <c r="C98" s="67">
        <f>'Annual Trend Comparison'!P15</f>
        <v>2529</v>
      </c>
      <c r="D98" s="67">
        <f>'Annual Trend Comparison'!Q15</f>
        <v>1579.191</v>
      </c>
    </row>
    <row r="99" spans="1:4" x14ac:dyDescent="0.35">
      <c r="A99" s="176"/>
      <c r="B99" s="64" t="s">
        <v>23</v>
      </c>
      <c r="C99" s="67">
        <f>'Annual Trend Comparison'!P16</f>
        <v>2666</v>
      </c>
      <c r="D99" s="67">
        <f>'Annual Trend Comparison'!Q16</f>
        <v>1726.096</v>
      </c>
    </row>
    <row r="100" spans="1:4" x14ac:dyDescent="0.35">
      <c r="A100" s="176"/>
      <c r="B100" s="66" t="s">
        <v>24</v>
      </c>
      <c r="C100" s="67">
        <f>'Annual Trend Comparison'!P17</f>
        <v>3723</v>
      </c>
      <c r="D100" s="67">
        <f>'Annual Trend Comparison'!Q17</f>
        <v>1691.414</v>
      </c>
    </row>
  </sheetData>
  <mergeCells count="8">
    <mergeCell ref="A89:A100"/>
    <mergeCell ref="A77:A88"/>
    <mergeCell ref="A65:A76"/>
    <mergeCell ref="A5:A16"/>
    <mergeCell ref="A17:A28"/>
    <mergeCell ref="A29:A40"/>
    <mergeCell ref="A41:A52"/>
    <mergeCell ref="A53:A64"/>
  </mergeCells>
  <phoneticPr fontId="10" type="noConversion"/>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R44"/>
  <sheetViews>
    <sheetView zoomScaleNormal="100" workbookViewId="0"/>
  </sheetViews>
  <sheetFormatPr defaultColWidth="9.1796875" defaultRowHeight="14.5" x14ac:dyDescent="0.35"/>
  <cols>
    <col min="1" max="1" width="3.1796875" style="1" customWidth="1"/>
    <col min="2" max="2" width="9.1796875" style="1"/>
    <col min="3" max="3" width="11.26953125" style="1" customWidth="1"/>
    <col min="4" max="4" width="12.7265625" style="1" bestFit="1" customWidth="1"/>
    <col min="5" max="8" width="11.1796875" style="1" customWidth="1"/>
    <col min="9" max="9" width="13.1796875" style="1" customWidth="1"/>
    <col min="10" max="13" width="11.1796875" style="1" customWidth="1"/>
    <col min="14" max="14" width="12.81640625" style="1" customWidth="1"/>
    <col min="15" max="18" width="11.1796875" style="1" customWidth="1"/>
    <col min="19" max="23" width="9" style="1" customWidth="1"/>
    <col min="24" max="16384" width="9.1796875" style="1"/>
  </cols>
  <sheetData>
    <row r="1" spans="2:18" ht="28" x14ac:dyDescent="0.35">
      <c r="B1" s="138" t="s">
        <v>92</v>
      </c>
      <c r="C1" s="138"/>
      <c r="D1" s="138"/>
      <c r="E1" s="138"/>
      <c r="F1" s="138"/>
      <c r="G1" s="138"/>
      <c r="H1" s="138"/>
      <c r="I1" s="138"/>
      <c r="J1" s="138"/>
    </row>
    <row r="2" spans="2:18" ht="48" customHeight="1" x14ac:dyDescent="0.35">
      <c r="B2" s="2"/>
    </row>
    <row r="3" spans="2:18" ht="21" customHeight="1" x14ac:dyDescent="0.35">
      <c r="B3" s="123" t="s">
        <v>83</v>
      </c>
    </row>
    <row r="4" spans="2:18" ht="11.15" customHeight="1" x14ac:dyDescent="0.35">
      <c r="B4" s="53" t="s">
        <v>1</v>
      </c>
      <c r="C4" s="53"/>
      <c r="D4" s="53"/>
      <c r="E4" s="53"/>
    </row>
    <row r="5" spans="2:18" x14ac:dyDescent="0.35">
      <c r="B5" s="139" t="s">
        <v>2</v>
      </c>
      <c r="C5" s="139" t="s">
        <v>3</v>
      </c>
      <c r="D5" s="148" t="s">
        <v>4</v>
      </c>
      <c r="E5" s="149"/>
      <c r="F5" s="149"/>
      <c r="G5" s="149"/>
      <c r="H5" s="150"/>
      <c r="I5" s="148" t="s">
        <v>5</v>
      </c>
      <c r="J5" s="149"/>
      <c r="K5" s="149"/>
      <c r="L5" s="149"/>
      <c r="M5" s="150"/>
      <c r="N5" s="148" t="s">
        <v>6</v>
      </c>
      <c r="O5" s="149"/>
      <c r="P5" s="149"/>
      <c r="Q5" s="149"/>
      <c r="R5" s="150"/>
    </row>
    <row r="6" spans="2:18" x14ac:dyDescent="0.35">
      <c r="B6" s="140"/>
      <c r="C6" s="140"/>
      <c r="D6" s="19"/>
      <c r="E6" s="155" t="s">
        <v>7</v>
      </c>
      <c r="F6" s="156"/>
      <c r="G6" s="156"/>
      <c r="H6" s="157"/>
      <c r="I6" s="19"/>
      <c r="J6" s="155" t="s">
        <v>7</v>
      </c>
      <c r="K6" s="156"/>
      <c r="L6" s="156"/>
      <c r="M6" s="157"/>
      <c r="N6" s="19"/>
      <c r="O6" s="155" t="s">
        <v>7</v>
      </c>
      <c r="P6" s="156"/>
      <c r="Q6" s="156"/>
      <c r="R6" s="157"/>
    </row>
    <row r="7" spans="2:18" ht="29" x14ac:dyDescent="0.35">
      <c r="B7" s="141"/>
      <c r="C7" s="141"/>
      <c r="D7" s="4" t="s">
        <v>8</v>
      </c>
      <c r="E7" s="19" t="s">
        <v>9</v>
      </c>
      <c r="F7" s="5" t="s">
        <v>10</v>
      </c>
      <c r="G7" s="5" t="s">
        <v>11</v>
      </c>
      <c r="H7" s="20" t="s">
        <v>12</v>
      </c>
      <c r="I7" s="4" t="s">
        <v>8</v>
      </c>
      <c r="J7" s="19" t="s">
        <v>9</v>
      </c>
      <c r="K7" s="5" t="s">
        <v>10</v>
      </c>
      <c r="L7" s="5" t="s">
        <v>11</v>
      </c>
      <c r="M7" s="20" t="s">
        <v>12</v>
      </c>
      <c r="N7" s="4" t="s">
        <v>8</v>
      </c>
      <c r="O7" s="19" t="s">
        <v>9</v>
      </c>
      <c r="P7" s="5" t="s">
        <v>10</v>
      </c>
      <c r="Q7" s="5" t="s">
        <v>11</v>
      </c>
      <c r="R7" s="20" t="s">
        <v>12</v>
      </c>
    </row>
    <row r="8" spans="2:18" ht="12" customHeight="1" x14ac:dyDescent="0.35">
      <c r="B8" s="143">
        <v>2013</v>
      </c>
      <c r="C8" s="29" t="s">
        <v>13</v>
      </c>
      <c r="D8" s="8">
        <v>3582</v>
      </c>
      <c r="E8" s="9">
        <v>1860</v>
      </c>
      <c r="F8" s="8">
        <v>2020</v>
      </c>
      <c r="G8" s="8">
        <v>2000</v>
      </c>
      <c r="H8" s="10">
        <v>2040</v>
      </c>
      <c r="I8" s="11">
        <v>138</v>
      </c>
      <c r="J8" s="11">
        <v>1510</v>
      </c>
      <c r="K8" s="12">
        <v>1620</v>
      </c>
      <c r="L8" s="12">
        <v>1540</v>
      </c>
      <c r="M8" s="13">
        <v>1700</v>
      </c>
      <c r="N8" s="8">
        <v>186</v>
      </c>
      <c r="O8" s="9">
        <v>1380</v>
      </c>
      <c r="P8" s="8">
        <v>1440</v>
      </c>
      <c r="Q8" s="8">
        <v>1370</v>
      </c>
      <c r="R8" s="13">
        <v>1500</v>
      </c>
    </row>
    <row r="9" spans="2:18" ht="12" customHeight="1" x14ac:dyDescent="0.35">
      <c r="B9" s="144"/>
      <c r="C9" s="30" t="s">
        <v>14</v>
      </c>
      <c r="D9" s="8">
        <v>4075</v>
      </c>
      <c r="E9" s="9">
        <v>1880</v>
      </c>
      <c r="F9" s="8">
        <v>2080</v>
      </c>
      <c r="G9" s="8">
        <v>2060</v>
      </c>
      <c r="H9" s="10">
        <v>2110</v>
      </c>
      <c r="I9" s="9">
        <v>141</v>
      </c>
      <c r="J9" s="9">
        <v>1580</v>
      </c>
      <c r="K9" s="8">
        <v>1720</v>
      </c>
      <c r="L9" s="8">
        <v>1620</v>
      </c>
      <c r="M9" s="10">
        <v>1820</v>
      </c>
      <c r="N9" s="8">
        <v>183</v>
      </c>
      <c r="O9" s="9">
        <v>1360</v>
      </c>
      <c r="P9" s="8">
        <v>1410</v>
      </c>
      <c r="Q9" s="8">
        <v>1350</v>
      </c>
      <c r="R9" s="10">
        <v>1460</v>
      </c>
    </row>
    <row r="10" spans="2:18" ht="12" customHeight="1" x14ac:dyDescent="0.35">
      <c r="B10" s="144"/>
      <c r="C10" s="30" t="s">
        <v>15</v>
      </c>
      <c r="D10" s="8">
        <v>6833</v>
      </c>
      <c r="E10" s="9">
        <v>1830</v>
      </c>
      <c r="F10" s="8">
        <v>2010</v>
      </c>
      <c r="G10" s="8">
        <v>1990</v>
      </c>
      <c r="H10" s="10">
        <v>2030</v>
      </c>
      <c r="I10" s="9">
        <v>333</v>
      </c>
      <c r="J10" s="9">
        <v>1590</v>
      </c>
      <c r="K10" s="8">
        <v>1660</v>
      </c>
      <c r="L10" s="8">
        <v>1610</v>
      </c>
      <c r="M10" s="10">
        <v>1720</v>
      </c>
      <c r="N10" s="8">
        <v>494</v>
      </c>
      <c r="O10" s="9">
        <v>1310</v>
      </c>
      <c r="P10" s="8">
        <v>1360</v>
      </c>
      <c r="Q10" s="8">
        <v>1330</v>
      </c>
      <c r="R10" s="10">
        <v>1390</v>
      </c>
    </row>
    <row r="11" spans="2:18" ht="12" customHeight="1" x14ac:dyDescent="0.35">
      <c r="B11" s="144"/>
      <c r="C11" s="30" t="s">
        <v>16</v>
      </c>
      <c r="D11" s="8">
        <v>2741</v>
      </c>
      <c r="E11" s="9">
        <v>1850</v>
      </c>
      <c r="F11" s="8">
        <v>2060</v>
      </c>
      <c r="G11" s="8">
        <v>2030</v>
      </c>
      <c r="H11" s="10">
        <v>2090</v>
      </c>
      <c r="I11" s="9">
        <v>91</v>
      </c>
      <c r="J11" s="9">
        <v>1630</v>
      </c>
      <c r="K11" s="8">
        <v>1690</v>
      </c>
      <c r="L11" s="8">
        <v>1600</v>
      </c>
      <c r="M11" s="10">
        <v>1790</v>
      </c>
      <c r="N11" s="8">
        <v>76</v>
      </c>
      <c r="O11" s="9">
        <v>1340</v>
      </c>
      <c r="P11" s="8">
        <v>1390</v>
      </c>
      <c r="Q11" s="8">
        <v>1270</v>
      </c>
      <c r="R11" s="10">
        <v>1510</v>
      </c>
    </row>
    <row r="12" spans="2:18" ht="12" customHeight="1" x14ac:dyDescent="0.35">
      <c r="B12" s="144"/>
      <c r="C12" s="30" t="s">
        <v>17</v>
      </c>
      <c r="D12" s="8">
        <v>3159</v>
      </c>
      <c r="E12" s="9">
        <v>1900</v>
      </c>
      <c r="F12" s="8">
        <v>2050</v>
      </c>
      <c r="G12" s="8">
        <v>2030</v>
      </c>
      <c r="H12" s="10">
        <v>2070</v>
      </c>
      <c r="I12" s="9">
        <v>105</v>
      </c>
      <c r="J12" s="9">
        <v>1580</v>
      </c>
      <c r="K12" s="8">
        <v>1640</v>
      </c>
      <c r="L12" s="8">
        <v>1560</v>
      </c>
      <c r="M12" s="10">
        <v>1730</v>
      </c>
      <c r="N12" s="8">
        <v>109</v>
      </c>
      <c r="O12" s="9">
        <v>1350</v>
      </c>
      <c r="P12" s="8">
        <v>1450</v>
      </c>
      <c r="Q12" s="8">
        <v>1370</v>
      </c>
      <c r="R12" s="10">
        <v>1520</v>
      </c>
    </row>
    <row r="13" spans="2:18" ht="12" customHeight="1" x14ac:dyDescent="0.35">
      <c r="B13" s="144"/>
      <c r="C13" s="30" t="s">
        <v>18</v>
      </c>
      <c r="D13" s="8">
        <v>3830</v>
      </c>
      <c r="E13" s="9">
        <v>1970</v>
      </c>
      <c r="F13" s="8">
        <v>2080</v>
      </c>
      <c r="G13" s="8">
        <v>2060</v>
      </c>
      <c r="H13" s="10">
        <v>2100</v>
      </c>
      <c r="I13" s="9">
        <v>145</v>
      </c>
      <c r="J13" s="9">
        <v>1570</v>
      </c>
      <c r="K13" s="8">
        <v>1630</v>
      </c>
      <c r="L13" s="8">
        <v>1560</v>
      </c>
      <c r="M13" s="10">
        <v>1710</v>
      </c>
      <c r="N13" s="8">
        <v>144</v>
      </c>
      <c r="O13" s="9">
        <v>1330</v>
      </c>
      <c r="P13" s="8">
        <v>1350</v>
      </c>
      <c r="Q13" s="8">
        <v>1290</v>
      </c>
      <c r="R13" s="10">
        <v>1410</v>
      </c>
    </row>
    <row r="14" spans="2:18" ht="12" customHeight="1" x14ac:dyDescent="0.35">
      <c r="B14" s="144"/>
      <c r="C14" s="30" t="s">
        <v>19</v>
      </c>
      <c r="D14" s="8">
        <v>4321</v>
      </c>
      <c r="E14" s="9">
        <v>2010</v>
      </c>
      <c r="F14" s="8">
        <v>2180</v>
      </c>
      <c r="G14" s="8">
        <v>2160</v>
      </c>
      <c r="H14" s="10">
        <v>2200</v>
      </c>
      <c r="I14" s="9">
        <v>142</v>
      </c>
      <c r="J14" s="9">
        <v>1590</v>
      </c>
      <c r="K14" s="8">
        <v>1730</v>
      </c>
      <c r="L14" s="8">
        <v>1630</v>
      </c>
      <c r="M14" s="10">
        <v>1830</v>
      </c>
      <c r="N14" s="8">
        <v>132</v>
      </c>
      <c r="O14" s="9">
        <v>1360</v>
      </c>
      <c r="P14" s="8">
        <v>1380</v>
      </c>
      <c r="Q14" s="8">
        <v>1320</v>
      </c>
      <c r="R14" s="10">
        <v>1430</v>
      </c>
    </row>
    <row r="15" spans="2:18" ht="12" customHeight="1" x14ac:dyDescent="0.35">
      <c r="B15" s="144"/>
      <c r="C15" s="30" t="s">
        <v>20</v>
      </c>
      <c r="D15" s="8">
        <v>4562</v>
      </c>
      <c r="E15" s="9">
        <v>2000</v>
      </c>
      <c r="F15" s="8">
        <v>2130</v>
      </c>
      <c r="G15" s="8">
        <v>2110</v>
      </c>
      <c r="H15" s="10">
        <v>2150</v>
      </c>
      <c r="I15" s="9">
        <v>143</v>
      </c>
      <c r="J15" s="9">
        <v>1590</v>
      </c>
      <c r="K15" s="8">
        <v>1630</v>
      </c>
      <c r="L15" s="8">
        <v>1540</v>
      </c>
      <c r="M15" s="10">
        <v>1720</v>
      </c>
      <c r="N15" s="8">
        <v>161</v>
      </c>
      <c r="O15" s="9">
        <v>1380</v>
      </c>
      <c r="P15" s="8">
        <v>1490</v>
      </c>
      <c r="Q15" s="8">
        <v>1410</v>
      </c>
      <c r="R15" s="10">
        <v>1570</v>
      </c>
    </row>
    <row r="16" spans="2:18" ht="12" customHeight="1" x14ac:dyDescent="0.35">
      <c r="B16" s="145"/>
      <c r="C16" s="31" t="s">
        <v>21</v>
      </c>
      <c r="D16" s="16">
        <v>4311</v>
      </c>
      <c r="E16" s="16">
        <v>1940</v>
      </c>
      <c r="F16" s="17">
        <v>2090</v>
      </c>
      <c r="G16" s="17">
        <v>2070</v>
      </c>
      <c r="H16" s="18">
        <v>2110</v>
      </c>
      <c r="I16" s="16">
        <v>169</v>
      </c>
      <c r="J16" s="16">
        <v>1500</v>
      </c>
      <c r="K16" s="17">
        <v>1600</v>
      </c>
      <c r="L16" s="17">
        <v>1540</v>
      </c>
      <c r="M16" s="18">
        <v>1660</v>
      </c>
      <c r="N16" s="17">
        <v>179</v>
      </c>
      <c r="O16" s="16">
        <v>1330</v>
      </c>
      <c r="P16" s="17">
        <v>1420</v>
      </c>
      <c r="Q16" s="17">
        <v>1370</v>
      </c>
      <c r="R16" s="18">
        <v>1480</v>
      </c>
    </row>
    <row r="17" spans="2:18" ht="12" customHeight="1" x14ac:dyDescent="0.35">
      <c r="B17" s="144">
        <v>2014</v>
      </c>
      <c r="C17" s="30" t="s">
        <v>22</v>
      </c>
      <c r="D17" s="8">
        <v>3281</v>
      </c>
      <c r="E17" s="9">
        <v>2000</v>
      </c>
      <c r="F17" s="8">
        <v>2160</v>
      </c>
      <c r="G17" s="8">
        <v>2140</v>
      </c>
      <c r="H17" s="10">
        <v>2190</v>
      </c>
      <c r="I17" s="9">
        <v>144</v>
      </c>
      <c r="J17" s="9">
        <v>1570</v>
      </c>
      <c r="K17" s="8">
        <v>1620</v>
      </c>
      <c r="L17" s="8">
        <v>1530</v>
      </c>
      <c r="M17" s="10">
        <v>1700</v>
      </c>
      <c r="N17" s="8">
        <v>116</v>
      </c>
      <c r="O17" s="9">
        <v>1380</v>
      </c>
      <c r="P17" s="8">
        <v>1430</v>
      </c>
      <c r="Q17" s="8">
        <v>1360</v>
      </c>
      <c r="R17" s="10">
        <v>1500</v>
      </c>
    </row>
    <row r="18" spans="2:18" ht="12" customHeight="1" x14ac:dyDescent="0.35">
      <c r="B18" s="144"/>
      <c r="C18" s="30" t="s">
        <v>23</v>
      </c>
      <c r="D18" s="8">
        <v>3736</v>
      </c>
      <c r="E18" s="9">
        <v>2000</v>
      </c>
      <c r="F18" s="8">
        <v>2130</v>
      </c>
      <c r="G18" s="8">
        <v>2110</v>
      </c>
      <c r="H18" s="10">
        <v>2150</v>
      </c>
      <c r="I18" s="9">
        <v>127</v>
      </c>
      <c r="J18" s="9">
        <v>1560</v>
      </c>
      <c r="K18" s="8">
        <v>1620</v>
      </c>
      <c r="L18" s="8">
        <v>1540</v>
      </c>
      <c r="M18" s="10">
        <v>1690</v>
      </c>
      <c r="N18" s="8">
        <v>142</v>
      </c>
      <c r="O18" s="9">
        <v>1330</v>
      </c>
      <c r="P18" s="8">
        <v>1450</v>
      </c>
      <c r="Q18" s="8">
        <v>1380</v>
      </c>
      <c r="R18" s="10">
        <v>1530</v>
      </c>
    </row>
    <row r="19" spans="2:18" ht="12" customHeight="1" x14ac:dyDescent="0.35">
      <c r="B19" s="145"/>
      <c r="C19" s="31" t="s">
        <v>24</v>
      </c>
      <c r="D19" s="16">
        <v>7556</v>
      </c>
      <c r="E19" s="16">
        <v>1880</v>
      </c>
      <c r="F19" s="17">
        <v>2040</v>
      </c>
      <c r="G19" s="17">
        <v>2020</v>
      </c>
      <c r="H19" s="18">
        <v>2050</v>
      </c>
      <c r="I19" s="16">
        <v>363</v>
      </c>
      <c r="J19" s="16">
        <v>1540</v>
      </c>
      <c r="K19" s="17">
        <v>1580</v>
      </c>
      <c r="L19" s="17">
        <v>1540</v>
      </c>
      <c r="M19" s="18">
        <v>1620</v>
      </c>
      <c r="N19" s="17">
        <v>466</v>
      </c>
      <c r="O19" s="16">
        <v>1300</v>
      </c>
      <c r="P19" s="17">
        <v>1350</v>
      </c>
      <c r="Q19" s="17">
        <v>1320</v>
      </c>
      <c r="R19" s="18">
        <v>1380</v>
      </c>
    </row>
    <row r="20" spans="2:18" x14ac:dyDescent="0.35">
      <c r="B20" s="146" t="s">
        <v>35</v>
      </c>
      <c r="C20" s="147"/>
      <c r="D20" s="21">
        <v>51987</v>
      </c>
      <c r="E20" s="21">
        <v>1910</v>
      </c>
      <c r="F20" s="22">
        <v>2080</v>
      </c>
      <c r="G20" s="22">
        <v>2070</v>
      </c>
      <c r="H20" s="23">
        <v>2090</v>
      </c>
      <c r="I20" s="21">
        <v>2041</v>
      </c>
      <c r="J20" s="21">
        <v>1570</v>
      </c>
      <c r="K20" s="22">
        <v>1640</v>
      </c>
      <c r="L20" s="22">
        <v>1620</v>
      </c>
      <c r="M20" s="23">
        <v>1660</v>
      </c>
      <c r="N20" s="22">
        <v>2388</v>
      </c>
      <c r="O20" s="21">
        <v>1330</v>
      </c>
      <c r="P20" s="22">
        <v>1390</v>
      </c>
      <c r="Q20" s="22">
        <v>1380</v>
      </c>
      <c r="R20" s="23">
        <v>1410</v>
      </c>
    </row>
    <row r="21" spans="2:18" s="51" customFormat="1" ht="10.5" x14ac:dyDescent="0.25">
      <c r="B21" s="50" t="s">
        <v>26</v>
      </c>
    </row>
    <row r="22" spans="2:18" s="51" customFormat="1" ht="10.5" x14ac:dyDescent="0.25">
      <c r="B22" s="142" t="s">
        <v>36</v>
      </c>
      <c r="C22" s="142"/>
      <c r="D22" s="142"/>
      <c r="E22" s="142"/>
      <c r="F22" s="142"/>
      <c r="G22" s="142"/>
      <c r="H22" s="142"/>
      <c r="I22" s="142"/>
      <c r="J22" s="142"/>
      <c r="K22" s="142"/>
      <c r="L22" s="142"/>
      <c r="M22" s="142"/>
    </row>
    <row r="23" spans="2:18" s="51" customFormat="1" ht="10.5" x14ac:dyDescent="0.25">
      <c r="B23" s="142" t="s">
        <v>28</v>
      </c>
      <c r="C23" s="142"/>
      <c r="D23" s="142"/>
      <c r="E23" s="142"/>
      <c r="F23" s="142"/>
      <c r="G23" s="142"/>
      <c r="H23" s="142"/>
      <c r="I23" s="142"/>
      <c r="J23" s="142"/>
      <c r="K23" s="142"/>
      <c r="L23" s="142"/>
      <c r="M23" s="142"/>
      <c r="P23" s="54"/>
    </row>
    <row r="24" spans="2:18" s="51" customFormat="1" ht="10.5" x14ac:dyDescent="0.25">
      <c r="B24" s="151" t="s">
        <v>29</v>
      </c>
      <c r="C24" s="151"/>
      <c r="D24" s="151"/>
      <c r="E24" s="151"/>
      <c r="F24" s="151"/>
      <c r="G24" s="151"/>
      <c r="H24" s="151"/>
      <c r="I24" s="151"/>
      <c r="J24" s="151"/>
      <c r="K24" s="151"/>
      <c r="L24" s="151"/>
      <c r="M24" s="151"/>
    </row>
    <row r="25" spans="2:18" s="51" customFormat="1" ht="10.5" x14ac:dyDescent="0.25">
      <c r="B25" s="151" t="s">
        <v>30</v>
      </c>
      <c r="C25" s="151"/>
      <c r="D25" s="151"/>
      <c r="E25" s="151"/>
      <c r="F25" s="151"/>
      <c r="G25" s="151"/>
      <c r="H25" s="151"/>
      <c r="I25" s="151"/>
      <c r="J25" s="151"/>
      <c r="K25" s="151"/>
      <c r="L25" s="151"/>
      <c r="M25" s="151"/>
    </row>
    <row r="26" spans="2:18" s="51" customFormat="1" ht="10.5" x14ac:dyDescent="0.25">
      <c r="B26" s="151" t="s">
        <v>31</v>
      </c>
      <c r="C26" s="151"/>
      <c r="D26" s="151"/>
      <c r="E26" s="151"/>
      <c r="F26" s="151"/>
      <c r="G26" s="151"/>
      <c r="H26" s="151"/>
      <c r="I26" s="151"/>
      <c r="J26" s="151"/>
      <c r="K26" s="151"/>
      <c r="L26" s="151"/>
      <c r="M26" s="151"/>
    </row>
    <row r="27" spans="2:18" s="51" customFormat="1" ht="10.5" x14ac:dyDescent="0.25">
      <c r="B27" s="154" t="s">
        <v>32</v>
      </c>
      <c r="C27" s="154"/>
      <c r="D27" s="154"/>
      <c r="E27" s="154"/>
      <c r="F27" s="154"/>
      <c r="G27" s="154"/>
      <c r="H27" s="154"/>
      <c r="I27" s="154"/>
      <c r="J27" s="154"/>
      <c r="K27" s="154"/>
      <c r="L27" s="154"/>
      <c r="M27" s="154"/>
    </row>
    <row r="28" spans="2:18" s="51" customFormat="1" ht="10.5" x14ac:dyDescent="0.25">
      <c r="B28" s="154"/>
      <c r="C28" s="154"/>
      <c r="D28" s="154"/>
      <c r="E28" s="154"/>
      <c r="F28" s="154"/>
      <c r="G28" s="154"/>
      <c r="H28" s="154"/>
      <c r="I28" s="154"/>
      <c r="J28" s="154"/>
      <c r="K28" s="154"/>
      <c r="L28" s="154"/>
      <c r="M28" s="154"/>
    </row>
    <row r="29" spans="2:18" s="51" customFormat="1" ht="23.9" customHeight="1" x14ac:dyDescent="0.25">
      <c r="B29" s="152" t="s">
        <v>37</v>
      </c>
      <c r="C29" s="152"/>
      <c r="D29" s="152"/>
      <c r="E29" s="152"/>
      <c r="F29" s="152"/>
      <c r="G29" s="152"/>
      <c r="H29" s="152"/>
      <c r="I29" s="152"/>
      <c r="J29" s="152"/>
      <c r="K29" s="152"/>
      <c r="L29" s="152"/>
      <c r="M29" s="152"/>
    </row>
    <row r="31" spans="2:18" x14ac:dyDescent="0.35">
      <c r="B31" s="153" t="s">
        <v>33</v>
      </c>
      <c r="C31" s="153"/>
      <c r="D31" s="153"/>
      <c r="E31" s="153"/>
      <c r="F31" s="153"/>
    </row>
    <row r="32" spans="2:18" x14ac:dyDescent="0.35">
      <c r="B32" s="32" t="s">
        <v>2</v>
      </c>
      <c r="C32" s="32" t="s">
        <v>3</v>
      </c>
      <c r="D32" s="32" t="s">
        <v>34</v>
      </c>
    </row>
    <row r="33" spans="2:4" x14ac:dyDescent="0.35">
      <c r="B33" s="143">
        <v>2013</v>
      </c>
      <c r="C33" s="29" t="s">
        <v>13</v>
      </c>
      <c r="D33" s="26">
        <v>47</v>
      </c>
    </row>
    <row r="34" spans="2:4" x14ac:dyDescent="0.35">
      <c r="B34" s="144"/>
      <c r="C34" s="30" t="s">
        <v>14</v>
      </c>
      <c r="D34" s="27">
        <v>51</v>
      </c>
    </row>
    <row r="35" spans="2:4" x14ac:dyDescent="0.35">
      <c r="B35" s="144"/>
      <c r="C35" s="30" t="s">
        <v>15</v>
      </c>
      <c r="D35" s="27">
        <v>56</v>
      </c>
    </row>
    <row r="36" spans="2:4" x14ac:dyDescent="0.35">
      <c r="B36" s="144"/>
      <c r="C36" s="30" t="s">
        <v>16</v>
      </c>
      <c r="D36" s="27">
        <v>46</v>
      </c>
    </row>
    <row r="37" spans="2:4" x14ac:dyDescent="0.35">
      <c r="B37" s="144"/>
      <c r="C37" s="30" t="s">
        <v>17</v>
      </c>
      <c r="D37" s="27">
        <v>45</v>
      </c>
    </row>
    <row r="38" spans="2:4" x14ac:dyDescent="0.35">
      <c r="B38" s="144"/>
      <c r="C38" s="30" t="s">
        <v>18</v>
      </c>
      <c r="D38" s="27">
        <v>48</v>
      </c>
    </row>
    <row r="39" spans="2:4" x14ac:dyDescent="0.35">
      <c r="B39" s="144"/>
      <c r="C39" s="30" t="s">
        <v>19</v>
      </c>
      <c r="D39" s="27">
        <v>47</v>
      </c>
    </row>
    <row r="40" spans="2:4" x14ac:dyDescent="0.35">
      <c r="B40" s="144"/>
      <c r="C40" s="30" t="s">
        <v>20</v>
      </c>
      <c r="D40" s="27">
        <v>50</v>
      </c>
    </row>
    <row r="41" spans="2:4" x14ac:dyDescent="0.35">
      <c r="B41" s="145"/>
      <c r="C41" s="31" t="s">
        <v>21</v>
      </c>
      <c r="D41" s="28">
        <v>49</v>
      </c>
    </row>
    <row r="42" spans="2:4" x14ac:dyDescent="0.35">
      <c r="B42" s="144">
        <v>2014</v>
      </c>
      <c r="C42" s="30" t="s">
        <v>22</v>
      </c>
      <c r="D42" s="27">
        <v>45</v>
      </c>
    </row>
    <row r="43" spans="2:4" x14ac:dyDescent="0.35">
      <c r="B43" s="144"/>
      <c r="C43" s="30" t="s">
        <v>23</v>
      </c>
      <c r="D43" s="27">
        <v>46</v>
      </c>
    </row>
    <row r="44" spans="2:4" x14ac:dyDescent="0.35">
      <c r="B44" s="145"/>
      <c r="C44" s="31" t="s">
        <v>24</v>
      </c>
      <c r="D44" s="28">
        <v>56</v>
      </c>
    </row>
  </sheetData>
  <mergeCells count="22">
    <mergeCell ref="N5:R5"/>
    <mergeCell ref="E6:H6"/>
    <mergeCell ref="J6:M6"/>
    <mergeCell ref="O6:R6"/>
    <mergeCell ref="B33:B41"/>
    <mergeCell ref="B23:M23"/>
    <mergeCell ref="B42:B44"/>
    <mergeCell ref="B24:M24"/>
    <mergeCell ref="B25:M25"/>
    <mergeCell ref="B26:M26"/>
    <mergeCell ref="B29:M29"/>
    <mergeCell ref="B31:F31"/>
    <mergeCell ref="B27:M28"/>
    <mergeCell ref="B1:J1"/>
    <mergeCell ref="B5:B7"/>
    <mergeCell ref="C5:C7"/>
    <mergeCell ref="B22:M22"/>
    <mergeCell ref="B8:B16"/>
    <mergeCell ref="B17:B19"/>
    <mergeCell ref="B20:C20"/>
    <mergeCell ref="D5:H5"/>
    <mergeCell ref="I5:M5"/>
  </mergeCells>
  <pageMargins left="0.7" right="0.7" top="0.75" bottom="0.75" header="0.3" footer="0.3"/>
  <pageSetup paperSize="9" scale="63"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R44"/>
  <sheetViews>
    <sheetView zoomScaleNormal="100" workbookViewId="0"/>
  </sheetViews>
  <sheetFormatPr defaultColWidth="9.1796875" defaultRowHeight="14.5" x14ac:dyDescent="0.35"/>
  <cols>
    <col min="1" max="1" width="3.1796875" style="1" customWidth="1"/>
    <col min="2" max="2" width="9.1796875" style="1"/>
    <col min="3" max="3" width="11.26953125" style="1" customWidth="1"/>
    <col min="4" max="4" width="12.7265625" style="1" bestFit="1" customWidth="1"/>
    <col min="5" max="8" width="11.1796875" style="1" customWidth="1"/>
    <col min="9" max="9" width="13.1796875" style="1" customWidth="1"/>
    <col min="10" max="13" width="11.1796875" style="1" customWidth="1"/>
    <col min="14" max="14" width="12.81640625" style="1" customWidth="1"/>
    <col min="15" max="18" width="11.1796875" style="1" customWidth="1"/>
    <col min="19" max="23" width="9" style="1" customWidth="1"/>
    <col min="24" max="16384" width="9.1796875" style="1"/>
  </cols>
  <sheetData>
    <row r="1" spans="2:18" ht="28" x14ac:dyDescent="0.35">
      <c r="B1" s="138" t="s">
        <v>92</v>
      </c>
      <c r="C1" s="138"/>
      <c r="D1" s="138"/>
      <c r="E1" s="138"/>
      <c r="F1" s="138"/>
      <c r="G1" s="138"/>
      <c r="H1" s="138"/>
      <c r="I1" s="138"/>
      <c r="J1" s="138"/>
    </row>
    <row r="2" spans="2:18" ht="108" customHeight="1" x14ac:dyDescent="0.35">
      <c r="B2" s="2"/>
    </row>
    <row r="3" spans="2:18" ht="26.25" customHeight="1" x14ac:dyDescent="0.35">
      <c r="B3" s="123" t="s">
        <v>83</v>
      </c>
    </row>
    <row r="4" spans="2:18" x14ac:dyDescent="0.35">
      <c r="B4" s="53" t="s">
        <v>1</v>
      </c>
      <c r="C4" s="53"/>
      <c r="D4" s="53"/>
      <c r="E4" s="53"/>
    </row>
    <row r="5" spans="2:18" x14ac:dyDescent="0.35">
      <c r="B5" s="139" t="s">
        <v>2</v>
      </c>
      <c r="C5" s="139" t="s">
        <v>3</v>
      </c>
      <c r="D5" s="148" t="s">
        <v>4</v>
      </c>
      <c r="E5" s="149"/>
      <c r="F5" s="149"/>
      <c r="G5" s="149"/>
      <c r="H5" s="150"/>
      <c r="I5" s="148" t="s">
        <v>5</v>
      </c>
      <c r="J5" s="149"/>
      <c r="K5" s="149"/>
      <c r="L5" s="149"/>
      <c r="M5" s="150"/>
      <c r="N5" s="148" t="s">
        <v>6</v>
      </c>
      <c r="O5" s="149"/>
      <c r="P5" s="149"/>
      <c r="Q5" s="149"/>
      <c r="R5" s="150"/>
    </row>
    <row r="6" spans="2:18" x14ac:dyDescent="0.35">
      <c r="B6" s="140"/>
      <c r="C6" s="140"/>
      <c r="D6" s="3"/>
      <c r="E6" s="155" t="s">
        <v>7</v>
      </c>
      <c r="F6" s="156"/>
      <c r="G6" s="156"/>
      <c r="H6" s="157"/>
      <c r="I6" s="3"/>
      <c r="J6" s="155" t="s">
        <v>7</v>
      </c>
      <c r="K6" s="156"/>
      <c r="L6" s="156"/>
      <c r="M6" s="157"/>
      <c r="N6" s="3"/>
      <c r="O6" s="155" t="s">
        <v>7</v>
      </c>
      <c r="P6" s="156"/>
      <c r="Q6" s="156"/>
      <c r="R6" s="157"/>
    </row>
    <row r="7" spans="2:18" ht="29" x14ac:dyDescent="0.35">
      <c r="B7" s="141"/>
      <c r="C7" s="141"/>
      <c r="D7" s="4" t="s">
        <v>8</v>
      </c>
      <c r="E7" s="3" t="s">
        <v>9</v>
      </c>
      <c r="F7" s="5" t="s">
        <v>10</v>
      </c>
      <c r="G7" s="5" t="s">
        <v>11</v>
      </c>
      <c r="H7" s="6" t="s">
        <v>12</v>
      </c>
      <c r="I7" s="4" t="s">
        <v>8</v>
      </c>
      <c r="J7" s="3" t="s">
        <v>9</v>
      </c>
      <c r="K7" s="5" t="s">
        <v>10</v>
      </c>
      <c r="L7" s="5" t="s">
        <v>11</v>
      </c>
      <c r="M7" s="6" t="s">
        <v>12</v>
      </c>
      <c r="N7" s="4" t="s">
        <v>8</v>
      </c>
      <c r="O7" s="3" t="s">
        <v>9</v>
      </c>
      <c r="P7" s="5" t="s">
        <v>10</v>
      </c>
      <c r="Q7" s="5" t="s">
        <v>11</v>
      </c>
      <c r="R7" s="6" t="s">
        <v>12</v>
      </c>
    </row>
    <row r="8" spans="2:18" x14ac:dyDescent="0.35">
      <c r="B8" s="143">
        <v>2014</v>
      </c>
      <c r="C8" s="7" t="s">
        <v>13</v>
      </c>
      <c r="D8" s="8">
        <v>3342</v>
      </c>
      <c r="E8" s="9">
        <v>2079.3979591836733</v>
      </c>
      <c r="F8" s="8">
        <v>2228.8849896713687</v>
      </c>
      <c r="G8" s="8">
        <v>2204.2754642385448</v>
      </c>
      <c r="H8" s="10">
        <v>2253.4945151041925</v>
      </c>
      <c r="I8" s="11">
        <v>77</v>
      </c>
      <c r="J8" s="11">
        <v>1522.5</v>
      </c>
      <c r="K8" s="12">
        <v>1616.5795059910633</v>
      </c>
      <c r="L8" s="12">
        <v>1486.4104286677166</v>
      </c>
      <c r="M8" s="13">
        <v>1746.7485833144101</v>
      </c>
      <c r="N8" s="8">
        <v>74</v>
      </c>
      <c r="O8" s="9">
        <v>1357.0833333333335</v>
      </c>
      <c r="P8" s="8">
        <v>1489.2079431818493</v>
      </c>
      <c r="Q8" s="8">
        <v>1353.4696645422714</v>
      </c>
      <c r="R8" s="13">
        <v>1624.9462218214271</v>
      </c>
    </row>
    <row r="9" spans="2:18" x14ac:dyDescent="0.35">
      <c r="B9" s="144"/>
      <c r="C9" s="14" t="s">
        <v>14</v>
      </c>
      <c r="D9" s="8">
        <v>4151</v>
      </c>
      <c r="E9" s="9">
        <v>2050</v>
      </c>
      <c r="F9" s="8">
        <v>2193.3752081825237</v>
      </c>
      <c r="G9" s="8">
        <v>2171.9061008164472</v>
      </c>
      <c r="H9" s="10">
        <v>2214.8443155486002</v>
      </c>
      <c r="I9" s="9">
        <v>134</v>
      </c>
      <c r="J9" s="9">
        <v>1591.7291666666665</v>
      </c>
      <c r="K9" s="8">
        <v>1648.1868562874972</v>
      </c>
      <c r="L9" s="8">
        <v>1570.1472689739608</v>
      </c>
      <c r="M9" s="10">
        <v>1726.2264436010337</v>
      </c>
      <c r="N9" s="8">
        <v>121</v>
      </c>
      <c r="O9" s="9">
        <v>1420</v>
      </c>
      <c r="P9" s="8">
        <v>1423.1789781781627</v>
      </c>
      <c r="Q9" s="8">
        <v>1359.0290650468007</v>
      </c>
      <c r="R9" s="10">
        <v>1487.3288913095246</v>
      </c>
    </row>
    <row r="10" spans="2:18" x14ac:dyDescent="0.35">
      <c r="B10" s="144"/>
      <c r="C10" s="14" t="s">
        <v>15</v>
      </c>
      <c r="D10" s="8">
        <v>4837</v>
      </c>
      <c r="E10" s="9">
        <v>1997.5</v>
      </c>
      <c r="F10" s="8">
        <v>2141.286240000481</v>
      </c>
      <c r="G10" s="8">
        <v>2121.3247983101292</v>
      </c>
      <c r="H10" s="10">
        <v>2161.2476816908329</v>
      </c>
      <c r="I10" s="9">
        <v>146</v>
      </c>
      <c r="J10" s="9">
        <v>1563.1</v>
      </c>
      <c r="K10" s="8">
        <v>1632.5560163830626</v>
      </c>
      <c r="L10" s="8">
        <v>1551.4319838195468</v>
      </c>
      <c r="M10" s="10">
        <v>1713.6800489465784</v>
      </c>
      <c r="N10" s="8">
        <v>181</v>
      </c>
      <c r="O10" s="9">
        <v>1312.6</v>
      </c>
      <c r="P10" s="8">
        <v>1401.70125267601</v>
      </c>
      <c r="Q10" s="8">
        <v>1331.3619152183815</v>
      </c>
      <c r="R10" s="10">
        <v>1472.0405901336385</v>
      </c>
    </row>
    <row r="11" spans="2:18" x14ac:dyDescent="0.35">
      <c r="B11" s="144"/>
      <c r="C11" s="14" t="s">
        <v>16</v>
      </c>
      <c r="D11" s="8">
        <v>5448</v>
      </c>
      <c r="E11" s="9">
        <v>2000</v>
      </c>
      <c r="F11" s="8">
        <v>2117.4783728484676</v>
      </c>
      <c r="G11" s="8">
        <v>2096.9832012067377</v>
      </c>
      <c r="H11" s="10">
        <v>2137.9735444901976</v>
      </c>
      <c r="I11" s="9">
        <v>155</v>
      </c>
      <c r="J11" s="9">
        <v>1527.2727272727273</v>
      </c>
      <c r="K11" s="8">
        <v>1609.1330219362069</v>
      </c>
      <c r="L11" s="8">
        <v>1524.8022543224922</v>
      </c>
      <c r="M11" s="10">
        <v>1693.4637895499216</v>
      </c>
      <c r="N11" s="8">
        <v>173</v>
      </c>
      <c r="O11" s="9">
        <v>1323.5294117647059</v>
      </c>
      <c r="P11" s="8">
        <v>1356.6131617503816</v>
      </c>
      <c r="Q11" s="8">
        <v>1308.9203740837863</v>
      </c>
      <c r="R11" s="10">
        <v>1404.3059494169768</v>
      </c>
    </row>
    <row r="12" spans="2:18" x14ac:dyDescent="0.35">
      <c r="B12" s="144"/>
      <c r="C12" s="14" t="s">
        <v>17</v>
      </c>
      <c r="D12" s="8">
        <v>4984</v>
      </c>
      <c r="E12" s="9">
        <v>2000</v>
      </c>
      <c r="F12" s="8">
        <v>2102.5588904640399</v>
      </c>
      <c r="G12" s="8">
        <v>2082.1144876214339</v>
      </c>
      <c r="H12" s="10">
        <v>2123.0032933066459</v>
      </c>
      <c r="I12" s="9">
        <v>159</v>
      </c>
      <c r="J12" s="9">
        <v>1550</v>
      </c>
      <c r="K12" s="8">
        <v>1616.4093243407037</v>
      </c>
      <c r="L12" s="8">
        <v>1541.8923935070045</v>
      </c>
      <c r="M12" s="10">
        <v>1690.926255174403</v>
      </c>
      <c r="N12" s="8">
        <v>164</v>
      </c>
      <c r="O12" s="9">
        <v>1346.5306122448981</v>
      </c>
      <c r="P12" s="8">
        <v>1416.1335786737511</v>
      </c>
      <c r="Q12" s="8">
        <v>1351.2225619459518</v>
      </c>
      <c r="R12" s="10">
        <v>1481.0445954015504</v>
      </c>
    </row>
    <row r="13" spans="2:18" x14ac:dyDescent="0.35">
      <c r="B13" s="144"/>
      <c r="C13" s="14" t="s">
        <v>18</v>
      </c>
      <c r="D13" s="8">
        <v>6565</v>
      </c>
      <c r="E13" s="9">
        <v>1930.5555555555554</v>
      </c>
      <c r="F13" s="8">
        <v>2056.0346228826766</v>
      </c>
      <c r="G13" s="8">
        <v>2038.2402764280951</v>
      </c>
      <c r="H13" s="10">
        <v>2073.8289693372581</v>
      </c>
      <c r="I13" s="9">
        <v>201</v>
      </c>
      <c r="J13" s="9">
        <v>1551.1543859649123</v>
      </c>
      <c r="K13" s="8">
        <v>1862.3698929279385</v>
      </c>
      <c r="L13" s="8">
        <v>1728.8809816139619</v>
      </c>
      <c r="M13" s="10">
        <v>1995.8588042419151</v>
      </c>
      <c r="N13" s="8">
        <v>239</v>
      </c>
      <c r="O13" s="9">
        <v>1333.3333333333333</v>
      </c>
      <c r="P13" s="8">
        <v>1445.8419454695404</v>
      </c>
      <c r="Q13" s="8">
        <v>1372.2902125943438</v>
      </c>
      <c r="R13" s="10">
        <v>1519.3936783447371</v>
      </c>
    </row>
    <row r="14" spans="2:18" x14ac:dyDescent="0.35">
      <c r="B14" s="144"/>
      <c r="C14" s="14" t="s">
        <v>19</v>
      </c>
      <c r="D14" s="8">
        <v>6806</v>
      </c>
      <c r="E14" s="9">
        <v>1958.2929292929293</v>
      </c>
      <c r="F14" s="8">
        <v>2056.5751783970377</v>
      </c>
      <c r="G14" s="8">
        <v>2038.8951792471669</v>
      </c>
      <c r="H14" s="10">
        <v>2074.2551775469087</v>
      </c>
      <c r="I14" s="9">
        <v>176</v>
      </c>
      <c r="J14" s="9">
        <v>1546.5277777777778</v>
      </c>
      <c r="K14" s="8">
        <v>1631.0931288233533</v>
      </c>
      <c r="L14" s="8">
        <v>1555.330158758497</v>
      </c>
      <c r="M14" s="10">
        <v>1706.8560988882095</v>
      </c>
      <c r="N14" s="8">
        <v>201</v>
      </c>
      <c r="O14" s="9">
        <v>1269.5999999999999</v>
      </c>
      <c r="P14" s="8">
        <v>1318.9658331202611</v>
      </c>
      <c r="Q14" s="8">
        <v>1264.7191013479517</v>
      </c>
      <c r="R14" s="10">
        <v>1373.2125648925705</v>
      </c>
    </row>
    <row r="15" spans="2:18" x14ac:dyDescent="0.35">
      <c r="B15" s="144"/>
      <c r="C15" s="14" t="s">
        <v>20</v>
      </c>
      <c r="D15" s="8">
        <v>6656</v>
      </c>
      <c r="E15" s="9">
        <v>1875</v>
      </c>
      <c r="F15" s="8">
        <v>2004.1743181278243</v>
      </c>
      <c r="G15" s="8">
        <v>1986.9224106595409</v>
      </c>
      <c r="H15" s="10">
        <v>2021.4262255961078</v>
      </c>
      <c r="I15" s="9">
        <v>191</v>
      </c>
      <c r="J15" s="9">
        <v>1456.84</v>
      </c>
      <c r="K15" s="8">
        <v>1516.9713857934921</v>
      </c>
      <c r="L15" s="8">
        <v>1459.1858130644669</v>
      </c>
      <c r="M15" s="10">
        <v>1574.7569585225174</v>
      </c>
      <c r="N15" s="8">
        <v>195</v>
      </c>
      <c r="O15" s="9">
        <v>1261.7292225201072</v>
      </c>
      <c r="P15" s="8">
        <v>1338.4862336563792</v>
      </c>
      <c r="Q15" s="8">
        <v>1281.2050211734888</v>
      </c>
      <c r="R15" s="10">
        <v>1395.7674461392696</v>
      </c>
    </row>
    <row r="16" spans="2:18" x14ac:dyDescent="0.35">
      <c r="B16" s="145"/>
      <c r="C16" s="15" t="s">
        <v>21</v>
      </c>
      <c r="D16" s="16">
        <v>8284</v>
      </c>
      <c r="E16" s="16">
        <v>1833.7585034013605</v>
      </c>
      <c r="F16" s="17">
        <v>1981.7182764873041</v>
      </c>
      <c r="G16" s="17">
        <v>1967.0955430778224</v>
      </c>
      <c r="H16" s="18">
        <v>1996.3410098967859</v>
      </c>
      <c r="I16" s="16">
        <v>350</v>
      </c>
      <c r="J16" s="16">
        <v>1468.3333333333335</v>
      </c>
      <c r="K16" s="17">
        <v>1513.8377209524349</v>
      </c>
      <c r="L16" s="17">
        <v>1465.9505769087302</v>
      </c>
      <c r="M16" s="18">
        <v>1561.7248649961396</v>
      </c>
      <c r="N16" s="17">
        <v>501</v>
      </c>
      <c r="O16" s="16">
        <v>1275.5102040816328</v>
      </c>
      <c r="P16" s="17">
        <v>1312.2558981272616</v>
      </c>
      <c r="Q16" s="17">
        <v>1282.3390635311398</v>
      </c>
      <c r="R16" s="18">
        <v>1342.1727327233834</v>
      </c>
    </row>
    <row r="17" spans="2:18" x14ac:dyDescent="0.35">
      <c r="B17" s="144">
        <v>2015</v>
      </c>
      <c r="C17" s="14" t="s">
        <v>22</v>
      </c>
      <c r="D17" s="8">
        <v>3650</v>
      </c>
      <c r="E17" s="9">
        <v>1923.0769230769231</v>
      </c>
      <c r="F17" s="8">
        <v>2011.5450861862073</v>
      </c>
      <c r="G17" s="8">
        <v>1987.2494947478381</v>
      </c>
      <c r="H17" s="10">
        <v>2035.8406776245765</v>
      </c>
      <c r="I17" s="9">
        <v>80</v>
      </c>
      <c r="J17" s="9">
        <v>1519.9282575757575</v>
      </c>
      <c r="K17" s="8">
        <v>1623.263613544992</v>
      </c>
      <c r="L17" s="8">
        <v>1522.1846342206934</v>
      </c>
      <c r="M17" s="10">
        <v>1724.3425928692907</v>
      </c>
      <c r="N17" s="8">
        <v>74</v>
      </c>
      <c r="O17" s="9">
        <v>1346.5306122448981</v>
      </c>
      <c r="P17" s="8">
        <v>1381.7685371984028</v>
      </c>
      <c r="Q17" s="8">
        <v>1293.9742788536771</v>
      </c>
      <c r="R17" s="10">
        <v>1469.5627955431285</v>
      </c>
    </row>
    <row r="18" spans="2:18" x14ac:dyDescent="0.35">
      <c r="B18" s="144"/>
      <c r="C18" s="14" t="s">
        <v>23</v>
      </c>
      <c r="D18" s="8">
        <v>5146</v>
      </c>
      <c r="E18" s="9">
        <v>1901.0135869565215</v>
      </c>
      <c r="F18" s="8">
        <v>1978.9633704199132</v>
      </c>
      <c r="G18" s="8">
        <v>1959.5307792427122</v>
      </c>
      <c r="H18" s="10">
        <v>1998.3959615971141</v>
      </c>
      <c r="I18" s="9">
        <v>141</v>
      </c>
      <c r="J18" s="9">
        <v>1500</v>
      </c>
      <c r="K18" s="8">
        <v>1512.2670726918986</v>
      </c>
      <c r="L18" s="8">
        <v>1454.7328791804091</v>
      </c>
      <c r="M18" s="10">
        <v>1569.8012662033882</v>
      </c>
      <c r="N18" s="8">
        <v>142</v>
      </c>
      <c r="O18" s="9">
        <v>1206.4824905550711</v>
      </c>
      <c r="P18" s="8">
        <v>1262.8982689097229</v>
      </c>
      <c r="Q18" s="8">
        <v>1214.747532033356</v>
      </c>
      <c r="R18" s="10">
        <v>1311.0490057860898</v>
      </c>
    </row>
    <row r="19" spans="2:18" x14ac:dyDescent="0.35">
      <c r="B19" s="145"/>
      <c r="C19" s="15" t="s">
        <v>24</v>
      </c>
      <c r="D19" s="16">
        <v>9591</v>
      </c>
      <c r="E19" s="16">
        <v>1834.2391304347825</v>
      </c>
      <c r="F19" s="17">
        <v>1971.203663509177</v>
      </c>
      <c r="G19" s="17">
        <v>1957.6397523550972</v>
      </c>
      <c r="H19" s="18">
        <v>1984.7675746632567</v>
      </c>
      <c r="I19" s="16">
        <v>406</v>
      </c>
      <c r="J19" s="16">
        <v>1466.8550877192981</v>
      </c>
      <c r="K19" s="17">
        <v>1536.9733165625823</v>
      </c>
      <c r="L19" s="17">
        <v>1474.9583251132826</v>
      </c>
      <c r="M19" s="18">
        <v>1598.9883080118821</v>
      </c>
      <c r="N19" s="17">
        <v>310</v>
      </c>
      <c r="O19" s="16">
        <v>1329.0226923076921</v>
      </c>
      <c r="P19" s="17">
        <v>1476.9997581719754</v>
      </c>
      <c r="Q19" s="17">
        <v>1403.2407127913475</v>
      </c>
      <c r="R19" s="18">
        <v>1550.7588035526032</v>
      </c>
    </row>
    <row r="20" spans="2:18" x14ac:dyDescent="0.35">
      <c r="B20" s="146" t="s">
        <v>25</v>
      </c>
      <c r="C20" s="147"/>
      <c r="D20" s="21">
        <v>69460</v>
      </c>
      <c r="E20" s="21">
        <v>1948.5695489918119</v>
      </c>
      <c r="F20" s="22">
        <v>2070.3165180980845</v>
      </c>
      <c r="G20" s="22">
        <v>2064.9478210040506</v>
      </c>
      <c r="H20" s="23">
        <v>2075.6852151921184</v>
      </c>
      <c r="I20" s="21">
        <v>2216</v>
      </c>
      <c r="J20" s="21">
        <v>1522.020061359206</v>
      </c>
      <c r="K20" s="22">
        <v>1609.9700713529355</v>
      </c>
      <c r="L20" s="22">
        <v>1587.9405390902305</v>
      </c>
      <c r="M20" s="23">
        <v>1631.9996036156406</v>
      </c>
      <c r="N20" s="22">
        <v>2375</v>
      </c>
      <c r="O20" s="21">
        <v>1315.1626593654726</v>
      </c>
      <c r="P20" s="22">
        <v>1385.3376157594748</v>
      </c>
      <c r="Q20" s="22">
        <v>1367.7565199324513</v>
      </c>
      <c r="R20" s="23">
        <v>1402.9187115864984</v>
      </c>
    </row>
    <row r="21" spans="2:18" s="51" customFormat="1" ht="10.5" x14ac:dyDescent="0.25">
      <c r="B21" s="50" t="s">
        <v>26</v>
      </c>
    </row>
    <row r="22" spans="2:18" s="51" customFormat="1" ht="10.5" x14ac:dyDescent="0.25">
      <c r="B22" s="142" t="s">
        <v>27</v>
      </c>
      <c r="C22" s="142"/>
      <c r="D22" s="142"/>
      <c r="E22" s="142"/>
      <c r="F22" s="142"/>
      <c r="G22" s="142"/>
      <c r="H22" s="142"/>
      <c r="I22" s="142"/>
      <c r="J22" s="142"/>
      <c r="K22" s="142"/>
      <c r="L22" s="142"/>
      <c r="M22" s="142"/>
    </row>
    <row r="23" spans="2:18" s="51" customFormat="1" ht="10.5" x14ac:dyDescent="0.25">
      <c r="B23" s="142" t="s">
        <v>28</v>
      </c>
      <c r="C23" s="142"/>
      <c r="D23" s="142"/>
      <c r="E23" s="142"/>
      <c r="F23" s="142"/>
      <c r="G23" s="142"/>
      <c r="H23" s="142"/>
      <c r="I23" s="142"/>
      <c r="J23" s="142"/>
      <c r="K23" s="142"/>
      <c r="L23" s="142"/>
      <c r="M23" s="142"/>
      <c r="P23" s="54"/>
    </row>
    <row r="24" spans="2:18" s="51" customFormat="1" ht="10.5" x14ac:dyDescent="0.25">
      <c r="B24" s="151" t="s">
        <v>29</v>
      </c>
      <c r="C24" s="151"/>
      <c r="D24" s="151"/>
      <c r="E24" s="151"/>
      <c r="F24" s="151"/>
      <c r="G24" s="151"/>
      <c r="H24" s="151"/>
      <c r="I24" s="151"/>
      <c r="J24" s="151"/>
      <c r="K24" s="151"/>
      <c r="L24" s="151"/>
      <c r="M24" s="151"/>
    </row>
    <row r="25" spans="2:18" s="51" customFormat="1" ht="10.5" x14ac:dyDescent="0.25">
      <c r="B25" s="151" t="s">
        <v>30</v>
      </c>
      <c r="C25" s="151"/>
      <c r="D25" s="151"/>
      <c r="E25" s="151"/>
      <c r="F25" s="151"/>
      <c r="G25" s="151"/>
      <c r="H25" s="151"/>
      <c r="I25" s="151"/>
      <c r="J25" s="151"/>
      <c r="K25" s="151"/>
      <c r="L25" s="151"/>
      <c r="M25" s="151"/>
    </row>
    <row r="26" spans="2:18" s="51" customFormat="1" ht="10.5" x14ac:dyDescent="0.25">
      <c r="B26" s="151" t="s">
        <v>31</v>
      </c>
      <c r="C26" s="151"/>
      <c r="D26" s="151"/>
      <c r="E26" s="151"/>
      <c r="F26" s="151"/>
      <c r="G26" s="151"/>
      <c r="H26" s="151"/>
      <c r="I26" s="151"/>
      <c r="J26" s="151"/>
      <c r="K26" s="151"/>
      <c r="L26" s="151"/>
      <c r="M26" s="151"/>
    </row>
    <row r="27" spans="2:18" s="51" customFormat="1" ht="10.5" x14ac:dyDescent="0.25">
      <c r="B27" s="154" t="s">
        <v>32</v>
      </c>
      <c r="C27" s="154"/>
      <c r="D27" s="154"/>
      <c r="E27" s="154"/>
      <c r="F27" s="154"/>
      <c r="G27" s="154"/>
      <c r="H27" s="154"/>
      <c r="I27" s="154"/>
      <c r="J27" s="154"/>
      <c r="K27" s="154"/>
      <c r="L27" s="154"/>
      <c r="M27" s="154"/>
    </row>
    <row r="28" spans="2:18" s="51" customFormat="1" ht="10.5" x14ac:dyDescent="0.25">
      <c r="B28" s="154"/>
      <c r="C28" s="154"/>
      <c r="D28" s="154"/>
      <c r="E28" s="154"/>
      <c r="F28" s="154"/>
      <c r="G28" s="154"/>
      <c r="H28" s="154"/>
      <c r="I28" s="154"/>
      <c r="J28" s="154"/>
      <c r="K28" s="154"/>
      <c r="L28" s="154"/>
      <c r="M28" s="154"/>
    </row>
    <row r="29" spans="2:18" s="51" customFormat="1" ht="10.5" x14ac:dyDescent="0.25">
      <c r="B29" s="152" t="s">
        <v>37</v>
      </c>
      <c r="C29" s="152"/>
      <c r="D29" s="152"/>
      <c r="E29" s="152"/>
      <c r="F29" s="152"/>
      <c r="G29" s="152"/>
      <c r="H29" s="152"/>
      <c r="I29" s="152"/>
      <c r="J29" s="152"/>
      <c r="K29" s="152"/>
      <c r="L29" s="152"/>
      <c r="M29" s="152"/>
    </row>
    <row r="31" spans="2:18" x14ac:dyDescent="0.35">
      <c r="B31" s="153" t="s">
        <v>33</v>
      </c>
      <c r="C31" s="153"/>
      <c r="D31" s="153"/>
      <c r="E31" s="153"/>
      <c r="F31" s="153"/>
    </row>
    <row r="32" spans="2:18" x14ac:dyDescent="0.35">
      <c r="B32" s="32" t="s">
        <v>2</v>
      </c>
      <c r="C32" s="32" t="s">
        <v>3</v>
      </c>
      <c r="D32" s="32" t="s">
        <v>34</v>
      </c>
    </row>
    <row r="33" spans="2:4" x14ac:dyDescent="0.35">
      <c r="B33" s="143">
        <v>2014</v>
      </c>
      <c r="C33" s="7" t="s">
        <v>13</v>
      </c>
      <c r="D33" s="26">
        <v>46</v>
      </c>
    </row>
    <row r="34" spans="2:4" x14ac:dyDescent="0.35">
      <c r="B34" s="144"/>
      <c r="C34" s="14" t="s">
        <v>14</v>
      </c>
      <c r="D34" s="27">
        <v>50</v>
      </c>
    </row>
    <row r="35" spans="2:4" x14ac:dyDescent="0.35">
      <c r="B35" s="144"/>
      <c r="C35" s="14" t="s">
        <v>15</v>
      </c>
      <c r="D35" s="27">
        <v>52</v>
      </c>
    </row>
    <row r="36" spans="2:4" x14ac:dyDescent="0.35">
      <c r="B36" s="144"/>
      <c r="C36" s="14" t="s">
        <v>16</v>
      </c>
      <c r="D36" s="27">
        <v>51</v>
      </c>
    </row>
    <row r="37" spans="2:4" x14ac:dyDescent="0.35">
      <c r="B37" s="144"/>
      <c r="C37" s="14" t="s">
        <v>17</v>
      </c>
      <c r="D37" s="27">
        <v>51</v>
      </c>
    </row>
    <row r="38" spans="2:4" x14ac:dyDescent="0.35">
      <c r="B38" s="144"/>
      <c r="C38" s="14" t="s">
        <v>18</v>
      </c>
      <c r="D38" s="27">
        <v>54</v>
      </c>
    </row>
    <row r="39" spans="2:4" x14ac:dyDescent="0.35">
      <c r="B39" s="144"/>
      <c r="C39" s="14" t="s">
        <v>19</v>
      </c>
      <c r="D39" s="27">
        <v>53</v>
      </c>
    </row>
    <row r="40" spans="2:4" x14ac:dyDescent="0.35">
      <c r="B40" s="144"/>
      <c r="C40" s="14" t="s">
        <v>20</v>
      </c>
      <c r="D40" s="27">
        <v>56</v>
      </c>
    </row>
    <row r="41" spans="2:4" x14ac:dyDescent="0.35">
      <c r="B41" s="145"/>
      <c r="C41" s="15" t="s">
        <v>21</v>
      </c>
      <c r="D41" s="28">
        <v>62</v>
      </c>
    </row>
    <row r="42" spans="2:4" x14ac:dyDescent="0.35">
      <c r="B42" s="144">
        <v>2015</v>
      </c>
      <c r="C42" s="14" t="s">
        <v>22</v>
      </c>
      <c r="D42" s="27">
        <v>49</v>
      </c>
    </row>
    <row r="43" spans="2:4" x14ac:dyDescent="0.35">
      <c r="B43" s="144"/>
      <c r="C43" s="14" t="s">
        <v>23</v>
      </c>
      <c r="D43" s="27">
        <v>55</v>
      </c>
    </row>
    <row r="44" spans="2:4" x14ac:dyDescent="0.35">
      <c r="B44" s="145"/>
      <c r="C44" s="15" t="s">
        <v>24</v>
      </c>
      <c r="D44" s="28">
        <v>59</v>
      </c>
    </row>
  </sheetData>
  <mergeCells count="22">
    <mergeCell ref="B27:M28"/>
    <mergeCell ref="B29:M29"/>
    <mergeCell ref="B31:F31"/>
    <mergeCell ref="B33:B41"/>
    <mergeCell ref="B42:B44"/>
    <mergeCell ref="B26:M26"/>
    <mergeCell ref="N5:R5"/>
    <mergeCell ref="E6:H6"/>
    <mergeCell ref="J6:M6"/>
    <mergeCell ref="O6:R6"/>
    <mergeCell ref="B8:B16"/>
    <mergeCell ref="B17:B19"/>
    <mergeCell ref="B20:C20"/>
    <mergeCell ref="B22:M22"/>
    <mergeCell ref="B23:M23"/>
    <mergeCell ref="B24:M24"/>
    <mergeCell ref="B25:M25"/>
    <mergeCell ref="B1:J1"/>
    <mergeCell ref="B5:B7"/>
    <mergeCell ref="C5:C7"/>
    <mergeCell ref="D5:H5"/>
    <mergeCell ref="I5:M5"/>
  </mergeCells>
  <pageMargins left="0.7" right="0.7" top="0.75" bottom="0.75" header="0.3" footer="0.3"/>
  <pageSetup paperSize="9" scale="63"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R45"/>
  <sheetViews>
    <sheetView zoomScaleNormal="100" workbookViewId="0"/>
  </sheetViews>
  <sheetFormatPr defaultColWidth="9.1796875" defaultRowHeight="14.5" x14ac:dyDescent="0.35"/>
  <cols>
    <col min="1" max="1" width="3.1796875" style="1" customWidth="1"/>
    <col min="2" max="2" width="9.1796875" style="1"/>
    <col min="3" max="3" width="11.26953125" style="1" customWidth="1"/>
    <col min="4" max="4" width="14.453125" style="1" customWidth="1"/>
    <col min="5" max="8" width="11.1796875" style="1" customWidth="1"/>
    <col min="9" max="9" width="13.1796875" style="1" customWidth="1"/>
    <col min="10" max="13" width="11.1796875" style="1" customWidth="1"/>
    <col min="14" max="14" width="12.81640625" style="1" customWidth="1"/>
    <col min="15" max="18" width="11.1796875" style="1" customWidth="1"/>
    <col min="19" max="23" width="9" style="1" customWidth="1"/>
    <col min="24" max="16384" width="9.1796875" style="1"/>
  </cols>
  <sheetData>
    <row r="1" spans="2:18" ht="21.65" customHeight="1" x14ac:dyDescent="0.35">
      <c r="B1" s="138" t="s">
        <v>92</v>
      </c>
      <c r="C1" s="138"/>
      <c r="D1" s="138"/>
      <c r="E1" s="138"/>
      <c r="F1" s="138"/>
      <c r="G1" s="138"/>
      <c r="H1" s="138"/>
      <c r="I1" s="138"/>
      <c r="J1" s="138"/>
    </row>
    <row r="2" spans="2:18" ht="110.15" customHeight="1" x14ac:dyDescent="0.35">
      <c r="B2" s="2"/>
    </row>
    <row r="3" spans="2:18" ht="23.5" customHeight="1" x14ac:dyDescent="0.35">
      <c r="B3" s="123" t="s">
        <v>83</v>
      </c>
    </row>
    <row r="4" spans="2:18" ht="12" customHeight="1" x14ac:dyDescent="0.35">
      <c r="B4" s="53" t="s">
        <v>1</v>
      </c>
      <c r="C4" s="53"/>
      <c r="D4" s="53"/>
      <c r="E4" s="53"/>
    </row>
    <row r="5" spans="2:18" x14ac:dyDescent="0.35">
      <c r="B5" s="139" t="s">
        <v>2</v>
      </c>
      <c r="C5" s="139" t="s">
        <v>3</v>
      </c>
      <c r="D5" s="148" t="s">
        <v>4</v>
      </c>
      <c r="E5" s="149"/>
      <c r="F5" s="149"/>
      <c r="G5" s="149"/>
      <c r="H5" s="150"/>
      <c r="I5" s="148" t="s">
        <v>5</v>
      </c>
      <c r="J5" s="149"/>
      <c r="K5" s="149"/>
      <c r="L5" s="149"/>
      <c r="M5" s="150"/>
      <c r="N5" s="148" t="s">
        <v>6</v>
      </c>
      <c r="O5" s="149"/>
      <c r="P5" s="149"/>
      <c r="Q5" s="149"/>
      <c r="R5" s="150"/>
    </row>
    <row r="6" spans="2:18" x14ac:dyDescent="0.35">
      <c r="B6" s="140"/>
      <c r="C6" s="140"/>
      <c r="D6" s="33"/>
      <c r="E6" s="155" t="s">
        <v>7</v>
      </c>
      <c r="F6" s="156"/>
      <c r="G6" s="156"/>
      <c r="H6" s="157"/>
      <c r="I6" s="33"/>
      <c r="J6" s="155" t="s">
        <v>7</v>
      </c>
      <c r="K6" s="156"/>
      <c r="L6" s="156"/>
      <c r="M6" s="157"/>
      <c r="N6" s="33"/>
      <c r="O6" s="155" t="s">
        <v>7</v>
      </c>
      <c r="P6" s="156"/>
      <c r="Q6" s="156"/>
      <c r="R6" s="157"/>
    </row>
    <row r="7" spans="2:18" ht="29" x14ac:dyDescent="0.35">
      <c r="B7" s="141"/>
      <c r="C7" s="141"/>
      <c r="D7" s="4" t="s">
        <v>8</v>
      </c>
      <c r="E7" s="33" t="s">
        <v>9</v>
      </c>
      <c r="F7" s="5" t="s">
        <v>10</v>
      </c>
      <c r="G7" s="5" t="s">
        <v>11</v>
      </c>
      <c r="H7" s="34" t="s">
        <v>12</v>
      </c>
      <c r="I7" s="4" t="s">
        <v>8</v>
      </c>
      <c r="J7" s="33" t="s">
        <v>9</v>
      </c>
      <c r="K7" s="5" t="s">
        <v>10</v>
      </c>
      <c r="L7" s="5" t="s">
        <v>11</v>
      </c>
      <c r="M7" s="34" t="s">
        <v>12</v>
      </c>
      <c r="N7" s="4" t="s">
        <v>8</v>
      </c>
      <c r="O7" s="33" t="s">
        <v>9</v>
      </c>
      <c r="P7" s="5" t="s">
        <v>10</v>
      </c>
      <c r="Q7" s="5" t="s">
        <v>11</v>
      </c>
      <c r="R7" s="34" t="s">
        <v>12</v>
      </c>
    </row>
    <row r="8" spans="2:18" ht="12.65" customHeight="1" x14ac:dyDescent="0.35">
      <c r="B8" s="143">
        <v>2015</v>
      </c>
      <c r="C8" s="7" t="s">
        <v>13</v>
      </c>
      <c r="D8" s="8">
        <v>5241</v>
      </c>
      <c r="E8" s="9">
        <v>1902.1739130434783</v>
      </c>
      <c r="F8" s="8">
        <v>2025.1276614692244</v>
      </c>
      <c r="G8" s="8">
        <v>2005.5919476926165</v>
      </c>
      <c r="H8" s="10">
        <v>2044.6633752458324</v>
      </c>
      <c r="I8" s="11">
        <v>93</v>
      </c>
      <c r="J8" s="11">
        <v>1500</v>
      </c>
      <c r="K8" s="12">
        <v>1541.8713449426259</v>
      </c>
      <c r="L8" s="12">
        <v>1435.2279184628496</v>
      </c>
      <c r="M8" s="13">
        <v>1648.5147714224022</v>
      </c>
      <c r="N8" s="8">
        <v>168</v>
      </c>
      <c r="O8" s="9">
        <v>1290.1790880503145</v>
      </c>
      <c r="P8" s="8">
        <v>1331.2118736487807</v>
      </c>
      <c r="Q8" s="8">
        <v>1281.8868679889981</v>
      </c>
      <c r="R8" s="13">
        <v>1380.5368793085634</v>
      </c>
    </row>
    <row r="9" spans="2:18" ht="12.65" customHeight="1" x14ac:dyDescent="0.35">
      <c r="B9" s="144"/>
      <c r="C9" s="14" t="s">
        <v>14</v>
      </c>
      <c r="D9" s="8">
        <v>5775</v>
      </c>
      <c r="E9" s="9">
        <v>1862.2448979591836</v>
      </c>
      <c r="F9" s="8">
        <v>1981.4294835162605</v>
      </c>
      <c r="G9" s="8">
        <v>1963.0947880671472</v>
      </c>
      <c r="H9" s="10">
        <v>1999.7641789653737</v>
      </c>
      <c r="I9" s="9">
        <v>160</v>
      </c>
      <c r="J9" s="9">
        <v>1441.75</v>
      </c>
      <c r="K9" s="8">
        <v>1478.498633120402</v>
      </c>
      <c r="L9" s="8">
        <v>1419.9461087265161</v>
      </c>
      <c r="M9" s="10">
        <v>1537.051157514288</v>
      </c>
      <c r="N9" s="8">
        <v>162</v>
      </c>
      <c r="O9" s="9">
        <v>1263.2552826585179</v>
      </c>
      <c r="P9" s="8">
        <v>1327.2111703215221</v>
      </c>
      <c r="Q9" s="8">
        <v>1276.3781277048311</v>
      </c>
      <c r="R9" s="10">
        <v>1378.0442129382131</v>
      </c>
    </row>
    <row r="10" spans="2:18" ht="12.65" customHeight="1" x14ac:dyDescent="0.35">
      <c r="B10" s="144"/>
      <c r="C10" s="14" t="s">
        <v>15</v>
      </c>
      <c r="D10" s="8">
        <v>9928</v>
      </c>
      <c r="E10" s="9">
        <v>1766.3043478260868</v>
      </c>
      <c r="F10" s="8">
        <v>1919.9790777253947</v>
      </c>
      <c r="G10" s="8">
        <v>1906.1195285795129</v>
      </c>
      <c r="H10" s="10">
        <v>1933.8386268712766</v>
      </c>
      <c r="I10" s="9">
        <v>365</v>
      </c>
      <c r="J10" s="9">
        <v>1400</v>
      </c>
      <c r="K10" s="8">
        <v>1450.4842928083312</v>
      </c>
      <c r="L10" s="8">
        <v>1410.9177287432481</v>
      </c>
      <c r="M10" s="10">
        <v>1490.0508568734144</v>
      </c>
      <c r="N10" s="8">
        <v>306</v>
      </c>
      <c r="O10" s="9">
        <v>1197.1167777455812</v>
      </c>
      <c r="P10" s="8">
        <v>1233.0506694060182</v>
      </c>
      <c r="Q10" s="8">
        <v>1193.1557024155265</v>
      </c>
      <c r="R10" s="10">
        <v>1272.9456363965098</v>
      </c>
    </row>
    <row r="11" spans="2:18" ht="12.65" customHeight="1" x14ac:dyDescent="0.35">
      <c r="B11" s="144"/>
      <c r="C11" s="14" t="s">
        <v>16</v>
      </c>
      <c r="D11" s="8">
        <v>5575</v>
      </c>
      <c r="E11" s="9">
        <v>1805.5555555555554</v>
      </c>
      <c r="F11" s="8">
        <v>1940.4533802562398</v>
      </c>
      <c r="G11" s="8">
        <v>1921.4679554764664</v>
      </c>
      <c r="H11" s="10">
        <v>1959.4388050360133</v>
      </c>
      <c r="I11" s="9">
        <v>171</v>
      </c>
      <c r="J11" s="9">
        <v>1400</v>
      </c>
      <c r="K11" s="8">
        <v>1461.3553541393733</v>
      </c>
      <c r="L11" s="8">
        <v>1398.2015798815698</v>
      </c>
      <c r="M11" s="10">
        <v>1524.5091283971767</v>
      </c>
      <c r="N11" s="8">
        <v>206</v>
      </c>
      <c r="O11" s="9">
        <v>1248.7566037735851</v>
      </c>
      <c r="P11" s="8">
        <v>1264.9340957253442</v>
      </c>
      <c r="Q11" s="8">
        <v>1222.7574228317781</v>
      </c>
      <c r="R11" s="10">
        <v>1307.1107686189102</v>
      </c>
    </row>
    <row r="12" spans="2:18" ht="12.65" customHeight="1" x14ac:dyDescent="0.35">
      <c r="B12" s="144"/>
      <c r="C12" s="14" t="s">
        <v>17</v>
      </c>
      <c r="D12" s="8">
        <v>5923</v>
      </c>
      <c r="E12" s="9">
        <v>1714.2857142857142</v>
      </c>
      <c r="F12" s="8">
        <v>1863.2673152427351</v>
      </c>
      <c r="G12" s="8">
        <v>1845.562228157994</v>
      </c>
      <c r="H12" s="10">
        <v>1880.9724023274762</v>
      </c>
      <c r="I12" s="9">
        <v>183</v>
      </c>
      <c r="J12" s="9">
        <v>1446.5408805031445</v>
      </c>
      <c r="K12" s="8">
        <v>1480.6831959768838</v>
      </c>
      <c r="L12" s="8">
        <v>1417.4552471093843</v>
      </c>
      <c r="M12" s="10">
        <v>1543.9111448443832</v>
      </c>
      <c r="N12" s="8">
        <v>256</v>
      </c>
      <c r="O12" s="9">
        <v>1216.2753267396679</v>
      </c>
      <c r="P12" s="8">
        <v>1268.332930085654</v>
      </c>
      <c r="Q12" s="8">
        <v>1221.7067311028964</v>
      </c>
      <c r="R12" s="10">
        <v>1314.9591290684116</v>
      </c>
    </row>
    <row r="13" spans="2:18" ht="12.65" customHeight="1" x14ac:dyDescent="0.35">
      <c r="B13" s="144"/>
      <c r="C13" s="14" t="s">
        <v>18</v>
      </c>
      <c r="D13" s="8">
        <v>10757</v>
      </c>
      <c r="E13" s="9">
        <v>1666.6666666666667</v>
      </c>
      <c r="F13" s="8">
        <v>1806.1364203944945</v>
      </c>
      <c r="G13" s="8">
        <v>1794.3198101670919</v>
      </c>
      <c r="H13" s="10">
        <v>1817.9530306218971</v>
      </c>
      <c r="I13" s="9">
        <v>494</v>
      </c>
      <c r="J13" s="9">
        <v>1405.3928571428571</v>
      </c>
      <c r="K13" s="8">
        <v>1462.6559666426058</v>
      </c>
      <c r="L13" s="8">
        <v>1423.6093719720159</v>
      </c>
      <c r="M13" s="10">
        <v>1501.7025613131957</v>
      </c>
      <c r="N13" s="8">
        <v>684</v>
      </c>
      <c r="O13" s="9">
        <v>1230.25</v>
      </c>
      <c r="P13" s="8">
        <v>1256.8801368801237</v>
      </c>
      <c r="Q13" s="8">
        <v>1235.0492650828667</v>
      </c>
      <c r="R13" s="10">
        <v>1278.7110086773807</v>
      </c>
    </row>
    <row r="14" spans="2:18" ht="12.65" customHeight="1" x14ac:dyDescent="0.35">
      <c r="B14" s="144"/>
      <c r="C14" s="14" t="s">
        <v>19</v>
      </c>
      <c r="D14" s="8">
        <v>8007</v>
      </c>
      <c r="E14" s="9">
        <v>1629.0760869565217</v>
      </c>
      <c r="F14" s="8">
        <v>1779.5926666642015</v>
      </c>
      <c r="G14" s="8">
        <v>1765.1759829856453</v>
      </c>
      <c r="H14" s="10">
        <v>1794.0093503427577</v>
      </c>
      <c r="I14" s="9">
        <v>237</v>
      </c>
      <c r="J14" s="9">
        <v>1379.3103448275863</v>
      </c>
      <c r="K14" s="8">
        <v>1405.3533934545501</v>
      </c>
      <c r="L14" s="8">
        <v>1357.3409325804882</v>
      </c>
      <c r="M14" s="10">
        <v>1453.3658543286119</v>
      </c>
      <c r="N14" s="8">
        <v>291</v>
      </c>
      <c r="O14" s="9">
        <v>1177.6251226692837</v>
      </c>
      <c r="P14" s="8">
        <v>1242.9277273800194</v>
      </c>
      <c r="Q14" s="8">
        <v>1201.5808965202532</v>
      </c>
      <c r="R14" s="10">
        <v>1284.2745582397856</v>
      </c>
    </row>
    <row r="15" spans="2:18" ht="12.65" customHeight="1" x14ac:dyDescent="0.35">
      <c r="B15" s="144"/>
      <c r="C15" s="14" t="s">
        <v>20</v>
      </c>
      <c r="D15" s="8">
        <v>12454</v>
      </c>
      <c r="E15" s="9">
        <v>1579.945652173913</v>
      </c>
      <c r="F15" s="8">
        <v>1683.9969232063818</v>
      </c>
      <c r="G15" s="8">
        <v>1673.7119082593711</v>
      </c>
      <c r="H15" s="10">
        <v>1694.2819381533925</v>
      </c>
      <c r="I15" s="9">
        <v>374</v>
      </c>
      <c r="J15" s="9">
        <v>1400</v>
      </c>
      <c r="K15" s="8">
        <v>1428.6575405326507</v>
      </c>
      <c r="L15" s="8">
        <v>1387.1534237437393</v>
      </c>
      <c r="M15" s="10">
        <v>1470.1616573215622</v>
      </c>
      <c r="N15" s="8">
        <v>471</v>
      </c>
      <c r="O15" s="9">
        <v>1254.2666666666667</v>
      </c>
      <c r="P15" s="8">
        <v>1274.6244777038485</v>
      </c>
      <c r="Q15" s="8">
        <v>1245.1621873803763</v>
      </c>
      <c r="R15" s="10">
        <v>1304.0867680273207</v>
      </c>
    </row>
    <row r="16" spans="2:18" ht="12.65" customHeight="1" x14ac:dyDescent="0.35">
      <c r="B16" s="145"/>
      <c r="C16" s="15" t="s">
        <v>21</v>
      </c>
      <c r="D16" s="16">
        <v>16528</v>
      </c>
      <c r="E16" s="16">
        <v>1568.6274509803923</v>
      </c>
      <c r="F16" s="17">
        <v>1676.0384981059215</v>
      </c>
      <c r="G16" s="17">
        <v>1667.620205396508</v>
      </c>
      <c r="H16" s="18">
        <v>1684.4567908153349</v>
      </c>
      <c r="I16" s="16">
        <v>943</v>
      </c>
      <c r="J16" s="16">
        <v>1400</v>
      </c>
      <c r="K16" s="17">
        <v>1454.9600771121561</v>
      </c>
      <c r="L16" s="17">
        <v>1428.2603117261449</v>
      </c>
      <c r="M16" s="18">
        <v>1481.6598424981673</v>
      </c>
      <c r="N16" s="17">
        <v>1475</v>
      </c>
      <c r="O16" s="16">
        <v>1201.3247691690085</v>
      </c>
      <c r="P16" s="17">
        <v>1240.4968122794812</v>
      </c>
      <c r="Q16" s="17">
        <v>1224.0389641913498</v>
      </c>
      <c r="R16" s="18">
        <v>1256.9546603676126</v>
      </c>
    </row>
    <row r="17" spans="2:18" ht="12.65" customHeight="1" x14ac:dyDescent="0.35">
      <c r="B17" s="144">
        <v>2016</v>
      </c>
      <c r="C17" s="14" t="s">
        <v>22</v>
      </c>
      <c r="D17" s="8">
        <v>10102</v>
      </c>
      <c r="E17" s="9">
        <v>1499.9999999999998</v>
      </c>
      <c r="F17" s="8">
        <v>1586.6836832136623</v>
      </c>
      <c r="G17" s="8">
        <v>1575.4983706010423</v>
      </c>
      <c r="H17" s="10">
        <v>1597.8689958262823</v>
      </c>
      <c r="I17" s="9">
        <v>500</v>
      </c>
      <c r="J17" s="9">
        <v>1391.85</v>
      </c>
      <c r="K17" s="8">
        <v>1424.9197020689301</v>
      </c>
      <c r="L17" s="8">
        <v>1387.1588789877496</v>
      </c>
      <c r="M17" s="10">
        <v>1462.6805251501105</v>
      </c>
      <c r="N17" s="8">
        <v>712</v>
      </c>
      <c r="O17" s="9">
        <v>1166.6666666666667</v>
      </c>
      <c r="P17" s="8">
        <v>1201.1529635401723</v>
      </c>
      <c r="Q17" s="8">
        <v>1177.7112654887267</v>
      </c>
      <c r="R17" s="10">
        <v>1224.594661591618</v>
      </c>
    </row>
    <row r="18" spans="2:18" ht="12.65" customHeight="1" x14ac:dyDescent="0.35">
      <c r="B18" s="144"/>
      <c r="C18" s="14" t="s">
        <v>23</v>
      </c>
      <c r="D18" s="8">
        <v>2347</v>
      </c>
      <c r="E18" s="9">
        <v>1628.5714285714287</v>
      </c>
      <c r="F18" s="8">
        <v>1820.4737785510358</v>
      </c>
      <c r="G18" s="8">
        <v>1790.1905706452885</v>
      </c>
      <c r="H18" s="10">
        <v>1850.7569864567831</v>
      </c>
      <c r="I18" s="9">
        <v>65</v>
      </c>
      <c r="J18" s="9">
        <v>1388.8888888888889</v>
      </c>
      <c r="K18" s="8">
        <v>1494.135605035832</v>
      </c>
      <c r="L18" s="8">
        <v>1366.8235682444533</v>
      </c>
      <c r="M18" s="10">
        <v>1621.4476418272106</v>
      </c>
      <c r="N18" s="8">
        <v>45</v>
      </c>
      <c r="O18" s="9">
        <v>1219.5121951219512</v>
      </c>
      <c r="P18" s="8">
        <v>1280.7505072424283</v>
      </c>
      <c r="Q18" s="8">
        <v>1184.2979236902081</v>
      </c>
      <c r="R18" s="10">
        <v>1377.2030907946485</v>
      </c>
    </row>
    <row r="19" spans="2:18" ht="12.65" customHeight="1" x14ac:dyDescent="0.35">
      <c r="B19" s="145"/>
      <c r="C19" s="15" t="s">
        <v>24</v>
      </c>
      <c r="D19" s="16">
        <v>2485</v>
      </c>
      <c r="E19" s="16">
        <v>1666.6666666666667</v>
      </c>
      <c r="F19" s="17">
        <v>1910.6810511526453</v>
      </c>
      <c r="G19" s="17">
        <v>1879.8632183789516</v>
      </c>
      <c r="H19" s="18">
        <v>1941.498883926339</v>
      </c>
      <c r="I19" s="16">
        <v>109</v>
      </c>
      <c r="J19" s="16">
        <v>1375</v>
      </c>
      <c r="K19" s="17">
        <v>1435.8047600718369</v>
      </c>
      <c r="L19" s="17">
        <v>1358.848580678517</v>
      </c>
      <c r="M19" s="18">
        <v>1512.7609394651568</v>
      </c>
      <c r="N19" s="17">
        <v>111</v>
      </c>
      <c r="O19" s="16">
        <v>1133.6032388663969</v>
      </c>
      <c r="P19" s="17">
        <v>1261.9952492822936</v>
      </c>
      <c r="Q19" s="17">
        <v>1190.4359576242321</v>
      </c>
      <c r="R19" s="18">
        <v>1333.5545409403551</v>
      </c>
    </row>
    <row r="20" spans="2:18" x14ac:dyDescent="0.35">
      <c r="B20" s="146" t="s">
        <v>38</v>
      </c>
      <c r="C20" s="147"/>
      <c r="D20" s="21">
        <v>95122</v>
      </c>
      <c r="E20" s="21">
        <v>1690.8431983904673</v>
      </c>
      <c r="F20" s="22">
        <v>1832.8216616248499</v>
      </c>
      <c r="G20" s="22">
        <v>1828.541314747526</v>
      </c>
      <c r="H20" s="23">
        <v>1837.1020085021737</v>
      </c>
      <c r="I20" s="21">
        <v>3694</v>
      </c>
      <c r="J20" s="21">
        <v>1410.7277476135398</v>
      </c>
      <c r="K20" s="22">
        <v>1459.9483221588482</v>
      </c>
      <c r="L20" s="22">
        <v>1446.0867996896841</v>
      </c>
      <c r="M20" s="23">
        <v>1473.8098446280123</v>
      </c>
      <c r="N20" s="22">
        <v>4887</v>
      </c>
      <c r="O20" s="21">
        <v>1216.5693115106367</v>
      </c>
      <c r="P20" s="22">
        <v>1265.297384457974</v>
      </c>
      <c r="Q20" s="22">
        <v>1255.8686405784731</v>
      </c>
      <c r="R20" s="23">
        <v>1274.7261283374748</v>
      </c>
    </row>
    <row r="21" spans="2:18" x14ac:dyDescent="0.35">
      <c r="D21" s="58"/>
      <c r="F21" s="58"/>
    </row>
    <row r="22" spans="2:18" x14ac:dyDescent="0.35">
      <c r="B22" s="50" t="s">
        <v>26</v>
      </c>
      <c r="C22" s="51"/>
      <c r="D22" s="51"/>
      <c r="E22" s="51"/>
      <c r="F22" s="51"/>
      <c r="G22" s="51"/>
      <c r="H22" s="51"/>
      <c r="I22" s="51"/>
      <c r="J22" s="51"/>
      <c r="K22" s="51"/>
      <c r="L22" s="51"/>
      <c r="M22" s="51"/>
      <c r="N22" s="42"/>
    </row>
    <row r="23" spans="2:18" s="24" customFormat="1" x14ac:dyDescent="0.35">
      <c r="B23" s="142" t="s">
        <v>39</v>
      </c>
      <c r="C23" s="142"/>
      <c r="D23" s="142"/>
      <c r="E23" s="142"/>
      <c r="F23" s="142"/>
      <c r="G23" s="142"/>
      <c r="H23" s="142"/>
      <c r="I23" s="142"/>
      <c r="J23" s="142"/>
      <c r="K23" s="142"/>
      <c r="L23" s="142"/>
      <c r="M23" s="142"/>
      <c r="O23" s="41"/>
    </row>
    <row r="24" spans="2:18" s="24" customFormat="1" x14ac:dyDescent="0.35">
      <c r="B24" s="142" t="s">
        <v>28</v>
      </c>
      <c r="C24" s="142"/>
      <c r="D24" s="142"/>
      <c r="E24" s="142"/>
      <c r="F24" s="142"/>
      <c r="G24" s="142"/>
      <c r="H24" s="142"/>
      <c r="I24" s="142"/>
      <c r="J24" s="142"/>
      <c r="K24" s="142"/>
      <c r="L24" s="142"/>
      <c r="M24" s="142"/>
      <c r="P24" s="43"/>
      <c r="Q24" s="41"/>
    </row>
    <row r="25" spans="2:18" s="24" customFormat="1" x14ac:dyDescent="0.35">
      <c r="B25" s="151" t="s">
        <v>29</v>
      </c>
      <c r="C25" s="151"/>
      <c r="D25" s="151"/>
      <c r="E25" s="151"/>
      <c r="F25" s="151"/>
      <c r="G25" s="151"/>
      <c r="H25" s="151"/>
      <c r="I25" s="151"/>
      <c r="J25" s="151"/>
      <c r="K25" s="151"/>
      <c r="L25" s="151"/>
      <c r="M25" s="151"/>
      <c r="N25" s="46"/>
      <c r="P25" s="41"/>
    </row>
    <row r="26" spans="2:18" s="24" customFormat="1" x14ac:dyDescent="0.35">
      <c r="B26" s="151" t="s">
        <v>30</v>
      </c>
      <c r="C26" s="151"/>
      <c r="D26" s="151"/>
      <c r="E26" s="151"/>
      <c r="F26" s="151"/>
      <c r="G26" s="151"/>
      <c r="H26" s="151"/>
      <c r="I26" s="151"/>
      <c r="J26" s="151"/>
      <c r="K26" s="151"/>
      <c r="L26" s="151"/>
      <c r="M26" s="151"/>
    </row>
    <row r="27" spans="2:18" s="24" customFormat="1" x14ac:dyDescent="0.35">
      <c r="B27" s="151" t="s">
        <v>31</v>
      </c>
      <c r="C27" s="151"/>
      <c r="D27" s="151"/>
      <c r="E27" s="151"/>
      <c r="F27" s="151"/>
      <c r="G27" s="151"/>
      <c r="H27" s="151"/>
      <c r="I27" s="151"/>
      <c r="J27" s="151"/>
      <c r="K27" s="151"/>
      <c r="L27" s="151"/>
      <c r="M27" s="151"/>
    </row>
    <row r="28" spans="2:18" s="24" customFormat="1" x14ac:dyDescent="0.35">
      <c r="B28" s="154" t="s">
        <v>32</v>
      </c>
      <c r="C28" s="154"/>
      <c r="D28" s="154"/>
      <c r="E28" s="154"/>
      <c r="F28" s="154"/>
      <c r="G28" s="154"/>
      <c r="H28" s="154"/>
      <c r="I28" s="154"/>
      <c r="J28" s="154"/>
      <c r="K28" s="154"/>
      <c r="L28" s="154"/>
      <c r="M28" s="154"/>
    </row>
    <row r="29" spans="2:18" x14ac:dyDescent="0.35">
      <c r="B29" s="154"/>
      <c r="C29" s="154"/>
      <c r="D29" s="154"/>
      <c r="E29" s="154"/>
      <c r="F29" s="154"/>
      <c r="G29" s="154"/>
      <c r="H29" s="154"/>
      <c r="I29" s="154"/>
      <c r="J29" s="154"/>
      <c r="K29" s="154"/>
      <c r="L29" s="154"/>
      <c r="M29" s="154"/>
    </row>
    <row r="30" spans="2:18" x14ac:dyDescent="0.35">
      <c r="B30" s="52" t="s">
        <v>40</v>
      </c>
      <c r="C30" s="52"/>
      <c r="D30" s="52"/>
      <c r="E30" s="52"/>
      <c r="F30" s="52"/>
      <c r="G30" s="52"/>
      <c r="H30" s="52"/>
      <c r="I30" s="52"/>
      <c r="J30" s="52"/>
      <c r="K30" s="52"/>
      <c r="L30" s="52"/>
      <c r="M30" s="52"/>
      <c r="N30" s="52"/>
      <c r="O30" s="52"/>
    </row>
    <row r="31" spans="2:18" x14ac:dyDescent="0.35">
      <c r="B31" s="153" t="s">
        <v>33</v>
      </c>
      <c r="C31" s="153"/>
      <c r="D31" s="153"/>
      <c r="E31" s="153"/>
      <c r="F31" s="153"/>
    </row>
    <row r="32" spans="2:18" x14ac:dyDescent="0.35">
      <c r="B32" s="35"/>
      <c r="C32" s="35"/>
      <c r="D32" s="26"/>
    </row>
    <row r="33" spans="2:4" x14ac:dyDescent="0.35">
      <c r="B33" s="36" t="s">
        <v>2</v>
      </c>
      <c r="C33" s="37" t="s">
        <v>3</v>
      </c>
      <c r="D33" s="36" t="s">
        <v>34</v>
      </c>
    </row>
    <row r="34" spans="2:4" x14ac:dyDescent="0.35">
      <c r="B34" s="143">
        <v>2014</v>
      </c>
      <c r="C34" s="7" t="s">
        <v>13</v>
      </c>
      <c r="D34" s="38">
        <v>53.051778999132196</v>
      </c>
    </row>
    <row r="35" spans="2:4" x14ac:dyDescent="0.35">
      <c r="B35" s="144"/>
      <c r="C35" s="14" t="s">
        <v>14</v>
      </c>
      <c r="D35" s="39">
        <v>55.477707006369428</v>
      </c>
    </row>
    <row r="36" spans="2:4" x14ac:dyDescent="0.35">
      <c r="B36" s="144"/>
      <c r="C36" s="14" t="s">
        <v>15</v>
      </c>
      <c r="D36" s="39">
        <v>59.908433190142439</v>
      </c>
    </row>
    <row r="37" spans="2:4" x14ac:dyDescent="0.35">
      <c r="B37" s="144"/>
      <c r="C37" s="14" t="s">
        <v>16</v>
      </c>
      <c r="D37" s="39">
        <v>54.128774099672604</v>
      </c>
    </row>
    <row r="38" spans="2:4" x14ac:dyDescent="0.35">
      <c r="B38" s="144"/>
      <c r="C38" s="14" t="s">
        <v>17</v>
      </c>
      <c r="D38" s="39">
        <v>56.196449076936659</v>
      </c>
    </row>
    <row r="39" spans="2:4" x14ac:dyDescent="0.35">
      <c r="B39" s="144"/>
      <c r="C39" s="14" t="s">
        <v>18</v>
      </c>
      <c r="D39" s="39">
        <v>59.538062456350396</v>
      </c>
    </row>
    <row r="40" spans="2:4" x14ac:dyDescent="0.35">
      <c r="B40" s="144"/>
      <c r="C40" s="14" t="s">
        <v>19</v>
      </c>
      <c r="D40" s="39">
        <v>54.855710521241733</v>
      </c>
    </row>
    <row r="41" spans="2:4" x14ac:dyDescent="0.35">
      <c r="B41" s="144"/>
      <c r="C41" s="14" t="s">
        <v>20</v>
      </c>
      <c r="D41" s="39">
        <v>60.54081121682524</v>
      </c>
    </row>
    <row r="42" spans="2:4" x14ac:dyDescent="0.35">
      <c r="B42" s="145"/>
      <c r="C42" s="15" t="s">
        <v>21</v>
      </c>
      <c r="D42" s="40">
        <v>63.643387416439921</v>
      </c>
    </row>
    <row r="43" spans="2:4" x14ac:dyDescent="0.35">
      <c r="B43" s="144">
        <v>2015</v>
      </c>
      <c r="C43" s="14" t="s">
        <v>22</v>
      </c>
      <c r="D43" s="38">
        <v>54.430866929664198</v>
      </c>
    </row>
    <row r="44" spans="2:4" x14ac:dyDescent="0.35">
      <c r="B44" s="144"/>
      <c r="C44" s="14" t="s">
        <v>23</v>
      </c>
      <c r="D44" s="39">
        <v>68.478260869565219</v>
      </c>
    </row>
    <row r="45" spans="2:4" x14ac:dyDescent="0.35">
      <c r="B45" s="145"/>
      <c r="C45" s="15" t="s">
        <v>24</v>
      </c>
      <c r="D45" s="40">
        <v>59.555261999119338</v>
      </c>
    </row>
  </sheetData>
  <mergeCells count="21">
    <mergeCell ref="B28:M29"/>
    <mergeCell ref="B31:F31"/>
    <mergeCell ref="B34:B42"/>
    <mergeCell ref="B43:B45"/>
    <mergeCell ref="B27:M27"/>
    <mergeCell ref="N5:R5"/>
    <mergeCell ref="E6:H6"/>
    <mergeCell ref="J6:M6"/>
    <mergeCell ref="O6:R6"/>
    <mergeCell ref="B8:B16"/>
    <mergeCell ref="B26:M26"/>
    <mergeCell ref="B1:J1"/>
    <mergeCell ref="B5:B7"/>
    <mergeCell ref="C5:C7"/>
    <mergeCell ref="D5:H5"/>
    <mergeCell ref="I5:M5"/>
    <mergeCell ref="B17:B19"/>
    <mergeCell ref="B20:C20"/>
    <mergeCell ref="B23:M23"/>
    <mergeCell ref="B24:M24"/>
    <mergeCell ref="B25:M25"/>
  </mergeCell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R48"/>
  <sheetViews>
    <sheetView zoomScaleNormal="100" workbookViewId="0"/>
  </sheetViews>
  <sheetFormatPr defaultColWidth="9.1796875" defaultRowHeight="14.5" x14ac:dyDescent="0.35"/>
  <cols>
    <col min="1" max="1" width="3.1796875" style="1" customWidth="1"/>
    <col min="2" max="2" width="9.1796875" style="1"/>
    <col min="3" max="3" width="11.26953125" style="1" customWidth="1"/>
    <col min="4" max="4" width="12.7265625" style="1" bestFit="1" customWidth="1"/>
    <col min="5" max="8" width="11.1796875" style="1" customWidth="1"/>
    <col min="9" max="9" width="13.1796875" style="1" customWidth="1"/>
    <col min="10" max="13" width="11.1796875" style="1" customWidth="1"/>
    <col min="14" max="14" width="12.81640625" style="1" customWidth="1"/>
    <col min="15" max="18" width="11.1796875" style="1" customWidth="1"/>
    <col min="19" max="23" width="9" style="1" customWidth="1"/>
    <col min="24" max="16384" width="9.1796875" style="1"/>
  </cols>
  <sheetData>
    <row r="1" spans="2:18" ht="23.5" customHeight="1" x14ac:dyDescent="0.35">
      <c r="B1" s="138" t="s">
        <v>92</v>
      </c>
      <c r="C1" s="138"/>
      <c r="D1" s="138"/>
      <c r="E1" s="138"/>
      <c r="F1" s="138"/>
      <c r="G1" s="138"/>
      <c r="H1" s="138"/>
      <c r="I1" s="138"/>
      <c r="J1" s="138"/>
    </row>
    <row r="2" spans="2:18" ht="9.65" customHeight="1" x14ac:dyDescent="0.35">
      <c r="B2" s="2"/>
    </row>
    <row r="3" spans="2:18" ht="9.65" customHeight="1" x14ac:dyDescent="0.35">
      <c r="B3" s="2"/>
    </row>
    <row r="4" spans="2:18" ht="9.65" customHeight="1" x14ac:dyDescent="0.35">
      <c r="B4" s="2"/>
    </row>
    <row r="5" spans="2:18" ht="9.65" customHeight="1" x14ac:dyDescent="0.35">
      <c r="B5" s="2"/>
    </row>
    <row r="6" spans="2:18" ht="14.15" customHeight="1" x14ac:dyDescent="0.35">
      <c r="B6" s="123" t="s">
        <v>83</v>
      </c>
    </row>
    <row r="7" spans="2:18" ht="18.649999999999999" customHeight="1" x14ac:dyDescent="0.35">
      <c r="B7" s="53" t="s">
        <v>1</v>
      </c>
      <c r="C7" s="53"/>
      <c r="D7" s="53"/>
      <c r="E7" s="53"/>
    </row>
    <row r="8" spans="2:18" x14ac:dyDescent="0.35">
      <c r="B8" s="139" t="s">
        <v>2</v>
      </c>
      <c r="C8" s="139" t="s">
        <v>3</v>
      </c>
      <c r="D8" s="148" t="s">
        <v>4</v>
      </c>
      <c r="E8" s="149"/>
      <c r="F8" s="149"/>
      <c r="G8" s="149"/>
      <c r="H8" s="150"/>
      <c r="I8" s="148" t="s">
        <v>5</v>
      </c>
      <c r="J8" s="149"/>
      <c r="K8" s="149"/>
      <c r="L8" s="149"/>
      <c r="M8" s="150"/>
      <c r="N8" s="148" t="s">
        <v>6</v>
      </c>
      <c r="O8" s="149"/>
      <c r="P8" s="149"/>
      <c r="Q8" s="149"/>
      <c r="R8" s="150"/>
    </row>
    <row r="9" spans="2:18" x14ac:dyDescent="0.35">
      <c r="B9" s="140"/>
      <c r="C9" s="140"/>
      <c r="D9" s="44"/>
      <c r="E9" s="155" t="s">
        <v>7</v>
      </c>
      <c r="F9" s="156"/>
      <c r="G9" s="156"/>
      <c r="H9" s="157"/>
      <c r="I9" s="44"/>
      <c r="J9" s="155" t="s">
        <v>7</v>
      </c>
      <c r="K9" s="156"/>
      <c r="L9" s="156"/>
      <c r="M9" s="157"/>
      <c r="N9" s="44"/>
      <c r="O9" s="155" t="s">
        <v>7</v>
      </c>
      <c r="P9" s="156"/>
      <c r="Q9" s="156"/>
      <c r="R9" s="157"/>
    </row>
    <row r="10" spans="2:18" ht="29" x14ac:dyDescent="0.35">
      <c r="B10" s="141"/>
      <c r="C10" s="141"/>
      <c r="D10" s="4" t="s">
        <v>8</v>
      </c>
      <c r="E10" s="44" t="s">
        <v>9</v>
      </c>
      <c r="F10" s="5" t="s">
        <v>10</v>
      </c>
      <c r="G10" s="5" t="s">
        <v>11</v>
      </c>
      <c r="H10" s="45" t="s">
        <v>12</v>
      </c>
      <c r="I10" s="4" t="s">
        <v>8</v>
      </c>
      <c r="J10" s="44" t="s">
        <v>9</v>
      </c>
      <c r="K10" s="5" t="s">
        <v>10</v>
      </c>
      <c r="L10" s="5" t="s">
        <v>11</v>
      </c>
      <c r="M10" s="45" t="s">
        <v>12</v>
      </c>
      <c r="N10" s="4" t="s">
        <v>8</v>
      </c>
      <c r="O10" s="44" t="s">
        <v>9</v>
      </c>
      <c r="P10" s="5" t="s">
        <v>10</v>
      </c>
      <c r="Q10" s="5" t="s">
        <v>11</v>
      </c>
      <c r="R10" s="45" t="s">
        <v>12</v>
      </c>
    </row>
    <row r="11" spans="2:18" ht="12.65" customHeight="1" x14ac:dyDescent="0.35">
      <c r="B11" s="143">
        <v>2016</v>
      </c>
      <c r="C11" s="29" t="s">
        <v>13</v>
      </c>
      <c r="D11" s="8">
        <v>1873</v>
      </c>
      <c r="E11" s="9">
        <v>1793.8571428571429</v>
      </c>
      <c r="F11" s="8">
        <v>1977.0808755634419</v>
      </c>
      <c r="G11" s="8">
        <v>1943.3019152752408</v>
      </c>
      <c r="H11" s="10">
        <v>2010.8598358516429</v>
      </c>
      <c r="I11" s="11">
        <v>95</v>
      </c>
      <c r="J11" s="11">
        <v>1403.3018867924527</v>
      </c>
      <c r="K11" s="12">
        <v>1508.7228988969407</v>
      </c>
      <c r="L11" s="12">
        <v>1409.0059703716156</v>
      </c>
      <c r="M11" s="13">
        <v>1608.4398274222658</v>
      </c>
      <c r="N11" s="8">
        <v>63</v>
      </c>
      <c r="O11" s="9">
        <v>1176.4705882352941</v>
      </c>
      <c r="P11" s="8">
        <v>1289.2598365786362</v>
      </c>
      <c r="Q11" s="8">
        <v>1199.6321412575587</v>
      </c>
      <c r="R11" s="13">
        <v>1378.8875318997136</v>
      </c>
    </row>
    <row r="12" spans="2:18" ht="12.65" customHeight="1" x14ac:dyDescent="0.35">
      <c r="B12" s="144"/>
      <c r="C12" s="30" t="s">
        <v>14</v>
      </c>
      <c r="D12" s="8">
        <v>2072</v>
      </c>
      <c r="E12" s="9">
        <v>1666.6666666666667</v>
      </c>
      <c r="F12" s="8">
        <v>1841.3321253479894</v>
      </c>
      <c r="G12" s="8">
        <v>1806.7153924545426</v>
      </c>
      <c r="H12" s="10">
        <v>1875.9488582414363</v>
      </c>
      <c r="I12" s="9">
        <v>104</v>
      </c>
      <c r="J12" s="9">
        <v>1468.8424287576831</v>
      </c>
      <c r="K12" s="8">
        <v>1620.5153543799104</v>
      </c>
      <c r="L12" s="8">
        <v>1502.9210399861261</v>
      </c>
      <c r="M12" s="10">
        <v>1738.1096687736947</v>
      </c>
      <c r="N12" s="8">
        <v>79</v>
      </c>
      <c r="O12" s="9">
        <v>1200.6959022286126</v>
      </c>
      <c r="P12" s="8">
        <v>1314.6196198500932</v>
      </c>
      <c r="Q12" s="8">
        <v>1237.7518216035035</v>
      </c>
      <c r="R12" s="10">
        <v>1391.4874180966829</v>
      </c>
    </row>
    <row r="13" spans="2:18" ht="12.65" customHeight="1" x14ac:dyDescent="0.35">
      <c r="B13" s="144"/>
      <c r="C13" s="30" t="s">
        <v>15</v>
      </c>
      <c r="D13" s="8">
        <v>2518</v>
      </c>
      <c r="E13" s="9">
        <v>1666.6666666666667</v>
      </c>
      <c r="F13" s="8">
        <v>1806.9479411940563</v>
      </c>
      <c r="G13" s="8">
        <v>1779.1647007034092</v>
      </c>
      <c r="H13" s="10">
        <v>1834.7311816847034</v>
      </c>
      <c r="I13" s="9">
        <v>134</v>
      </c>
      <c r="J13" s="9">
        <v>1404.6175021732831</v>
      </c>
      <c r="K13" s="8">
        <v>1475.8268772469532</v>
      </c>
      <c r="L13" s="8">
        <v>1387.2532295867704</v>
      </c>
      <c r="M13" s="10">
        <v>1564.4005249071361</v>
      </c>
      <c r="N13" s="8">
        <v>109</v>
      </c>
      <c r="O13" s="9">
        <v>1181.8181818181818</v>
      </c>
      <c r="P13" s="8">
        <v>1209.0582567108584</v>
      </c>
      <c r="Q13" s="8">
        <v>1156.0566584684127</v>
      </c>
      <c r="R13" s="10">
        <v>1262.059854953304</v>
      </c>
    </row>
    <row r="14" spans="2:18" ht="12.65" customHeight="1" x14ac:dyDescent="0.35">
      <c r="B14" s="144"/>
      <c r="C14" s="30" t="s">
        <v>16</v>
      </c>
      <c r="D14" s="8">
        <v>1844</v>
      </c>
      <c r="E14" s="9">
        <v>1656.3533301842231</v>
      </c>
      <c r="F14" s="8">
        <v>1784.5064922765739</v>
      </c>
      <c r="G14" s="8">
        <v>1750.8866793420032</v>
      </c>
      <c r="H14" s="10">
        <v>1818.1263052111447</v>
      </c>
      <c r="I14" s="9">
        <v>114</v>
      </c>
      <c r="J14" s="9">
        <v>1393.0581140350878</v>
      </c>
      <c r="K14" s="8">
        <v>1386.6552284526865</v>
      </c>
      <c r="L14" s="8">
        <v>1318.7994615185341</v>
      </c>
      <c r="M14" s="10">
        <v>1454.5109953868389</v>
      </c>
      <c r="N14" s="8">
        <v>85</v>
      </c>
      <c r="O14" s="9">
        <v>1132.0754716981132</v>
      </c>
      <c r="P14" s="8">
        <v>1184.1407280614937</v>
      </c>
      <c r="Q14" s="8">
        <v>1133.0815968758434</v>
      </c>
      <c r="R14" s="10">
        <v>1235.1998592471441</v>
      </c>
    </row>
    <row r="15" spans="2:18" ht="12.65" customHeight="1" x14ac:dyDescent="0.35">
      <c r="B15" s="144"/>
      <c r="C15" s="30" t="s">
        <v>17</v>
      </c>
      <c r="D15" s="8">
        <v>1823</v>
      </c>
      <c r="E15" s="9">
        <v>1698.3695652173913</v>
      </c>
      <c r="F15" s="8">
        <v>1874.6330627899326</v>
      </c>
      <c r="G15" s="8">
        <v>1838.8734262043783</v>
      </c>
      <c r="H15" s="10">
        <v>1910.3926993754869</v>
      </c>
      <c r="I15" s="9">
        <v>136</v>
      </c>
      <c r="J15" s="9">
        <v>1452.4</v>
      </c>
      <c r="K15" s="8">
        <v>1559.3363905731571</v>
      </c>
      <c r="L15" s="8">
        <v>1474.8548564594998</v>
      </c>
      <c r="M15" s="10">
        <v>1643.8179246868144</v>
      </c>
      <c r="N15" s="8">
        <v>103</v>
      </c>
      <c r="O15" s="9">
        <v>1179.2452830188679</v>
      </c>
      <c r="P15" s="8">
        <v>1211.915741683737</v>
      </c>
      <c r="Q15" s="8">
        <v>1159.3782884730078</v>
      </c>
      <c r="R15" s="10">
        <v>1264.4531948944662</v>
      </c>
    </row>
    <row r="16" spans="2:18" ht="12.65" customHeight="1" x14ac:dyDescent="0.35">
      <c r="B16" s="144"/>
      <c r="C16" s="30" t="s">
        <v>18</v>
      </c>
      <c r="D16" s="8">
        <v>2007</v>
      </c>
      <c r="E16" s="9">
        <v>1710</v>
      </c>
      <c r="F16" s="8">
        <v>1844.7662997390003</v>
      </c>
      <c r="G16" s="8">
        <v>1813.7018384021032</v>
      </c>
      <c r="H16" s="10">
        <v>1875.8307610758973</v>
      </c>
      <c r="I16" s="9">
        <v>183</v>
      </c>
      <c r="J16" s="9">
        <v>1415.7088122605364</v>
      </c>
      <c r="K16" s="8">
        <v>1534.1257045348884</v>
      </c>
      <c r="L16" s="8">
        <v>1452.8006400113973</v>
      </c>
      <c r="M16" s="10">
        <v>1615.4507690583796</v>
      </c>
      <c r="N16" s="8">
        <v>191</v>
      </c>
      <c r="O16" s="9">
        <v>1188</v>
      </c>
      <c r="P16" s="8">
        <v>1274.8072531412893</v>
      </c>
      <c r="Q16" s="8">
        <v>1211.580370311257</v>
      </c>
      <c r="R16" s="10">
        <v>1338.0341359713216</v>
      </c>
    </row>
    <row r="17" spans="2:18" ht="12.65" customHeight="1" x14ac:dyDescent="0.35">
      <c r="B17" s="144"/>
      <c r="C17" s="30" t="s">
        <v>19</v>
      </c>
      <c r="D17" s="8">
        <v>1623</v>
      </c>
      <c r="E17" s="9">
        <v>1753.9379844961238</v>
      </c>
      <c r="F17" s="8">
        <v>1925.2166132103416</v>
      </c>
      <c r="G17" s="8">
        <v>1885.9417812867691</v>
      </c>
      <c r="H17" s="10">
        <v>1964.4914451339141</v>
      </c>
      <c r="I17" s="9">
        <v>104</v>
      </c>
      <c r="J17" s="9">
        <v>1438.31321603928</v>
      </c>
      <c r="K17" s="8">
        <v>1593.7272149808064</v>
      </c>
      <c r="L17" s="8">
        <v>1473.9336552913326</v>
      </c>
      <c r="M17" s="10">
        <v>1713.5207746702802</v>
      </c>
      <c r="N17" s="8">
        <v>80</v>
      </c>
      <c r="O17" s="9">
        <v>1157.9299435028247</v>
      </c>
      <c r="P17" s="8">
        <v>1249.227831441016</v>
      </c>
      <c r="Q17" s="8">
        <v>1156.6017351546957</v>
      </c>
      <c r="R17" s="10">
        <v>1341.8539277273362</v>
      </c>
    </row>
    <row r="18" spans="2:18" ht="12.65" customHeight="1" x14ac:dyDescent="0.35">
      <c r="B18" s="144"/>
      <c r="C18" s="30" t="s">
        <v>20</v>
      </c>
      <c r="D18" s="8">
        <v>2070</v>
      </c>
      <c r="E18" s="9">
        <v>1750</v>
      </c>
      <c r="F18" s="8">
        <v>1933.935172177291</v>
      </c>
      <c r="G18" s="8">
        <v>1898.923688211288</v>
      </c>
      <c r="H18" s="10">
        <v>1968.9466561432939</v>
      </c>
      <c r="I18" s="9">
        <v>126</v>
      </c>
      <c r="J18" s="9">
        <v>1439.87641723356</v>
      </c>
      <c r="K18" s="8">
        <v>1543.8943359281225</v>
      </c>
      <c r="L18" s="8">
        <v>1457.0615843797502</v>
      </c>
      <c r="M18" s="10">
        <v>1630.7270874764947</v>
      </c>
      <c r="N18" s="8">
        <v>99</v>
      </c>
      <c r="O18" s="9">
        <v>1128.25</v>
      </c>
      <c r="P18" s="8">
        <v>1246.3335404624809</v>
      </c>
      <c r="Q18" s="8">
        <v>1159.0115311380025</v>
      </c>
      <c r="R18" s="10">
        <v>1333.6555497869592</v>
      </c>
    </row>
    <row r="19" spans="2:18" ht="12.65" customHeight="1" x14ac:dyDescent="0.35">
      <c r="B19" s="145"/>
      <c r="C19" s="31" t="s">
        <v>21</v>
      </c>
      <c r="D19" s="16">
        <v>1361</v>
      </c>
      <c r="E19" s="16">
        <v>1714.2857142857142</v>
      </c>
      <c r="F19" s="17">
        <v>1896.9518980041555</v>
      </c>
      <c r="G19" s="17">
        <v>1855.6352096963778</v>
      </c>
      <c r="H19" s="18">
        <v>1938.2685863119332</v>
      </c>
      <c r="I19" s="16">
        <v>121</v>
      </c>
      <c r="J19" s="16">
        <v>1434.375</v>
      </c>
      <c r="K19" s="17">
        <v>1541.4079737133504</v>
      </c>
      <c r="L19" s="17">
        <v>1443.8686789319088</v>
      </c>
      <c r="M19" s="18">
        <v>1638.9472684947921</v>
      </c>
      <c r="N19" s="17">
        <v>130</v>
      </c>
      <c r="O19" s="16">
        <v>1093.8375350140054</v>
      </c>
      <c r="P19" s="17">
        <v>1181.6798395883654</v>
      </c>
      <c r="Q19" s="17">
        <v>1127.7333691577348</v>
      </c>
      <c r="R19" s="18">
        <v>1235.626310018996</v>
      </c>
    </row>
    <row r="20" spans="2:18" ht="12.65" customHeight="1" x14ac:dyDescent="0.35">
      <c r="B20" s="144">
        <v>2017</v>
      </c>
      <c r="C20" s="30" t="s">
        <v>22</v>
      </c>
      <c r="D20" s="8">
        <v>1370</v>
      </c>
      <c r="E20" s="9">
        <v>1576.086956521739</v>
      </c>
      <c r="F20" s="8">
        <v>1748.7723757621595</v>
      </c>
      <c r="G20" s="8">
        <v>1707.9322480184881</v>
      </c>
      <c r="H20" s="10">
        <v>1789.612503505831</v>
      </c>
      <c r="I20" s="9">
        <v>107</v>
      </c>
      <c r="J20" s="9">
        <v>1420.8994003224573</v>
      </c>
      <c r="K20" s="8">
        <v>1430.507739614209</v>
      </c>
      <c r="L20" s="8">
        <v>1348.2939130151942</v>
      </c>
      <c r="M20" s="10">
        <v>1512.7215662132237</v>
      </c>
      <c r="N20" s="8">
        <v>58</v>
      </c>
      <c r="O20" s="9">
        <v>1153.4096751075012</v>
      </c>
      <c r="P20" s="8">
        <v>1249.6224283843967</v>
      </c>
      <c r="Q20" s="8">
        <v>1143.0242911736509</v>
      </c>
      <c r="R20" s="10">
        <v>1356.2205655951425</v>
      </c>
    </row>
    <row r="21" spans="2:18" ht="12.65" customHeight="1" x14ac:dyDescent="0.35">
      <c r="B21" s="144"/>
      <c r="C21" s="30" t="s">
        <v>23</v>
      </c>
      <c r="D21" s="8">
        <v>1589</v>
      </c>
      <c r="E21" s="9">
        <v>1655.1724137931035</v>
      </c>
      <c r="F21" s="8">
        <v>1872.4486979369217</v>
      </c>
      <c r="G21" s="8">
        <v>1831.808878245233</v>
      </c>
      <c r="H21" s="10">
        <v>1913.0885176286104</v>
      </c>
      <c r="I21" s="9">
        <v>131</v>
      </c>
      <c r="J21" s="9">
        <v>1348.8888888888887</v>
      </c>
      <c r="K21" s="8">
        <v>1384.9329485619155</v>
      </c>
      <c r="L21" s="8">
        <v>1313.3900607100397</v>
      </c>
      <c r="M21" s="10">
        <v>1456.4758364137913</v>
      </c>
      <c r="N21" s="8">
        <v>67</v>
      </c>
      <c r="O21" s="9">
        <v>1170.4035874439462</v>
      </c>
      <c r="P21" s="8">
        <v>1206.8658183063033</v>
      </c>
      <c r="Q21" s="8">
        <v>1122.9226509418677</v>
      </c>
      <c r="R21" s="10">
        <v>1290.8089856707388</v>
      </c>
    </row>
    <row r="22" spans="2:18" ht="12.65" customHeight="1" x14ac:dyDescent="0.35">
      <c r="B22" s="145"/>
      <c r="C22" s="31" t="s">
        <v>24</v>
      </c>
      <c r="D22" s="16">
        <v>1837</v>
      </c>
      <c r="E22" s="16">
        <v>1666.6666666666667</v>
      </c>
      <c r="F22" s="17">
        <v>1884.9173133048923</v>
      </c>
      <c r="G22" s="17">
        <v>1848.5233318634862</v>
      </c>
      <c r="H22" s="18">
        <v>1921.3112947462985</v>
      </c>
      <c r="I22" s="16">
        <v>194</v>
      </c>
      <c r="J22" s="16">
        <v>1394.4444444444443</v>
      </c>
      <c r="K22" s="17">
        <v>1485.1576273883527</v>
      </c>
      <c r="L22" s="17">
        <v>1403.2486174939024</v>
      </c>
      <c r="M22" s="18">
        <v>1567.066637282803</v>
      </c>
      <c r="N22" s="17">
        <v>133</v>
      </c>
      <c r="O22" s="16">
        <v>1067.8871090770406</v>
      </c>
      <c r="P22" s="17">
        <v>1140.4549562851053</v>
      </c>
      <c r="Q22" s="17">
        <v>1080.7153651933168</v>
      </c>
      <c r="R22" s="18">
        <v>1200.1945473768938</v>
      </c>
    </row>
    <row r="23" spans="2:18" x14ac:dyDescent="0.35">
      <c r="B23" s="146" t="s">
        <v>41</v>
      </c>
      <c r="C23" s="147"/>
      <c r="D23" s="21">
        <v>21987</v>
      </c>
      <c r="E23" s="21">
        <v>1692.3385922796199</v>
      </c>
      <c r="F23" s="22">
        <v>1865.9590722755631</v>
      </c>
      <c r="G23" s="22">
        <v>1855.7393822137515</v>
      </c>
      <c r="H23" s="23">
        <v>1876.1787623373748</v>
      </c>
      <c r="I23" s="21">
        <v>1549</v>
      </c>
      <c r="J23" s="21">
        <v>1417.8938425789729</v>
      </c>
      <c r="K23" s="22">
        <v>1505.4008578559408</v>
      </c>
      <c r="L23" s="22">
        <v>1479.81154772027</v>
      </c>
      <c r="M23" s="23">
        <v>1530.9901679916115</v>
      </c>
      <c r="N23" s="22">
        <v>1197</v>
      </c>
      <c r="O23" s="21">
        <v>1152.5019397620324</v>
      </c>
      <c r="P23" s="22">
        <v>1229.8321542078147</v>
      </c>
      <c r="Q23" s="22">
        <v>1209.7781935097378</v>
      </c>
      <c r="R23" s="23">
        <v>1249.8861149058916</v>
      </c>
    </row>
    <row r="24" spans="2:18" x14ac:dyDescent="0.35">
      <c r="D24" s="58"/>
    </row>
    <row r="25" spans="2:18" x14ac:dyDescent="0.35">
      <c r="B25" s="50" t="s">
        <v>26</v>
      </c>
      <c r="C25" s="51"/>
      <c r="D25" s="51"/>
      <c r="E25" s="51"/>
      <c r="F25" s="51"/>
      <c r="G25" s="51"/>
      <c r="H25" s="51"/>
      <c r="I25" s="51"/>
      <c r="J25" s="51"/>
      <c r="K25" s="51"/>
      <c r="L25" s="51"/>
      <c r="M25" s="51"/>
    </row>
    <row r="26" spans="2:18" s="24" customFormat="1" x14ac:dyDescent="0.35">
      <c r="B26" s="142" t="s">
        <v>42</v>
      </c>
      <c r="C26" s="142"/>
      <c r="D26" s="142"/>
      <c r="E26" s="142"/>
      <c r="F26" s="142"/>
      <c r="G26" s="142"/>
      <c r="H26" s="142"/>
      <c r="I26" s="142"/>
      <c r="J26" s="142"/>
      <c r="K26" s="142"/>
      <c r="L26" s="142"/>
      <c r="M26" s="142"/>
    </row>
    <row r="27" spans="2:18" s="24" customFormat="1" x14ac:dyDescent="0.35">
      <c r="B27" s="142" t="s">
        <v>43</v>
      </c>
      <c r="C27" s="142"/>
      <c r="D27" s="142"/>
      <c r="E27" s="142"/>
      <c r="F27" s="142"/>
      <c r="G27" s="142"/>
      <c r="H27" s="142"/>
      <c r="I27" s="142"/>
      <c r="J27" s="142"/>
      <c r="K27" s="142"/>
      <c r="L27" s="142"/>
      <c r="M27" s="142"/>
      <c r="P27" s="25"/>
    </row>
    <row r="28" spans="2:18" s="24" customFormat="1" x14ac:dyDescent="0.35">
      <c r="B28" s="151" t="s">
        <v>29</v>
      </c>
      <c r="C28" s="151"/>
      <c r="D28" s="151"/>
      <c r="E28" s="151"/>
      <c r="F28" s="151"/>
      <c r="G28" s="151"/>
      <c r="H28" s="151"/>
      <c r="I28" s="151"/>
      <c r="J28" s="151"/>
      <c r="K28" s="151"/>
      <c r="L28" s="151"/>
      <c r="M28" s="151"/>
    </row>
    <row r="29" spans="2:18" s="24" customFormat="1" x14ac:dyDescent="0.35">
      <c r="B29" s="151" t="s">
        <v>30</v>
      </c>
      <c r="C29" s="151"/>
      <c r="D29" s="151"/>
      <c r="E29" s="151"/>
      <c r="F29" s="151"/>
      <c r="G29" s="151"/>
      <c r="H29" s="151"/>
      <c r="I29" s="151"/>
      <c r="J29" s="151"/>
      <c r="K29" s="151"/>
      <c r="L29" s="151"/>
      <c r="M29" s="151"/>
    </row>
    <row r="30" spans="2:18" s="24" customFormat="1" x14ac:dyDescent="0.35">
      <c r="B30" s="151" t="s">
        <v>31</v>
      </c>
      <c r="C30" s="151"/>
      <c r="D30" s="151"/>
      <c r="E30" s="151"/>
      <c r="F30" s="151"/>
      <c r="G30" s="151"/>
      <c r="H30" s="151"/>
      <c r="I30" s="151"/>
      <c r="J30" s="151"/>
      <c r="K30" s="151"/>
      <c r="L30" s="151"/>
      <c r="M30" s="151"/>
    </row>
    <row r="31" spans="2:18" s="24" customFormat="1" ht="12" customHeight="1" x14ac:dyDescent="0.35">
      <c r="B31" s="154" t="s">
        <v>32</v>
      </c>
      <c r="C31" s="154"/>
      <c r="D31" s="154"/>
      <c r="E31" s="154"/>
      <c r="F31" s="154"/>
      <c r="G31" s="154"/>
      <c r="H31" s="154"/>
      <c r="I31" s="154"/>
      <c r="J31" s="154"/>
      <c r="K31" s="154"/>
      <c r="L31" s="154"/>
      <c r="M31" s="154"/>
    </row>
    <row r="32" spans="2:18" ht="12" customHeight="1" x14ac:dyDescent="0.35">
      <c r="B32" s="154"/>
      <c r="C32" s="154"/>
      <c r="D32" s="154"/>
      <c r="E32" s="154"/>
      <c r="F32" s="154"/>
      <c r="G32" s="154"/>
      <c r="H32" s="154"/>
      <c r="I32" s="154"/>
      <c r="J32" s="154"/>
      <c r="K32" s="154"/>
      <c r="L32" s="154"/>
      <c r="M32" s="154"/>
    </row>
    <row r="33" spans="2:13" ht="12.65" customHeight="1" x14ac:dyDescent="0.35">
      <c r="B33" s="152" t="s">
        <v>40</v>
      </c>
      <c r="C33" s="152"/>
      <c r="D33" s="152"/>
      <c r="E33" s="152"/>
      <c r="F33" s="152"/>
      <c r="G33" s="152"/>
      <c r="H33" s="152"/>
      <c r="I33" s="152"/>
      <c r="J33" s="152"/>
      <c r="K33" s="152"/>
      <c r="L33" s="152"/>
      <c r="M33" s="152"/>
    </row>
    <row r="34" spans="2:13" x14ac:dyDescent="0.35">
      <c r="B34" s="153" t="s">
        <v>33</v>
      </c>
      <c r="C34" s="153"/>
      <c r="D34" s="153"/>
      <c r="E34" s="153"/>
      <c r="F34" s="153"/>
    </row>
    <row r="35" spans="2:13" x14ac:dyDescent="0.35">
      <c r="B35" s="35"/>
      <c r="C35" s="35"/>
      <c r="D35" s="26"/>
    </row>
    <row r="36" spans="2:13" x14ac:dyDescent="0.35">
      <c r="B36" s="36" t="s">
        <v>2</v>
      </c>
      <c r="C36" s="37" t="s">
        <v>3</v>
      </c>
      <c r="D36" s="36" t="s">
        <v>34</v>
      </c>
    </row>
    <row r="37" spans="2:13" x14ac:dyDescent="0.35">
      <c r="B37" s="143">
        <v>2016</v>
      </c>
      <c r="C37" s="29" t="s">
        <v>13</v>
      </c>
      <c r="D37" s="47">
        <v>0.5966509988249119</v>
      </c>
    </row>
    <row r="38" spans="2:13" x14ac:dyDescent="0.35">
      <c r="B38" s="144"/>
      <c r="C38" s="30" t="s">
        <v>14</v>
      </c>
      <c r="D38" s="48">
        <v>0.65400232018561488</v>
      </c>
    </row>
    <row r="39" spans="2:13" x14ac:dyDescent="0.35">
      <c r="B39" s="144"/>
      <c r="C39" s="30" t="s">
        <v>15</v>
      </c>
      <c r="D39" s="48">
        <v>0.68172839506172844</v>
      </c>
    </row>
    <row r="40" spans="2:13" x14ac:dyDescent="0.35">
      <c r="B40" s="144"/>
      <c r="C40" s="30" t="s">
        <v>16</v>
      </c>
      <c r="D40" s="48">
        <v>0.63863707408565173</v>
      </c>
    </row>
    <row r="41" spans="2:13" x14ac:dyDescent="0.35">
      <c r="B41" s="144"/>
      <c r="C41" s="30" t="s">
        <v>17</v>
      </c>
      <c r="D41" s="48">
        <v>0.65857553497285215</v>
      </c>
    </row>
    <row r="42" spans="2:13" x14ac:dyDescent="0.35">
      <c r="B42" s="144"/>
      <c r="C42" s="30" t="s">
        <v>18</v>
      </c>
      <c r="D42" s="48">
        <v>0.62362493452069145</v>
      </c>
    </row>
    <row r="43" spans="2:13" x14ac:dyDescent="0.35">
      <c r="B43" s="144"/>
      <c r="C43" s="30" t="s">
        <v>19</v>
      </c>
      <c r="D43" s="48">
        <v>0.64697457930540636</v>
      </c>
    </row>
    <row r="44" spans="2:13" x14ac:dyDescent="0.35">
      <c r="B44" s="144"/>
      <c r="C44" s="30" t="s">
        <v>20</v>
      </c>
      <c r="D44" s="48">
        <v>0.66425470332850944</v>
      </c>
    </row>
    <row r="45" spans="2:13" x14ac:dyDescent="0.35">
      <c r="B45" s="145"/>
      <c r="C45" s="31" t="s">
        <v>21</v>
      </c>
      <c r="D45" s="49">
        <v>0.70826010544815465</v>
      </c>
    </row>
    <row r="46" spans="2:13" x14ac:dyDescent="0.35">
      <c r="B46" s="144">
        <v>2017</v>
      </c>
      <c r="C46" s="30" t="s">
        <v>22</v>
      </c>
      <c r="D46" s="47">
        <v>0.65908115070845852</v>
      </c>
    </row>
    <row r="47" spans="2:13" x14ac:dyDescent="0.35">
      <c r="B47" s="144"/>
      <c r="C47" s="30" t="s">
        <v>23</v>
      </c>
      <c r="D47" s="48">
        <v>0.6285613788251847</v>
      </c>
    </row>
    <row r="48" spans="2:13" x14ac:dyDescent="0.35">
      <c r="B48" s="145"/>
      <c r="C48" s="31" t="s">
        <v>24</v>
      </c>
      <c r="D48" s="49">
        <v>0.70100421120829282</v>
      </c>
    </row>
  </sheetData>
  <mergeCells count="22">
    <mergeCell ref="B31:M32"/>
    <mergeCell ref="B33:M33"/>
    <mergeCell ref="B34:F34"/>
    <mergeCell ref="B37:B45"/>
    <mergeCell ref="B46:B48"/>
    <mergeCell ref="B30:M30"/>
    <mergeCell ref="N8:R8"/>
    <mergeCell ref="E9:H9"/>
    <mergeCell ref="J9:M9"/>
    <mergeCell ref="O9:R9"/>
    <mergeCell ref="B11:B19"/>
    <mergeCell ref="B20:B22"/>
    <mergeCell ref="B23:C23"/>
    <mergeCell ref="B26:M26"/>
    <mergeCell ref="B27:M27"/>
    <mergeCell ref="B28:M28"/>
    <mergeCell ref="B29:M29"/>
    <mergeCell ref="B1:J1"/>
    <mergeCell ref="B8:B10"/>
    <mergeCell ref="C8:C10"/>
    <mergeCell ref="D8:H8"/>
    <mergeCell ref="I8:M8"/>
  </mergeCells>
  <pageMargins left="0.7" right="0.7" top="0.75" bottom="0.75" header="0.3" footer="0.3"/>
  <pageSetup paperSize="9" scale="63"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R47"/>
  <sheetViews>
    <sheetView zoomScaleNormal="100" workbookViewId="0"/>
  </sheetViews>
  <sheetFormatPr defaultColWidth="9.1796875" defaultRowHeight="14.5" x14ac:dyDescent="0.35"/>
  <cols>
    <col min="1" max="1" width="3.1796875" style="1" customWidth="1"/>
    <col min="2" max="2" width="9.1796875" style="1"/>
    <col min="3" max="3" width="11.26953125" style="1" customWidth="1"/>
    <col min="4" max="4" width="12.7265625" style="1" bestFit="1" customWidth="1"/>
    <col min="5" max="8" width="11.1796875" style="1" customWidth="1"/>
    <col min="9" max="9" width="13.1796875" style="1" customWidth="1"/>
    <col min="10" max="13" width="11.1796875" style="1" customWidth="1"/>
    <col min="14" max="14" width="12.81640625" style="1" customWidth="1"/>
    <col min="15" max="18" width="11.1796875" style="1" customWidth="1"/>
    <col min="19" max="23" width="9" style="1" customWidth="1"/>
    <col min="24" max="16384" width="9.1796875" style="1"/>
  </cols>
  <sheetData>
    <row r="1" spans="2:18" ht="23.5" customHeight="1" x14ac:dyDescent="0.35">
      <c r="B1" s="138" t="s">
        <v>92</v>
      </c>
      <c r="C1" s="138"/>
      <c r="D1" s="138"/>
      <c r="E1" s="138"/>
      <c r="F1" s="138"/>
      <c r="G1" s="138"/>
      <c r="H1" s="138"/>
      <c r="I1" s="138"/>
      <c r="J1" s="138"/>
    </row>
    <row r="2" spans="2:18" ht="33.65" customHeight="1" x14ac:dyDescent="0.35">
      <c r="B2" s="2"/>
    </row>
    <row r="3" spans="2:18" ht="33.65" customHeight="1" x14ac:dyDescent="0.35">
      <c r="B3" s="2"/>
    </row>
    <row r="4" spans="2:18" ht="33.65" customHeight="1" x14ac:dyDescent="0.35">
      <c r="B4" s="2"/>
    </row>
    <row r="5" spans="2:18" ht="33.65" customHeight="1" x14ac:dyDescent="0.35">
      <c r="B5" s="2"/>
    </row>
    <row r="6" spans="2:18" ht="18.649999999999999" customHeight="1" x14ac:dyDescent="0.35">
      <c r="B6" s="53" t="s">
        <v>1</v>
      </c>
      <c r="C6" s="53"/>
      <c r="D6" s="53"/>
      <c r="E6" s="53"/>
    </row>
    <row r="7" spans="2:18" x14ac:dyDescent="0.35">
      <c r="B7" s="139" t="s">
        <v>2</v>
      </c>
      <c r="C7" s="139" t="s">
        <v>3</v>
      </c>
      <c r="D7" s="148" t="s">
        <v>4</v>
      </c>
      <c r="E7" s="149"/>
      <c r="F7" s="149"/>
      <c r="G7" s="149"/>
      <c r="H7" s="150"/>
      <c r="I7" s="148" t="s">
        <v>5</v>
      </c>
      <c r="J7" s="149"/>
      <c r="K7" s="149"/>
      <c r="L7" s="149"/>
      <c r="M7" s="150"/>
      <c r="N7" s="148" t="s">
        <v>6</v>
      </c>
      <c r="O7" s="149"/>
      <c r="P7" s="149"/>
      <c r="Q7" s="149"/>
      <c r="R7" s="150"/>
    </row>
    <row r="8" spans="2:18" x14ac:dyDescent="0.35">
      <c r="B8" s="140"/>
      <c r="C8" s="140"/>
      <c r="D8" s="56"/>
      <c r="E8" s="155" t="s">
        <v>7</v>
      </c>
      <c r="F8" s="156"/>
      <c r="G8" s="156"/>
      <c r="H8" s="157"/>
      <c r="I8" s="56"/>
      <c r="J8" s="155" t="s">
        <v>7</v>
      </c>
      <c r="K8" s="156"/>
      <c r="L8" s="156"/>
      <c r="M8" s="157"/>
      <c r="N8" s="56"/>
      <c r="O8" s="155" t="s">
        <v>7</v>
      </c>
      <c r="P8" s="156"/>
      <c r="Q8" s="156"/>
      <c r="R8" s="157"/>
    </row>
    <row r="9" spans="2:18" ht="29" x14ac:dyDescent="0.35">
      <c r="B9" s="141"/>
      <c r="C9" s="141"/>
      <c r="D9" s="4" t="s">
        <v>8</v>
      </c>
      <c r="E9" s="56" t="s">
        <v>9</v>
      </c>
      <c r="F9" s="5" t="s">
        <v>10</v>
      </c>
      <c r="G9" s="5" t="s">
        <v>11</v>
      </c>
      <c r="H9" s="57" t="s">
        <v>12</v>
      </c>
      <c r="I9" s="4" t="s">
        <v>8</v>
      </c>
      <c r="J9" s="56" t="s">
        <v>9</v>
      </c>
      <c r="K9" s="5" t="s">
        <v>10</v>
      </c>
      <c r="L9" s="5" t="s">
        <v>11</v>
      </c>
      <c r="M9" s="57" t="s">
        <v>12</v>
      </c>
      <c r="N9" s="4" t="s">
        <v>8</v>
      </c>
      <c r="O9" s="56" t="s">
        <v>9</v>
      </c>
      <c r="P9" s="5" t="s">
        <v>10</v>
      </c>
      <c r="Q9" s="5" t="s">
        <v>11</v>
      </c>
      <c r="R9" s="57" t="s">
        <v>12</v>
      </c>
    </row>
    <row r="10" spans="2:18" ht="12.65" customHeight="1" x14ac:dyDescent="0.35">
      <c r="B10" s="143">
        <v>2017</v>
      </c>
      <c r="C10" s="29" t="s">
        <v>13</v>
      </c>
      <c r="D10" s="8">
        <v>1186</v>
      </c>
      <c r="E10" s="9">
        <v>1669.09</v>
      </c>
      <c r="F10" s="8">
        <v>1863.57</v>
      </c>
      <c r="G10" s="8">
        <v>1817.3290863988209</v>
      </c>
      <c r="H10" s="10">
        <v>1909.810913601179</v>
      </c>
      <c r="I10" s="11">
        <v>110</v>
      </c>
      <c r="J10" s="11">
        <v>1283.24</v>
      </c>
      <c r="K10" s="12">
        <v>1367.91</v>
      </c>
      <c r="L10" s="12">
        <v>1280.2844615996123</v>
      </c>
      <c r="M10" s="13">
        <v>1455.5355384003878</v>
      </c>
      <c r="N10" s="8">
        <v>61</v>
      </c>
      <c r="O10" s="9">
        <v>1014</v>
      </c>
      <c r="P10" s="8">
        <v>1100.8800000000001</v>
      </c>
      <c r="Q10" s="8">
        <v>1007.9724451700368</v>
      </c>
      <c r="R10" s="13">
        <v>1193.7875548299633</v>
      </c>
    </row>
    <row r="11" spans="2:18" ht="12.65" customHeight="1" x14ac:dyDescent="0.35">
      <c r="B11" s="144"/>
      <c r="C11" s="30" t="s">
        <v>14</v>
      </c>
      <c r="D11" s="8">
        <v>1898</v>
      </c>
      <c r="E11" s="9">
        <v>1793.6</v>
      </c>
      <c r="F11" s="8">
        <v>1919.65</v>
      </c>
      <c r="G11" s="8">
        <v>1885.0830222110308</v>
      </c>
      <c r="H11" s="10">
        <v>1954.2169777889694</v>
      </c>
      <c r="I11" s="9">
        <v>149</v>
      </c>
      <c r="J11" s="9">
        <v>1363.52</v>
      </c>
      <c r="K11" s="8">
        <v>1494.5</v>
      </c>
      <c r="L11" s="8">
        <v>1424.9718196748258</v>
      </c>
      <c r="M11" s="10">
        <v>1564.0281803251742</v>
      </c>
      <c r="N11" s="8">
        <v>94</v>
      </c>
      <c r="O11" s="9">
        <v>1088.6500000000001</v>
      </c>
      <c r="P11" s="8">
        <v>1195.5</v>
      </c>
      <c r="Q11" s="8">
        <v>1107.2274629129352</v>
      </c>
      <c r="R11" s="10">
        <v>1283.7725370870648</v>
      </c>
    </row>
    <row r="12" spans="2:18" ht="12.65" customHeight="1" x14ac:dyDescent="0.35">
      <c r="B12" s="144"/>
      <c r="C12" s="30" t="s">
        <v>15</v>
      </c>
      <c r="D12" s="8">
        <v>1745</v>
      </c>
      <c r="E12" s="9">
        <v>1697.97</v>
      </c>
      <c r="F12" s="8">
        <v>1823.71</v>
      </c>
      <c r="G12" s="8">
        <v>1787.9151721660744</v>
      </c>
      <c r="H12" s="10">
        <v>1859.5048278339257</v>
      </c>
      <c r="I12" s="9">
        <v>207</v>
      </c>
      <c r="J12" s="9">
        <v>1425.19</v>
      </c>
      <c r="K12" s="8">
        <v>1531.28</v>
      </c>
      <c r="L12" s="8">
        <v>1461.7348825275908</v>
      </c>
      <c r="M12" s="10">
        <v>1600.8251174724091</v>
      </c>
      <c r="N12" s="8">
        <v>95</v>
      </c>
      <c r="O12" s="9">
        <v>1127.3900000000001</v>
      </c>
      <c r="P12" s="8">
        <v>1137.3900000000001</v>
      </c>
      <c r="Q12" s="8">
        <v>1074.4020289521682</v>
      </c>
      <c r="R12" s="10">
        <v>1200.377971047832</v>
      </c>
    </row>
    <row r="13" spans="2:18" ht="12.65" customHeight="1" x14ac:dyDescent="0.35">
      <c r="B13" s="144"/>
      <c r="C13" s="30" t="s">
        <v>16</v>
      </c>
      <c r="D13" s="8">
        <v>1491</v>
      </c>
      <c r="E13" s="9">
        <v>1636.36</v>
      </c>
      <c r="F13" s="8">
        <v>1768.33</v>
      </c>
      <c r="G13" s="8">
        <v>1732.1557418809161</v>
      </c>
      <c r="H13" s="10">
        <v>1804.5042581190837</v>
      </c>
      <c r="I13" s="9">
        <v>168</v>
      </c>
      <c r="J13" s="9">
        <v>1414.8</v>
      </c>
      <c r="K13" s="8">
        <v>1534.43</v>
      </c>
      <c r="L13" s="8">
        <v>1447.8762515777239</v>
      </c>
      <c r="M13" s="10">
        <v>1620.9837484222762</v>
      </c>
      <c r="N13" s="8">
        <v>92</v>
      </c>
      <c r="O13" s="9">
        <v>1041.25</v>
      </c>
      <c r="P13" s="8">
        <v>1104.94</v>
      </c>
      <c r="Q13" s="8">
        <v>1010.132499404998</v>
      </c>
      <c r="R13" s="10">
        <v>1199.7475005950021</v>
      </c>
    </row>
    <row r="14" spans="2:18" ht="12.65" customHeight="1" x14ac:dyDescent="0.35">
      <c r="B14" s="144"/>
      <c r="C14" s="30" t="s">
        <v>17</v>
      </c>
      <c r="D14" s="8">
        <v>1918</v>
      </c>
      <c r="E14" s="9">
        <v>1659.67</v>
      </c>
      <c r="F14" s="8">
        <v>1820.94</v>
      </c>
      <c r="G14" s="8">
        <v>1785.9737068526395</v>
      </c>
      <c r="H14" s="10">
        <v>1855.9062931473607</v>
      </c>
      <c r="I14" s="9">
        <v>173</v>
      </c>
      <c r="J14" s="9">
        <v>1371.99</v>
      </c>
      <c r="K14" s="8">
        <v>1500.28</v>
      </c>
      <c r="L14" s="8">
        <v>1427.4349987283174</v>
      </c>
      <c r="M14" s="10">
        <v>1573.1250012716825</v>
      </c>
      <c r="N14" s="8">
        <v>109</v>
      </c>
      <c r="O14" s="9">
        <v>1113.75</v>
      </c>
      <c r="P14" s="8">
        <v>1198.92</v>
      </c>
      <c r="Q14" s="8">
        <v>1122.5216682729335</v>
      </c>
      <c r="R14" s="10">
        <v>1275.3183317270666</v>
      </c>
    </row>
    <row r="15" spans="2:18" ht="12.65" customHeight="1" x14ac:dyDescent="0.35">
      <c r="B15" s="144"/>
      <c r="C15" s="30" t="s">
        <v>18</v>
      </c>
      <c r="D15" s="8">
        <v>1975</v>
      </c>
      <c r="E15" s="9">
        <v>1733.33</v>
      </c>
      <c r="F15" s="8">
        <v>1878.28</v>
      </c>
      <c r="G15" s="8">
        <v>1845.1913898513458</v>
      </c>
      <c r="H15" s="10">
        <v>1911.3686101486542</v>
      </c>
      <c r="I15" s="9">
        <v>210</v>
      </c>
      <c r="J15" s="9">
        <v>1370.37</v>
      </c>
      <c r="K15" s="8">
        <v>1482.28</v>
      </c>
      <c r="L15" s="8">
        <v>1412.439486035988</v>
      </c>
      <c r="M15" s="10">
        <v>1552.1205139640119</v>
      </c>
      <c r="N15" s="8">
        <v>124</v>
      </c>
      <c r="O15" s="9">
        <v>1025.29</v>
      </c>
      <c r="P15" s="8">
        <v>1098.57</v>
      </c>
      <c r="Q15" s="8">
        <v>1052.8787344539321</v>
      </c>
      <c r="R15" s="10">
        <v>1144.2612655460678</v>
      </c>
    </row>
    <row r="16" spans="2:18" ht="12.65" customHeight="1" x14ac:dyDescent="0.35">
      <c r="B16" s="144"/>
      <c r="C16" s="30" t="s">
        <v>19</v>
      </c>
      <c r="D16" s="8">
        <v>1635</v>
      </c>
      <c r="E16" s="9">
        <v>1659.18</v>
      </c>
      <c r="F16" s="8">
        <v>1814.51</v>
      </c>
      <c r="G16" s="8">
        <v>1778.1307554620778</v>
      </c>
      <c r="H16" s="10">
        <v>1850.8892445379222</v>
      </c>
      <c r="I16" s="9">
        <v>176</v>
      </c>
      <c r="J16" s="9">
        <v>1406.96</v>
      </c>
      <c r="K16" s="8">
        <v>1518.89</v>
      </c>
      <c r="L16" s="8">
        <v>1436.8939898420772</v>
      </c>
      <c r="M16" s="10">
        <v>1600.886010157923</v>
      </c>
      <c r="N16" s="8">
        <v>86</v>
      </c>
      <c r="O16" s="9">
        <v>1098.18</v>
      </c>
      <c r="P16" s="8">
        <v>1171.8</v>
      </c>
      <c r="Q16" s="8">
        <v>1100.7729677450147</v>
      </c>
      <c r="R16" s="10">
        <v>1242.8270322549852</v>
      </c>
    </row>
    <row r="17" spans="2:18" ht="12.65" customHeight="1" x14ac:dyDescent="0.35">
      <c r="B17" s="144"/>
      <c r="C17" s="30" t="s">
        <v>20</v>
      </c>
      <c r="D17" s="8">
        <v>2006</v>
      </c>
      <c r="E17" s="9">
        <v>1719.64</v>
      </c>
      <c r="F17" s="8">
        <v>1811.9</v>
      </c>
      <c r="G17" s="8">
        <v>1780.4929242488392</v>
      </c>
      <c r="H17" s="10">
        <v>1843.3070757511609</v>
      </c>
      <c r="I17" s="9">
        <v>178</v>
      </c>
      <c r="J17" s="9">
        <v>1427.52</v>
      </c>
      <c r="K17" s="8">
        <v>1512.59</v>
      </c>
      <c r="L17" s="8">
        <v>1434.3687230300541</v>
      </c>
      <c r="M17" s="10">
        <v>1590.8112769699458</v>
      </c>
      <c r="N17" s="8">
        <v>99</v>
      </c>
      <c r="O17" s="9">
        <v>1111.1099999999999</v>
      </c>
      <c r="P17" s="8">
        <v>1122.49</v>
      </c>
      <c r="Q17" s="8">
        <v>1068.1332935904452</v>
      </c>
      <c r="R17" s="10">
        <v>1176.8467064095548</v>
      </c>
    </row>
    <row r="18" spans="2:18" ht="12.65" customHeight="1" x14ac:dyDescent="0.35">
      <c r="B18" s="145"/>
      <c r="C18" s="31" t="s">
        <v>21</v>
      </c>
      <c r="D18" s="16">
        <v>1390</v>
      </c>
      <c r="E18" s="16">
        <v>1733.33</v>
      </c>
      <c r="F18" s="17">
        <v>1829.29</v>
      </c>
      <c r="G18" s="17">
        <v>1792.1378661648287</v>
      </c>
      <c r="H18" s="18">
        <v>1866.4421338351713</v>
      </c>
      <c r="I18" s="16">
        <v>162</v>
      </c>
      <c r="J18" s="16">
        <v>1438.86</v>
      </c>
      <c r="K18" s="17">
        <v>1521.02</v>
      </c>
      <c r="L18" s="17">
        <v>1443.809879191391</v>
      </c>
      <c r="M18" s="18">
        <v>1598.2301208086089</v>
      </c>
      <c r="N18" s="17">
        <v>86</v>
      </c>
      <c r="O18" s="16">
        <v>1121.92</v>
      </c>
      <c r="P18" s="17">
        <v>1218.4100000000001</v>
      </c>
      <c r="Q18" s="17">
        <v>1133.9409655685672</v>
      </c>
      <c r="R18" s="18">
        <v>1302.879034431433</v>
      </c>
    </row>
    <row r="19" spans="2:18" ht="12.65" customHeight="1" x14ac:dyDescent="0.35">
      <c r="B19" s="144">
        <v>2018</v>
      </c>
      <c r="C19" s="30" t="s">
        <v>22</v>
      </c>
      <c r="D19" s="8">
        <v>1378</v>
      </c>
      <c r="E19" s="9">
        <v>1685.05</v>
      </c>
      <c r="F19" s="8">
        <v>1810.6</v>
      </c>
      <c r="G19" s="8">
        <v>1772.2779770670702</v>
      </c>
      <c r="H19" s="10">
        <v>1848.9220229329296</v>
      </c>
      <c r="I19" s="9">
        <v>129</v>
      </c>
      <c r="J19" s="9">
        <v>1364.52</v>
      </c>
      <c r="K19" s="8">
        <v>1521.92</v>
      </c>
      <c r="L19" s="8">
        <v>1424.5137792412024</v>
      </c>
      <c r="M19" s="10">
        <v>1619.3262207587977</v>
      </c>
      <c r="N19" s="8">
        <v>86</v>
      </c>
      <c r="O19" s="9">
        <v>1047.83</v>
      </c>
      <c r="P19" s="8">
        <v>1101.47</v>
      </c>
      <c r="Q19" s="8">
        <v>1052.421486712449</v>
      </c>
      <c r="R19" s="10">
        <v>1150.5185132875511</v>
      </c>
    </row>
    <row r="20" spans="2:18" ht="12.65" customHeight="1" x14ac:dyDescent="0.35">
      <c r="B20" s="144"/>
      <c r="C20" s="30" t="s">
        <v>23</v>
      </c>
      <c r="D20" s="8">
        <v>1293</v>
      </c>
      <c r="E20" s="9">
        <v>1714.29</v>
      </c>
      <c r="F20" s="8">
        <v>1853.71</v>
      </c>
      <c r="G20" s="8">
        <v>1816.8350848616635</v>
      </c>
      <c r="H20" s="10">
        <v>1890.5849151383366</v>
      </c>
      <c r="I20" s="9">
        <v>129</v>
      </c>
      <c r="J20" s="9">
        <v>1419.26</v>
      </c>
      <c r="K20" s="8">
        <v>1582.73</v>
      </c>
      <c r="L20" s="8">
        <v>1476.2760192015464</v>
      </c>
      <c r="M20" s="10">
        <v>1689.1839807984536</v>
      </c>
      <c r="N20" s="8">
        <v>82</v>
      </c>
      <c r="O20" s="9">
        <v>1124.74</v>
      </c>
      <c r="P20" s="8">
        <v>1208.82</v>
      </c>
      <c r="Q20" s="8">
        <v>1104.4649907337271</v>
      </c>
      <c r="R20" s="10">
        <v>1313.1750092662728</v>
      </c>
    </row>
    <row r="21" spans="2:18" ht="12.65" customHeight="1" x14ac:dyDescent="0.35">
      <c r="B21" s="145"/>
      <c r="C21" s="31" t="s">
        <v>24</v>
      </c>
      <c r="D21" s="16">
        <v>1793</v>
      </c>
      <c r="E21" s="16">
        <v>1714.29</v>
      </c>
      <c r="F21" s="17">
        <v>1885.04</v>
      </c>
      <c r="G21" s="17">
        <v>1848.1787625191423</v>
      </c>
      <c r="H21" s="18">
        <v>1921.9012374808576</v>
      </c>
      <c r="I21" s="16">
        <v>194</v>
      </c>
      <c r="J21" s="16">
        <v>1430.54</v>
      </c>
      <c r="K21" s="17">
        <v>1545.7</v>
      </c>
      <c r="L21" s="17">
        <v>1470.7568565991305</v>
      </c>
      <c r="M21" s="18">
        <v>1620.6431434008696</v>
      </c>
      <c r="N21" s="17">
        <v>134</v>
      </c>
      <c r="O21" s="16">
        <v>1043.1300000000001</v>
      </c>
      <c r="P21" s="17">
        <v>1175.6500000000001</v>
      </c>
      <c r="Q21" s="17">
        <v>1090.2882237156589</v>
      </c>
      <c r="R21" s="18">
        <v>1261.0117762843413</v>
      </c>
    </row>
    <row r="22" spans="2:18" x14ac:dyDescent="0.35">
      <c r="B22" s="146" t="s">
        <v>51</v>
      </c>
      <c r="C22" s="147"/>
      <c r="D22" s="21">
        <v>19708</v>
      </c>
      <c r="E22" s="21">
        <v>1701.3166666666666</v>
      </c>
      <c r="F22" s="22">
        <v>1839.9608333333333</v>
      </c>
      <c r="G22" s="22">
        <v>1829.5346511814628</v>
      </c>
      <c r="H22" s="23">
        <v>1850.3870154852038</v>
      </c>
      <c r="I22" s="21">
        <v>1985</v>
      </c>
      <c r="J22" s="21">
        <v>1393.0641666666668</v>
      </c>
      <c r="K22" s="22">
        <v>1509.4608333333335</v>
      </c>
      <c r="L22" s="22">
        <v>1486.391997021773</v>
      </c>
      <c r="M22" s="23">
        <v>1532.5296696448941</v>
      </c>
      <c r="N22" s="22">
        <v>1148</v>
      </c>
      <c r="O22" s="21">
        <v>1079.7700000000002</v>
      </c>
      <c r="P22" s="22">
        <v>1152.9033333333334</v>
      </c>
      <c r="Q22" s="22">
        <v>1131.3043631584358</v>
      </c>
      <c r="R22" s="23">
        <v>1174.5023035082311</v>
      </c>
    </row>
    <row r="23" spans="2:18" x14ac:dyDescent="0.35">
      <c r="D23" s="59">
        <f>D22/'Small scale solar costs 2016-17'!D23-1</f>
        <v>-0.10365215809341888</v>
      </c>
      <c r="F23" s="59"/>
    </row>
    <row r="24" spans="2:18" x14ac:dyDescent="0.35">
      <c r="B24" s="50" t="s">
        <v>26</v>
      </c>
      <c r="C24" s="51"/>
      <c r="D24" s="51"/>
      <c r="E24" s="51"/>
      <c r="F24" s="51"/>
      <c r="G24" s="51"/>
      <c r="H24" s="51"/>
      <c r="I24" s="51"/>
      <c r="J24" s="51"/>
      <c r="K24" s="51"/>
      <c r="L24" s="51"/>
      <c r="M24" s="51"/>
    </row>
    <row r="25" spans="2:18" s="24" customFormat="1" x14ac:dyDescent="0.35">
      <c r="B25" s="142" t="s">
        <v>52</v>
      </c>
      <c r="C25" s="142"/>
      <c r="D25" s="142"/>
      <c r="E25" s="142"/>
      <c r="F25" s="142"/>
      <c r="G25" s="142"/>
      <c r="H25" s="142"/>
      <c r="I25" s="142"/>
      <c r="J25" s="142"/>
      <c r="K25" s="142"/>
      <c r="L25" s="142"/>
      <c r="M25" s="142"/>
    </row>
    <row r="26" spans="2:18" s="24" customFormat="1" x14ac:dyDescent="0.35">
      <c r="B26" s="142" t="s">
        <v>43</v>
      </c>
      <c r="C26" s="142"/>
      <c r="D26" s="142"/>
      <c r="E26" s="142"/>
      <c r="F26" s="142"/>
      <c r="G26" s="142"/>
      <c r="H26" s="142"/>
      <c r="I26" s="142"/>
      <c r="J26" s="142"/>
      <c r="K26" s="142"/>
      <c r="L26" s="142"/>
      <c r="M26" s="142"/>
      <c r="P26" s="25"/>
    </row>
    <row r="27" spans="2:18" s="24" customFormat="1" x14ac:dyDescent="0.35">
      <c r="B27" s="151" t="s">
        <v>29</v>
      </c>
      <c r="C27" s="151"/>
      <c r="D27" s="151"/>
      <c r="E27" s="151"/>
      <c r="F27" s="151"/>
      <c r="G27" s="151"/>
      <c r="H27" s="151"/>
      <c r="I27" s="151"/>
      <c r="J27" s="151"/>
      <c r="K27" s="151"/>
      <c r="L27" s="151"/>
      <c r="M27" s="151"/>
    </row>
    <row r="28" spans="2:18" s="24" customFormat="1" x14ac:dyDescent="0.35">
      <c r="B28" s="151" t="s">
        <v>30</v>
      </c>
      <c r="C28" s="151"/>
      <c r="D28" s="151"/>
      <c r="E28" s="151"/>
      <c r="F28" s="151"/>
      <c r="G28" s="151"/>
      <c r="H28" s="151"/>
      <c r="I28" s="151"/>
      <c r="J28" s="151"/>
      <c r="K28" s="151"/>
      <c r="L28" s="151"/>
      <c r="M28" s="151"/>
    </row>
    <row r="29" spans="2:18" s="24" customFormat="1" x14ac:dyDescent="0.35">
      <c r="B29" s="151" t="s">
        <v>31</v>
      </c>
      <c r="C29" s="151"/>
      <c r="D29" s="151"/>
      <c r="E29" s="151"/>
      <c r="F29" s="151"/>
      <c r="G29" s="151"/>
      <c r="H29" s="151"/>
      <c r="I29" s="151"/>
      <c r="J29" s="151"/>
      <c r="K29" s="151"/>
      <c r="L29" s="151"/>
      <c r="M29" s="151"/>
    </row>
    <row r="30" spans="2:18" s="24" customFormat="1" ht="12" customHeight="1" x14ac:dyDescent="0.35">
      <c r="B30" s="154" t="s">
        <v>32</v>
      </c>
      <c r="C30" s="154"/>
      <c r="D30" s="154"/>
      <c r="E30" s="154"/>
      <c r="F30" s="154"/>
      <c r="G30" s="154"/>
      <c r="H30" s="154"/>
      <c r="I30" s="154"/>
      <c r="J30" s="154"/>
      <c r="K30" s="154"/>
      <c r="L30" s="154"/>
      <c r="M30" s="154"/>
    </row>
    <row r="31" spans="2:18" ht="12" customHeight="1" x14ac:dyDescent="0.35">
      <c r="B31" s="154"/>
      <c r="C31" s="154"/>
      <c r="D31" s="154"/>
      <c r="E31" s="154"/>
      <c r="F31" s="154"/>
      <c r="G31" s="154"/>
      <c r="H31" s="154"/>
      <c r="I31" s="154"/>
      <c r="J31" s="154"/>
      <c r="K31" s="154"/>
      <c r="L31" s="154"/>
      <c r="M31" s="154"/>
    </row>
    <row r="32" spans="2:18" ht="29.15" customHeight="1" x14ac:dyDescent="0.35">
      <c r="B32" s="152" t="s">
        <v>40</v>
      </c>
      <c r="C32" s="152"/>
      <c r="D32" s="152"/>
      <c r="E32" s="152"/>
      <c r="F32" s="152"/>
      <c r="G32" s="152"/>
      <c r="H32" s="152"/>
      <c r="I32" s="152"/>
      <c r="J32" s="152"/>
      <c r="K32" s="152"/>
      <c r="L32" s="152"/>
      <c r="M32" s="152"/>
    </row>
    <row r="33" spans="2:6" x14ac:dyDescent="0.35">
      <c r="B33" s="153" t="s">
        <v>33</v>
      </c>
      <c r="C33" s="153"/>
      <c r="D33" s="153"/>
      <c r="E33" s="153"/>
      <c r="F33" s="153"/>
    </row>
    <row r="34" spans="2:6" x14ac:dyDescent="0.35">
      <c r="B34" s="35"/>
      <c r="C34" s="35"/>
      <c r="D34" s="26"/>
    </row>
    <row r="35" spans="2:6" x14ac:dyDescent="0.35">
      <c r="B35" s="36" t="s">
        <v>2</v>
      </c>
      <c r="C35" s="37" t="s">
        <v>3</v>
      </c>
      <c r="D35" s="36" t="s">
        <v>34</v>
      </c>
    </row>
    <row r="36" spans="2:6" x14ac:dyDescent="0.35">
      <c r="B36" s="143">
        <v>2017</v>
      </c>
      <c r="C36" s="29" t="s">
        <v>13</v>
      </c>
      <c r="D36" s="47">
        <v>0.66324535679374386</v>
      </c>
    </row>
    <row r="37" spans="2:6" x14ac:dyDescent="0.35">
      <c r="B37" s="144"/>
      <c r="C37" s="30" t="s">
        <v>14</v>
      </c>
      <c r="D37" s="48">
        <v>0.69921619856303074</v>
      </c>
    </row>
    <row r="38" spans="2:6" x14ac:dyDescent="0.35">
      <c r="B38" s="144"/>
      <c r="C38" s="30" t="s">
        <v>15</v>
      </c>
      <c r="D38" s="48">
        <v>0.6624595469255663</v>
      </c>
    </row>
    <row r="39" spans="2:6" x14ac:dyDescent="0.35">
      <c r="B39" s="144"/>
      <c r="C39" s="30" t="s">
        <v>16</v>
      </c>
      <c r="D39" s="48">
        <v>0.6810579541034617</v>
      </c>
    </row>
    <row r="40" spans="2:6" x14ac:dyDescent="0.35">
      <c r="B40" s="144"/>
      <c r="C40" s="30" t="s">
        <v>17</v>
      </c>
      <c r="D40" s="48">
        <v>0.71707953063885266</v>
      </c>
    </row>
    <row r="41" spans="2:6" x14ac:dyDescent="0.35">
      <c r="B41" s="144"/>
      <c r="C41" s="30" t="s">
        <v>18</v>
      </c>
      <c r="D41" s="48">
        <v>0.67851895386423744</v>
      </c>
    </row>
    <row r="42" spans="2:6" x14ac:dyDescent="0.35">
      <c r="B42" s="144"/>
      <c r="C42" s="30" t="s">
        <v>19</v>
      </c>
      <c r="D42" s="48">
        <v>0.68188353702372395</v>
      </c>
    </row>
    <row r="43" spans="2:6" x14ac:dyDescent="0.35">
      <c r="B43" s="144"/>
      <c r="C43" s="30" t="s">
        <v>20</v>
      </c>
      <c r="D43" s="48">
        <v>0.6851740696278511</v>
      </c>
    </row>
    <row r="44" spans="2:6" x14ac:dyDescent="0.35">
      <c r="B44" s="145"/>
      <c r="C44" s="31" t="s">
        <v>21</v>
      </c>
      <c r="D44" s="49">
        <v>0.68335419274092613</v>
      </c>
    </row>
    <row r="45" spans="2:6" x14ac:dyDescent="0.35">
      <c r="B45" s="144">
        <v>2018</v>
      </c>
      <c r="C45" s="30" t="s">
        <v>22</v>
      </c>
      <c r="D45" s="47">
        <v>0.65962732919254663</v>
      </c>
    </row>
    <row r="46" spans="2:6" x14ac:dyDescent="0.35">
      <c r="B46" s="144"/>
      <c r="C46" s="30" t="s">
        <v>23</v>
      </c>
      <c r="D46" s="48">
        <v>0.6479965532098233</v>
      </c>
    </row>
    <row r="47" spans="2:6" x14ac:dyDescent="0.35">
      <c r="B47" s="145"/>
      <c r="C47" s="31" t="s">
        <v>24</v>
      </c>
      <c r="D47" s="49">
        <v>0.6986166007905138</v>
      </c>
    </row>
  </sheetData>
  <mergeCells count="22">
    <mergeCell ref="N7:R7"/>
    <mergeCell ref="E8:H8"/>
    <mergeCell ref="J8:M8"/>
    <mergeCell ref="O8:R8"/>
    <mergeCell ref="B27:M27"/>
    <mergeCell ref="B10:B18"/>
    <mergeCell ref="B19:B21"/>
    <mergeCell ref="B22:C22"/>
    <mergeCell ref="B25:M25"/>
    <mergeCell ref="B26:M26"/>
    <mergeCell ref="B1:J1"/>
    <mergeCell ref="B7:B9"/>
    <mergeCell ref="C7:C9"/>
    <mergeCell ref="D7:H7"/>
    <mergeCell ref="I7:M7"/>
    <mergeCell ref="B45:B47"/>
    <mergeCell ref="B28:M28"/>
    <mergeCell ref="B29:M29"/>
    <mergeCell ref="B30:M31"/>
    <mergeCell ref="B32:M32"/>
    <mergeCell ref="B33:F33"/>
    <mergeCell ref="B36:B44"/>
  </mergeCells>
  <pageMargins left="0.7" right="0.7" top="0.75" bottom="0.75" header="0.3" footer="0.3"/>
  <pageSetup paperSize="9" scale="63"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B7D42-7049-4E9D-AA41-4E449A0929E0}">
  <sheetPr codeName="Sheet7"/>
  <dimension ref="A1:S50"/>
  <sheetViews>
    <sheetView showGridLines="0" zoomScaleNormal="100" workbookViewId="0"/>
  </sheetViews>
  <sheetFormatPr defaultRowHeight="14.5" x14ac:dyDescent="0.35"/>
  <cols>
    <col min="2" max="2" width="11.26953125" customWidth="1"/>
    <col min="3" max="3" width="11.81640625" customWidth="1"/>
    <col min="4" max="4" width="11.1796875" customWidth="1"/>
    <col min="5" max="5" width="8.81640625" bestFit="1" customWidth="1"/>
    <col min="6" max="17" width="11.1796875" customWidth="1"/>
    <col min="18" max="22" width="9" customWidth="1"/>
  </cols>
  <sheetData>
    <row r="1" spans="1:19" ht="28" x14ac:dyDescent="0.35">
      <c r="A1" s="77" t="s">
        <v>92</v>
      </c>
    </row>
    <row r="2" spans="1:19" ht="31.4" customHeight="1" x14ac:dyDescent="0.35"/>
    <row r="3" spans="1:19" ht="28" x14ac:dyDescent="0.35">
      <c r="A3" s="77"/>
    </row>
    <row r="4" spans="1:19" ht="28" x14ac:dyDescent="0.35">
      <c r="A4" s="77"/>
    </row>
    <row r="5" spans="1:19" ht="28" x14ac:dyDescent="0.35">
      <c r="A5" s="77"/>
    </row>
    <row r="6" spans="1:19" ht="28" x14ac:dyDescent="0.35">
      <c r="A6" s="77"/>
    </row>
    <row r="7" spans="1:19" ht="21" customHeight="1" x14ac:dyDescent="0.35">
      <c r="A7" s="77"/>
    </row>
    <row r="8" spans="1:19" x14ac:dyDescent="0.35">
      <c r="A8" s="122" t="s">
        <v>83</v>
      </c>
    </row>
    <row r="9" spans="1:19" ht="13.5" customHeight="1" x14ac:dyDescent="0.35">
      <c r="A9" s="77"/>
    </row>
    <row r="10" spans="1:19" x14ac:dyDescent="0.35">
      <c r="A10" s="158" t="s">
        <v>2</v>
      </c>
      <c r="B10" s="158" t="s">
        <v>3</v>
      </c>
      <c r="C10" s="161" t="s">
        <v>4</v>
      </c>
      <c r="D10" s="162"/>
      <c r="E10" s="162"/>
      <c r="F10" s="162"/>
      <c r="G10" s="163"/>
      <c r="H10" s="161" t="s">
        <v>5</v>
      </c>
      <c r="I10" s="162"/>
      <c r="J10" s="162"/>
      <c r="K10" s="162"/>
      <c r="L10" s="163"/>
      <c r="M10" s="161" t="s">
        <v>6</v>
      </c>
      <c r="N10" s="162"/>
      <c r="O10" s="162"/>
      <c r="P10" s="162"/>
      <c r="Q10" s="163"/>
    </row>
    <row r="11" spans="1:19" x14ac:dyDescent="0.35">
      <c r="A11" s="159"/>
      <c r="B11" s="159"/>
      <c r="C11" s="155" t="s">
        <v>7</v>
      </c>
      <c r="D11" s="156"/>
      <c r="E11" s="156"/>
      <c r="F11" s="156"/>
      <c r="G11" s="157"/>
      <c r="H11" s="155" t="s">
        <v>7</v>
      </c>
      <c r="I11" s="156"/>
      <c r="J11" s="156"/>
      <c r="K11" s="156"/>
      <c r="L11" s="157"/>
      <c r="M11" s="155" t="s">
        <v>7</v>
      </c>
      <c r="N11" s="156"/>
      <c r="O11" s="156"/>
      <c r="P11" s="156"/>
      <c r="Q11" s="157"/>
    </row>
    <row r="12" spans="1:19" ht="45.65" customHeight="1" x14ac:dyDescent="0.35">
      <c r="A12" s="160"/>
      <c r="B12" s="160"/>
      <c r="C12" s="114" t="s">
        <v>8</v>
      </c>
      <c r="D12" s="78" t="s">
        <v>9</v>
      </c>
      <c r="E12" s="78" t="s">
        <v>10</v>
      </c>
      <c r="F12" s="78" t="s">
        <v>11</v>
      </c>
      <c r="G12" s="79" t="s">
        <v>12</v>
      </c>
      <c r="H12" s="114" t="s">
        <v>8</v>
      </c>
      <c r="I12" s="80" t="s">
        <v>9</v>
      </c>
      <c r="J12" s="80" t="s">
        <v>10</v>
      </c>
      <c r="K12" s="80" t="s">
        <v>11</v>
      </c>
      <c r="L12" s="81" t="s">
        <v>12</v>
      </c>
      <c r="M12" s="114" t="s">
        <v>8</v>
      </c>
      <c r="N12" s="80" t="s">
        <v>9</v>
      </c>
      <c r="O12" s="80" t="s">
        <v>10</v>
      </c>
      <c r="P12" s="80" t="s">
        <v>11</v>
      </c>
      <c r="Q12" s="81" t="s">
        <v>12</v>
      </c>
    </row>
    <row r="13" spans="1:19" x14ac:dyDescent="0.35">
      <c r="A13" s="164">
        <v>2018</v>
      </c>
      <c r="B13" s="82" t="s">
        <v>13</v>
      </c>
      <c r="C13" s="115">
        <v>1465</v>
      </c>
      <c r="D13" s="83">
        <v>1754.3859649122808</v>
      </c>
      <c r="E13" s="83">
        <v>1868.9165627692187</v>
      </c>
      <c r="F13" s="83">
        <v>1832.7656715617616</v>
      </c>
      <c r="G13" s="84">
        <v>1905.0674539766758</v>
      </c>
      <c r="H13" s="115">
        <v>168</v>
      </c>
      <c r="I13" s="83">
        <v>1474.9994999999999</v>
      </c>
      <c r="J13" s="83">
        <v>1597.0282927048352</v>
      </c>
      <c r="K13" s="83">
        <v>1501.5106407327169</v>
      </c>
      <c r="L13" s="84">
        <v>1692.5459446769535</v>
      </c>
      <c r="M13" s="115">
        <v>68</v>
      </c>
      <c r="N13" s="83">
        <v>1112.4416666666666</v>
      </c>
      <c r="O13" s="83">
        <v>1193.7500619204602</v>
      </c>
      <c r="P13" s="83">
        <v>1104.0136086478071</v>
      </c>
      <c r="Q13" s="84">
        <v>1283.4865151931133</v>
      </c>
      <c r="S13" s="85"/>
    </row>
    <row r="14" spans="1:19" x14ac:dyDescent="0.35">
      <c r="A14" s="165"/>
      <c r="B14" s="86" t="s">
        <v>14</v>
      </c>
      <c r="C14" s="116">
        <v>1747</v>
      </c>
      <c r="D14" s="87">
        <v>1675.3926701570681</v>
      </c>
      <c r="E14" s="87">
        <v>1797.7061499179272</v>
      </c>
      <c r="F14" s="87">
        <v>1767.0016467205305</v>
      </c>
      <c r="G14" s="88">
        <v>1828.4106531153238</v>
      </c>
      <c r="H14" s="116">
        <v>172</v>
      </c>
      <c r="I14" s="87">
        <v>1398.6285618279571</v>
      </c>
      <c r="J14" s="87">
        <v>1550.1681215407932</v>
      </c>
      <c r="K14" s="87">
        <v>1456.851906135224</v>
      </c>
      <c r="L14" s="88">
        <v>1643.4843369463624</v>
      </c>
      <c r="M14" s="116">
        <v>78</v>
      </c>
      <c r="N14" s="87">
        <v>1087.0905071347224</v>
      </c>
      <c r="O14" s="87">
        <v>1143.2073561850009</v>
      </c>
      <c r="P14" s="87">
        <v>1050.8913264195317</v>
      </c>
      <c r="Q14" s="88">
        <v>1235.5233859504701</v>
      </c>
      <c r="S14" s="85"/>
    </row>
    <row r="15" spans="1:19" x14ac:dyDescent="0.35">
      <c r="A15" s="165"/>
      <c r="B15" s="86" t="s">
        <v>15</v>
      </c>
      <c r="C15" s="116">
        <v>1308</v>
      </c>
      <c r="D15" s="87">
        <v>1695.6057752667921</v>
      </c>
      <c r="E15" s="87">
        <v>1938.6159396142552</v>
      </c>
      <c r="F15" s="87">
        <v>1881.2957038119116</v>
      </c>
      <c r="G15" s="88">
        <v>1995.9361754165989</v>
      </c>
      <c r="H15" s="116">
        <v>121</v>
      </c>
      <c r="I15" s="87">
        <v>1309.5238095238094</v>
      </c>
      <c r="J15" s="87">
        <v>1399.8094852789375</v>
      </c>
      <c r="K15" s="87">
        <v>1270.2112828864847</v>
      </c>
      <c r="L15" s="88">
        <v>1529.4076876713902</v>
      </c>
      <c r="M15" s="116">
        <v>26</v>
      </c>
      <c r="N15" s="87">
        <v>1041.5392963625522</v>
      </c>
      <c r="O15" s="87">
        <v>1026.4484685009618</v>
      </c>
      <c r="P15" s="87">
        <v>872.92656010713563</v>
      </c>
      <c r="Q15" s="88">
        <v>1179.9703768947879</v>
      </c>
      <c r="S15" s="85"/>
    </row>
    <row r="16" spans="1:19" x14ac:dyDescent="0.35">
      <c r="A16" s="165"/>
      <c r="B16" s="86" t="s">
        <v>16</v>
      </c>
      <c r="C16" s="116">
        <v>1656</v>
      </c>
      <c r="D16" s="87">
        <v>1650.6858974358975</v>
      </c>
      <c r="E16" s="87">
        <v>1748.0845741561618</v>
      </c>
      <c r="F16" s="87">
        <v>1713.1203203108141</v>
      </c>
      <c r="G16" s="88">
        <v>1783.0488280015095</v>
      </c>
      <c r="H16" s="116">
        <v>204</v>
      </c>
      <c r="I16" s="87">
        <v>1364.2101959229524</v>
      </c>
      <c r="J16" s="87">
        <v>1476.6746090929496</v>
      </c>
      <c r="K16" s="87">
        <v>1407.0776831321493</v>
      </c>
      <c r="L16" s="88">
        <v>1546.2715350537499</v>
      </c>
      <c r="M16" s="116">
        <v>84</v>
      </c>
      <c r="N16" s="87">
        <v>1105.5555555555557</v>
      </c>
      <c r="O16" s="87">
        <v>1174.6405766346973</v>
      </c>
      <c r="P16" s="87">
        <v>1090.6709692331626</v>
      </c>
      <c r="Q16" s="88">
        <v>1258.6101840362319</v>
      </c>
    </row>
    <row r="17" spans="1:17" x14ac:dyDescent="0.35">
      <c r="A17" s="165"/>
      <c r="B17" s="86" t="s">
        <v>17</v>
      </c>
      <c r="C17" s="116">
        <v>1949</v>
      </c>
      <c r="D17" s="87">
        <v>1674.3243243243242</v>
      </c>
      <c r="E17" s="87">
        <v>1776.4909597980275</v>
      </c>
      <c r="F17" s="87">
        <v>1745.3837173985517</v>
      </c>
      <c r="G17" s="88">
        <v>1807.5982021975033</v>
      </c>
      <c r="H17" s="116">
        <v>203</v>
      </c>
      <c r="I17" s="87">
        <v>1312.7272727272725</v>
      </c>
      <c r="J17" s="87">
        <v>1472.248679174078</v>
      </c>
      <c r="K17" s="87">
        <v>1397.9027597153818</v>
      </c>
      <c r="L17" s="88">
        <v>1546.5945986327743</v>
      </c>
      <c r="M17" s="116">
        <v>107</v>
      </c>
      <c r="N17" s="87">
        <v>1083.6697247706422</v>
      </c>
      <c r="O17" s="87">
        <v>1157.6820467566656</v>
      </c>
      <c r="P17" s="87">
        <v>1088.7226600205586</v>
      </c>
      <c r="Q17" s="88">
        <v>1226.6414334927726</v>
      </c>
    </row>
    <row r="18" spans="1:17" x14ac:dyDescent="0.35">
      <c r="A18" s="165"/>
      <c r="B18" s="86" t="s">
        <v>18</v>
      </c>
      <c r="C18" s="116">
        <v>2096</v>
      </c>
      <c r="D18" s="87">
        <v>1692.3076923076922</v>
      </c>
      <c r="E18" s="87">
        <v>1825.6508625177705</v>
      </c>
      <c r="F18" s="87">
        <v>1796.2357984267676</v>
      </c>
      <c r="G18" s="88">
        <v>1855.0659266087735</v>
      </c>
      <c r="H18" s="116">
        <v>279</v>
      </c>
      <c r="I18" s="87">
        <v>1339.2857142857142</v>
      </c>
      <c r="J18" s="87">
        <v>1478.2198228863247</v>
      </c>
      <c r="K18" s="87">
        <v>1420.631427290657</v>
      </c>
      <c r="L18" s="88">
        <v>1535.8082184819923</v>
      </c>
      <c r="M18" s="116">
        <v>103</v>
      </c>
      <c r="N18" s="87">
        <v>1051</v>
      </c>
      <c r="O18" s="87">
        <v>1114.1015428440799</v>
      </c>
      <c r="P18" s="87">
        <v>1053.4844004883957</v>
      </c>
      <c r="Q18" s="88">
        <v>1174.718685199764</v>
      </c>
    </row>
    <row r="19" spans="1:17" x14ac:dyDescent="0.35">
      <c r="A19" s="165"/>
      <c r="B19" s="86" t="s">
        <v>19</v>
      </c>
      <c r="C19" s="116">
        <v>2250</v>
      </c>
      <c r="D19" s="87">
        <v>1647.4358974358975</v>
      </c>
      <c r="E19" s="87">
        <v>1773.0461022114637</v>
      </c>
      <c r="F19" s="87">
        <v>1744.6078031974118</v>
      </c>
      <c r="G19" s="88">
        <v>1801.4844012255155</v>
      </c>
      <c r="H19" s="116">
        <v>237</v>
      </c>
      <c r="I19" s="87">
        <v>1383.9285714285713</v>
      </c>
      <c r="J19" s="87">
        <v>1533.3016923199375</v>
      </c>
      <c r="K19" s="87">
        <v>1462.2811000858096</v>
      </c>
      <c r="L19" s="88">
        <v>1604.3222845540654</v>
      </c>
      <c r="M19" s="116">
        <v>114</v>
      </c>
      <c r="N19" s="87">
        <v>1085.7822531735576</v>
      </c>
      <c r="O19" s="87">
        <v>1108.579476018605</v>
      </c>
      <c r="P19" s="87">
        <v>1051.5582221264326</v>
      </c>
      <c r="Q19" s="88">
        <v>1165.6007299107773</v>
      </c>
    </row>
    <row r="20" spans="1:17" x14ac:dyDescent="0.35">
      <c r="A20" s="165"/>
      <c r="B20" s="86" t="s">
        <v>20</v>
      </c>
      <c r="C20" s="116">
        <v>2973</v>
      </c>
      <c r="D20" s="87">
        <v>1608</v>
      </c>
      <c r="E20" s="87">
        <v>1725.9362051548096</v>
      </c>
      <c r="F20" s="87">
        <v>1702.6953392612006</v>
      </c>
      <c r="G20" s="88">
        <v>1749.1770710484186</v>
      </c>
      <c r="H20" s="116">
        <v>379</v>
      </c>
      <c r="I20" s="87">
        <v>1394.8717948717949</v>
      </c>
      <c r="J20" s="87">
        <v>1512.036445742589</v>
      </c>
      <c r="K20" s="87">
        <v>1458.0821632049101</v>
      </c>
      <c r="L20" s="88">
        <v>1565.9907282802678</v>
      </c>
      <c r="M20" s="116">
        <v>124</v>
      </c>
      <c r="N20" s="87">
        <v>1153.5126715092815</v>
      </c>
      <c r="O20" s="87">
        <v>1192.2317185983063</v>
      </c>
      <c r="P20" s="87">
        <v>1128.8917756055064</v>
      </c>
      <c r="Q20" s="88">
        <v>1255.5716615911062</v>
      </c>
    </row>
    <row r="21" spans="1:17" x14ac:dyDescent="0.35">
      <c r="A21" s="166"/>
      <c r="B21" s="89" t="s">
        <v>21</v>
      </c>
      <c r="C21" s="117">
        <v>2250</v>
      </c>
      <c r="D21" s="90">
        <v>1607.1583850931677</v>
      </c>
      <c r="E21" s="90">
        <v>1774.0310955596008</v>
      </c>
      <c r="F21" s="90">
        <v>1744.8370621523136</v>
      </c>
      <c r="G21" s="91">
        <v>1803.225128966888</v>
      </c>
      <c r="H21" s="117">
        <v>379</v>
      </c>
      <c r="I21" s="90">
        <v>1375.5957142857144</v>
      </c>
      <c r="J21" s="90">
        <v>1495.5089053326949</v>
      </c>
      <c r="K21" s="90">
        <v>1441.5204674232498</v>
      </c>
      <c r="L21" s="91">
        <v>1549.49734324214</v>
      </c>
      <c r="M21" s="117">
        <v>135</v>
      </c>
      <c r="N21" s="90">
        <v>1034.7</v>
      </c>
      <c r="O21" s="90">
        <v>1103.870658859355</v>
      </c>
      <c r="P21" s="90">
        <v>1051.6331229758389</v>
      </c>
      <c r="Q21" s="91">
        <v>1156.1081947428711</v>
      </c>
    </row>
    <row r="22" spans="1:17" x14ac:dyDescent="0.35">
      <c r="A22" s="165">
        <v>2019</v>
      </c>
      <c r="B22" s="86" t="s">
        <v>22</v>
      </c>
      <c r="C22" s="115">
        <v>2918</v>
      </c>
      <c r="D22" s="83">
        <v>1694.6581196581196</v>
      </c>
      <c r="E22" s="83">
        <v>1849.8183505235831</v>
      </c>
      <c r="F22" s="83">
        <v>1824.3940528964358</v>
      </c>
      <c r="G22" s="84">
        <v>1875.2426481507305</v>
      </c>
      <c r="H22" s="115">
        <v>486</v>
      </c>
      <c r="I22" s="83">
        <v>1370.0800597154732</v>
      </c>
      <c r="J22" s="83">
        <v>1484.414440285168</v>
      </c>
      <c r="K22" s="83">
        <v>1443.0289426370919</v>
      </c>
      <c r="L22" s="84">
        <v>1525.7999379332441</v>
      </c>
      <c r="M22" s="115">
        <v>189</v>
      </c>
      <c r="N22" s="83">
        <v>1065.7933884297522</v>
      </c>
      <c r="O22" s="83">
        <v>1135.700369273442</v>
      </c>
      <c r="P22" s="83">
        <v>1089.9939634150321</v>
      </c>
      <c r="Q22" s="84">
        <v>1181.4067751318519</v>
      </c>
    </row>
    <row r="23" spans="1:17" x14ac:dyDescent="0.35">
      <c r="A23" s="165"/>
      <c r="B23" s="86" t="s">
        <v>23</v>
      </c>
      <c r="C23" s="39">
        <v>3940</v>
      </c>
      <c r="D23" s="8">
        <v>1703.8619791666667</v>
      </c>
      <c r="E23" s="8">
        <v>1844.8563051127485</v>
      </c>
      <c r="F23" s="8">
        <v>1823.1971391292827</v>
      </c>
      <c r="G23" s="10">
        <v>1866.5154710962142</v>
      </c>
      <c r="H23" s="39">
        <v>712</v>
      </c>
      <c r="I23" s="8">
        <v>1352.4036595198281</v>
      </c>
      <c r="J23" s="8">
        <v>1472.1483537042168</v>
      </c>
      <c r="K23" s="8">
        <v>1438.9291883049532</v>
      </c>
      <c r="L23" s="10">
        <v>1505.3675191034804</v>
      </c>
      <c r="M23" s="39">
        <v>274</v>
      </c>
      <c r="N23" s="8">
        <v>1035.0963081861958</v>
      </c>
      <c r="O23" s="8">
        <v>1132.3802806977865</v>
      </c>
      <c r="P23" s="8">
        <v>1087.9683369462873</v>
      </c>
      <c r="Q23" s="10">
        <v>1176.7922244492856</v>
      </c>
    </row>
    <row r="24" spans="1:17" x14ac:dyDescent="0.35">
      <c r="A24" s="166"/>
      <c r="B24" s="89" t="s">
        <v>24</v>
      </c>
      <c r="C24" s="40">
        <v>7818</v>
      </c>
      <c r="D24" s="17">
        <v>1728.9141414141416</v>
      </c>
      <c r="E24" s="17">
        <v>1867.2523098785125</v>
      </c>
      <c r="F24" s="17">
        <v>1851.7820828153817</v>
      </c>
      <c r="G24" s="18">
        <v>1882.7225369416433</v>
      </c>
      <c r="H24" s="119">
        <v>1986</v>
      </c>
      <c r="I24" s="17">
        <v>1388.1548701298702</v>
      </c>
      <c r="J24" s="17">
        <v>1507.8592964195327</v>
      </c>
      <c r="K24" s="17">
        <v>1485.205484781419</v>
      </c>
      <c r="L24" s="18">
        <v>1530.5131080576464</v>
      </c>
      <c r="M24" s="40">
        <v>1133</v>
      </c>
      <c r="N24" s="17">
        <v>1080.5978260869565</v>
      </c>
      <c r="O24" s="17">
        <v>1184.7369464931189</v>
      </c>
      <c r="P24" s="17">
        <v>1157.5314365454453</v>
      </c>
      <c r="Q24" s="18">
        <v>1211.9424564407925</v>
      </c>
    </row>
    <row r="25" spans="1:17" x14ac:dyDescent="0.35">
      <c r="A25" s="167" t="s">
        <v>66</v>
      </c>
      <c r="B25" s="168"/>
      <c r="C25" s="118">
        <v>32370</v>
      </c>
      <c r="D25" s="76">
        <v>1677.7275705976708</v>
      </c>
      <c r="E25" s="76">
        <v>1815.8671181011734</v>
      </c>
      <c r="F25" s="76">
        <v>1808.0003460683863</v>
      </c>
      <c r="G25" s="93">
        <v>1823.7338901339606</v>
      </c>
      <c r="H25" s="118">
        <v>5326</v>
      </c>
      <c r="I25" s="76">
        <v>1372.0341436865799</v>
      </c>
      <c r="J25" s="76">
        <v>1498.2848453735048</v>
      </c>
      <c r="K25" s="76">
        <v>1483.5483532365322</v>
      </c>
      <c r="L25" s="93">
        <v>1513.0213375104775</v>
      </c>
      <c r="M25" s="118">
        <v>2435</v>
      </c>
      <c r="N25" s="76">
        <v>1078.0649331563236</v>
      </c>
      <c r="O25" s="76">
        <v>1138.9441252318732</v>
      </c>
      <c r="P25" s="76">
        <v>1124.359273201841</v>
      </c>
      <c r="Q25" s="93">
        <v>1153.5289772619053</v>
      </c>
    </row>
    <row r="27" spans="1:17" x14ac:dyDescent="0.35">
      <c r="A27" s="94" t="s">
        <v>26</v>
      </c>
    </row>
    <row r="28" spans="1:17" s="95" customFormat="1" x14ac:dyDescent="0.35">
      <c r="A28" s="169" t="s">
        <v>80</v>
      </c>
      <c r="B28" s="169"/>
      <c r="C28" s="169"/>
      <c r="D28" s="169"/>
      <c r="E28" s="169"/>
      <c r="F28" s="169"/>
      <c r="G28" s="169"/>
      <c r="H28" s="169"/>
      <c r="I28" s="169"/>
      <c r="J28" s="169"/>
      <c r="K28" s="169"/>
      <c r="L28" s="169"/>
    </row>
    <row r="29" spans="1:17" s="95" customFormat="1" x14ac:dyDescent="0.35">
      <c r="A29" s="170" t="s">
        <v>67</v>
      </c>
      <c r="B29" s="170"/>
      <c r="C29" s="170"/>
      <c r="D29" s="170"/>
      <c r="E29" s="170"/>
      <c r="F29" s="170"/>
      <c r="G29" s="170"/>
      <c r="H29" s="170"/>
      <c r="I29" s="170"/>
      <c r="J29" s="170"/>
      <c r="K29" s="170"/>
      <c r="L29" s="170"/>
    </row>
    <row r="30" spans="1:17" s="95" customFormat="1" x14ac:dyDescent="0.35">
      <c r="A30" s="170" t="s">
        <v>29</v>
      </c>
      <c r="B30" s="170"/>
      <c r="C30" s="170"/>
      <c r="D30" s="170"/>
      <c r="E30" s="170"/>
      <c r="F30" s="170"/>
      <c r="G30" s="170"/>
      <c r="H30" s="170"/>
      <c r="I30" s="170"/>
      <c r="J30" s="170"/>
      <c r="K30" s="170"/>
      <c r="L30" s="170"/>
    </row>
    <row r="31" spans="1:17" s="95" customFormat="1" ht="15" customHeight="1" x14ac:dyDescent="0.35">
      <c r="A31" s="170" t="s">
        <v>30</v>
      </c>
      <c r="B31" s="170"/>
      <c r="C31" s="170"/>
      <c r="D31" s="170"/>
      <c r="E31" s="170"/>
      <c r="F31" s="170"/>
      <c r="G31" s="170"/>
      <c r="H31" s="170"/>
      <c r="I31" s="170"/>
      <c r="J31" s="170"/>
      <c r="K31" s="170"/>
      <c r="L31" s="170"/>
    </row>
    <row r="32" spans="1:17" s="95" customFormat="1" x14ac:dyDescent="0.35">
      <c r="A32" s="170" t="s">
        <v>31</v>
      </c>
      <c r="B32" s="170"/>
      <c r="C32" s="170"/>
      <c r="D32" s="170"/>
      <c r="E32" s="170"/>
      <c r="F32" s="170"/>
      <c r="G32" s="170"/>
      <c r="H32" s="170"/>
      <c r="I32" s="170"/>
      <c r="J32" s="170"/>
      <c r="K32" s="170"/>
      <c r="L32" s="170"/>
    </row>
    <row r="33" spans="1:12" s="95" customFormat="1" x14ac:dyDescent="0.35">
      <c r="A33" s="171" t="s">
        <v>68</v>
      </c>
      <c r="B33" s="171"/>
      <c r="C33" s="171"/>
      <c r="D33" s="171"/>
      <c r="E33" s="171"/>
      <c r="F33" s="171"/>
      <c r="G33" s="171"/>
      <c r="H33" s="171"/>
      <c r="I33" s="171"/>
      <c r="J33" s="171"/>
      <c r="K33" s="171"/>
      <c r="L33" s="171"/>
    </row>
    <row r="34" spans="1:12" x14ac:dyDescent="0.35">
      <c r="A34" s="171"/>
      <c r="B34" s="171"/>
      <c r="C34" s="171"/>
      <c r="D34" s="171"/>
      <c r="E34" s="171"/>
      <c r="F34" s="171"/>
      <c r="G34" s="171"/>
      <c r="H34" s="171"/>
      <c r="I34" s="171"/>
      <c r="J34" s="171"/>
      <c r="K34" s="171"/>
      <c r="L34" s="171"/>
    </row>
    <row r="35" spans="1:12" ht="29.15" customHeight="1" x14ac:dyDescent="0.35">
      <c r="A35" s="172" t="s">
        <v>78</v>
      </c>
      <c r="B35" s="172"/>
      <c r="C35" s="172"/>
      <c r="D35" s="172"/>
      <c r="E35" s="172"/>
      <c r="F35" s="172"/>
      <c r="G35" s="172"/>
      <c r="H35" s="172"/>
      <c r="I35" s="172"/>
      <c r="J35" s="172"/>
      <c r="K35" s="172"/>
      <c r="L35" s="172"/>
    </row>
    <row r="37" spans="1:12" x14ac:dyDescent="0.35">
      <c r="A37" s="153" t="s">
        <v>33</v>
      </c>
      <c r="B37" s="153"/>
      <c r="C37" s="153"/>
      <c r="D37" s="153"/>
      <c r="E37" s="153"/>
    </row>
    <row r="38" spans="1:12" ht="29" x14ac:dyDescent="0.35">
      <c r="A38" s="96" t="s">
        <v>2</v>
      </c>
      <c r="B38" s="96" t="s">
        <v>3</v>
      </c>
      <c r="C38" s="97" t="s">
        <v>69</v>
      </c>
      <c r="D38" s="98" t="s">
        <v>70</v>
      </c>
      <c r="E38" s="98" t="s">
        <v>34</v>
      </c>
    </row>
    <row r="39" spans="1:12" x14ac:dyDescent="0.35">
      <c r="A39" s="144">
        <v>2018</v>
      </c>
      <c r="B39" s="99" t="s">
        <v>13</v>
      </c>
      <c r="C39" s="62">
        <v>1701</v>
      </c>
      <c r="D39" s="26">
        <v>860</v>
      </c>
      <c r="E39" s="100">
        <f>C39/(C39+D39)</f>
        <v>0.66419367434595866</v>
      </c>
    </row>
    <row r="40" spans="1:12" x14ac:dyDescent="0.35">
      <c r="A40" s="144"/>
      <c r="B40" s="99" t="s">
        <v>14</v>
      </c>
      <c r="C40" s="64">
        <v>1997</v>
      </c>
      <c r="D40" s="27">
        <v>931</v>
      </c>
      <c r="E40" s="101">
        <f t="shared" ref="E40:E50" si="0">C40/(C40+D40)</f>
        <v>0.68203551912568305</v>
      </c>
    </row>
    <row r="41" spans="1:12" x14ac:dyDescent="0.35">
      <c r="A41" s="144"/>
      <c r="B41" s="99" t="s">
        <v>15</v>
      </c>
      <c r="C41" s="64">
        <v>1455</v>
      </c>
      <c r="D41" s="27">
        <v>1713</v>
      </c>
      <c r="E41" s="101">
        <f t="shared" si="0"/>
        <v>0.45928030303030304</v>
      </c>
    </row>
    <row r="42" spans="1:12" x14ac:dyDescent="0.35">
      <c r="A42" s="144"/>
      <c r="B42" s="99" t="s">
        <v>16</v>
      </c>
      <c r="C42" s="64">
        <v>1944</v>
      </c>
      <c r="D42" s="27">
        <v>805</v>
      </c>
      <c r="E42" s="101">
        <f t="shared" si="0"/>
        <v>0.70716624226991631</v>
      </c>
    </row>
    <row r="43" spans="1:12" x14ac:dyDescent="0.35">
      <c r="A43" s="144"/>
      <c r="B43" s="99" t="s">
        <v>17</v>
      </c>
      <c r="C43" s="64">
        <v>2259</v>
      </c>
      <c r="D43" s="27">
        <v>989</v>
      </c>
      <c r="E43" s="101">
        <f t="shared" si="0"/>
        <v>0.69550492610837433</v>
      </c>
    </row>
    <row r="44" spans="1:12" x14ac:dyDescent="0.35">
      <c r="A44" s="144"/>
      <c r="B44" s="99" t="s">
        <v>18</v>
      </c>
      <c r="C44" s="64">
        <v>2478</v>
      </c>
      <c r="D44" s="27">
        <v>1033</v>
      </c>
      <c r="E44" s="101">
        <f t="shared" si="0"/>
        <v>0.70578182853887783</v>
      </c>
    </row>
    <row r="45" spans="1:12" x14ac:dyDescent="0.35">
      <c r="A45" s="144"/>
      <c r="B45" s="99" t="s">
        <v>19</v>
      </c>
      <c r="C45" s="64">
        <v>2601</v>
      </c>
      <c r="D45" s="27">
        <v>1252</v>
      </c>
      <c r="E45" s="101">
        <f t="shared" si="0"/>
        <v>0.67505839605502205</v>
      </c>
    </row>
    <row r="46" spans="1:12" x14ac:dyDescent="0.35">
      <c r="A46" s="144"/>
      <c r="B46" s="99" t="s">
        <v>20</v>
      </c>
      <c r="C46" s="64">
        <v>3476</v>
      </c>
      <c r="D46" s="27">
        <v>1207</v>
      </c>
      <c r="E46" s="101">
        <f t="shared" si="0"/>
        <v>0.74225923553277817</v>
      </c>
    </row>
    <row r="47" spans="1:12" x14ac:dyDescent="0.35">
      <c r="A47" s="145"/>
      <c r="B47" s="102" t="s">
        <v>21</v>
      </c>
      <c r="C47" s="64">
        <v>2764</v>
      </c>
      <c r="D47" s="27">
        <v>945</v>
      </c>
      <c r="E47" s="101">
        <f t="shared" si="0"/>
        <v>0.74521434348881099</v>
      </c>
    </row>
    <row r="48" spans="1:12" x14ac:dyDescent="0.35">
      <c r="A48" s="144">
        <v>2019</v>
      </c>
      <c r="B48" s="99" t="s">
        <v>22</v>
      </c>
      <c r="C48" s="62">
        <v>3593</v>
      </c>
      <c r="D48" s="26">
        <v>1380</v>
      </c>
      <c r="E48" s="100">
        <f t="shared" si="0"/>
        <v>0.72250150814397751</v>
      </c>
    </row>
    <row r="49" spans="1:5" x14ac:dyDescent="0.35">
      <c r="A49" s="144"/>
      <c r="B49" s="99" t="s">
        <v>23</v>
      </c>
      <c r="C49" s="64">
        <v>4926</v>
      </c>
      <c r="D49" s="27">
        <v>1077</v>
      </c>
      <c r="E49" s="101">
        <f t="shared" si="0"/>
        <v>0.82058970514742624</v>
      </c>
    </row>
    <row r="50" spans="1:5" x14ac:dyDescent="0.35">
      <c r="A50" s="145"/>
      <c r="B50" s="102" t="s">
        <v>24</v>
      </c>
      <c r="C50" s="66">
        <v>10937</v>
      </c>
      <c r="D50" s="28">
        <v>4107</v>
      </c>
      <c r="E50" s="103">
        <f t="shared" si="0"/>
        <v>0.72700079766019676</v>
      </c>
    </row>
  </sheetData>
  <mergeCells count="21">
    <mergeCell ref="A13:A21"/>
    <mergeCell ref="A48:A50"/>
    <mergeCell ref="A22:A24"/>
    <mergeCell ref="A25:B25"/>
    <mergeCell ref="A28:L28"/>
    <mergeCell ref="A29:L29"/>
    <mergeCell ref="A30:L30"/>
    <mergeCell ref="A31:L31"/>
    <mergeCell ref="A32:L32"/>
    <mergeCell ref="A33:L34"/>
    <mergeCell ref="A35:L35"/>
    <mergeCell ref="A37:E37"/>
    <mergeCell ref="A39:A47"/>
    <mergeCell ref="A10:A12"/>
    <mergeCell ref="B10:B12"/>
    <mergeCell ref="C10:G10"/>
    <mergeCell ref="H10:L10"/>
    <mergeCell ref="M10:Q10"/>
    <mergeCell ref="H11:L11"/>
    <mergeCell ref="C11:G11"/>
    <mergeCell ref="M11:Q11"/>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086D7-2F21-45EC-91A9-9BCB31D76500}">
  <sheetPr codeName="Sheet11">
    <tabColor theme="5" tint="0.79998168889431442"/>
  </sheetPr>
  <dimension ref="A1:S51"/>
  <sheetViews>
    <sheetView showGridLines="0" zoomScaleNormal="100" workbookViewId="0"/>
  </sheetViews>
  <sheetFormatPr defaultRowHeight="14.5" x14ac:dyDescent="0.35"/>
  <cols>
    <col min="2" max="2" width="11.26953125" customWidth="1"/>
    <col min="3" max="3" width="12.26953125" customWidth="1"/>
    <col min="4" max="4" width="11.1796875" customWidth="1"/>
    <col min="5" max="5" width="8.81640625" bestFit="1" customWidth="1"/>
    <col min="6" max="17" width="11.1796875" customWidth="1"/>
    <col min="18" max="22" width="9" customWidth="1"/>
  </cols>
  <sheetData>
    <row r="1" spans="1:19" ht="28" x14ac:dyDescent="0.35">
      <c r="A1" s="77" t="s">
        <v>92</v>
      </c>
      <c r="M1" s="1"/>
    </row>
    <row r="2" spans="1:19" ht="28" x14ac:dyDescent="0.35">
      <c r="A2" s="77"/>
      <c r="M2" s="1"/>
    </row>
    <row r="3" spans="1:19" ht="28" x14ac:dyDescent="0.35">
      <c r="A3" s="77"/>
      <c r="M3" s="1"/>
    </row>
    <row r="4" spans="1:19" ht="28" x14ac:dyDescent="0.35">
      <c r="A4" s="77"/>
      <c r="M4" s="1"/>
    </row>
    <row r="5" spans="1:19" ht="28" x14ac:dyDescent="0.35">
      <c r="A5" s="77"/>
    </row>
    <row r="6" spans="1:19" ht="93" customHeight="1" x14ac:dyDescent="0.35">
      <c r="A6" s="77"/>
      <c r="Q6" s="113" t="s">
        <v>81</v>
      </c>
    </row>
    <row r="7" spans="1:19" ht="18" customHeight="1" x14ac:dyDescent="0.35">
      <c r="A7" s="122" t="s">
        <v>83</v>
      </c>
      <c r="Q7" s="113"/>
    </row>
    <row r="8" spans="1:19" ht="14.25" customHeight="1" x14ac:dyDescent="0.35">
      <c r="A8" s="77"/>
      <c r="Q8" s="113"/>
    </row>
    <row r="9" spans="1:19" x14ac:dyDescent="0.35">
      <c r="A9" s="158" t="s">
        <v>2</v>
      </c>
      <c r="B9" s="158" t="s">
        <v>3</v>
      </c>
      <c r="C9" s="161" t="s">
        <v>4</v>
      </c>
      <c r="D9" s="162"/>
      <c r="E9" s="162"/>
      <c r="F9" s="162"/>
      <c r="G9" s="163"/>
      <c r="H9" s="161" t="s">
        <v>5</v>
      </c>
      <c r="I9" s="162"/>
      <c r="J9" s="162"/>
      <c r="K9" s="162"/>
      <c r="L9" s="163"/>
      <c r="M9" s="161" t="s">
        <v>6</v>
      </c>
      <c r="N9" s="162"/>
      <c r="O9" s="162"/>
      <c r="P9" s="162"/>
      <c r="Q9" s="163"/>
    </row>
    <row r="10" spans="1:19" x14ac:dyDescent="0.35">
      <c r="A10" s="159"/>
      <c r="B10" s="159"/>
      <c r="C10" s="155" t="s">
        <v>7</v>
      </c>
      <c r="D10" s="156"/>
      <c r="E10" s="156"/>
      <c r="F10" s="156"/>
      <c r="G10" s="157"/>
      <c r="H10" s="155" t="s">
        <v>7</v>
      </c>
      <c r="I10" s="156"/>
      <c r="J10" s="156"/>
      <c r="K10" s="156"/>
      <c r="L10" s="157"/>
      <c r="M10" s="155" t="s">
        <v>7</v>
      </c>
      <c r="N10" s="156"/>
      <c r="O10" s="156"/>
      <c r="P10" s="156"/>
      <c r="Q10" s="157"/>
    </row>
    <row r="11" spans="1:19" ht="30.65" customHeight="1" x14ac:dyDescent="0.35">
      <c r="A11" s="160"/>
      <c r="B11" s="160"/>
      <c r="C11" s="114" t="s">
        <v>8</v>
      </c>
      <c r="D11" s="78" t="s">
        <v>9</v>
      </c>
      <c r="E11" s="78" t="s">
        <v>10</v>
      </c>
      <c r="F11" s="78" t="s">
        <v>11</v>
      </c>
      <c r="G11" s="79" t="s">
        <v>12</v>
      </c>
      <c r="H11" s="114" t="s">
        <v>8</v>
      </c>
      <c r="I11" s="80" t="s">
        <v>9</v>
      </c>
      <c r="J11" s="80" t="s">
        <v>10</v>
      </c>
      <c r="K11" s="80" t="s">
        <v>11</v>
      </c>
      <c r="L11" s="92" t="s">
        <v>12</v>
      </c>
      <c r="M11" s="114" t="s">
        <v>8</v>
      </c>
      <c r="N11" s="80" t="s">
        <v>9</v>
      </c>
      <c r="O11" s="80" t="s">
        <v>10</v>
      </c>
      <c r="P11" s="80" t="s">
        <v>11</v>
      </c>
      <c r="Q11" s="92" t="s">
        <v>12</v>
      </c>
    </row>
    <row r="12" spans="1:19" x14ac:dyDescent="0.35">
      <c r="A12" s="164">
        <v>2019</v>
      </c>
      <c r="B12" s="82" t="s">
        <v>13</v>
      </c>
      <c r="C12" s="38">
        <v>998</v>
      </c>
      <c r="D12" s="12">
        <v>1449.2753623188407</v>
      </c>
      <c r="E12" s="12">
        <v>1546.7385131708716</v>
      </c>
      <c r="F12" s="12">
        <v>1508.2927526707313</v>
      </c>
      <c r="G12" s="13">
        <v>1585.1842736710119</v>
      </c>
      <c r="H12" s="121">
        <v>29</v>
      </c>
      <c r="I12" s="12">
        <v>1392.4180327868853</v>
      </c>
      <c r="J12" s="12">
        <v>1567.0058635621563</v>
      </c>
      <c r="K12" s="12">
        <v>1278.7430327419747</v>
      </c>
      <c r="L12" s="13">
        <v>1855.2686943823378</v>
      </c>
      <c r="M12" s="38">
        <v>25</v>
      </c>
      <c r="N12" s="12">
        <v>985.62628336755643</v>
      </c>
      <c r="O12" s="12">
        <v>1023.1080031484328</v>
      </c>
      <c r="P12" s="12">
        <v>942.99673807134491</v>
      </c>
      <c r="Q12" s="13">
        <v>1103.2192682255206</v>
      </c>
      <c r="S12" s="85"/>
    </row>
    <row r="13" spans="1:19" x14ac:dyDescent="0.35">
      <c r="A13" s="165"/>
      <c r="B13" s="86" t="s">
        <v>14</v>
      </c>
      <c r="C13" s="39">
        <v>1478</v>
      </c>
      <c r="D13" s="8">
        <v>1458.3333333333333</v>
      </c>
      <c r="E13" s="8">
        <v>1623.1675451827346</v>
      </c>
      <c r="F13" s="8">
        <v>1588.7564099305275</v>
      </c>
      <c r="G13" s="10">
        <v>1657.5786804349416</v>
      </c>
      <c r="H13" s="39">
        <v>88</v>
      </c>
      <c r="I13" s="8">
        <v>1413.3489461358315</v>
      </c>
      <c r="J13" s="8">
        <v>1465.386350666831</v>
      </c>
      <c r="K13" s="8">
        <v>1373.4102441942748</v>
      </c>
      <c r="L13" s="10">
        <v>1557.3624571393873</v>
      </c>
      <c r="M13" s="39">
        <v>35</v>
      </c>
      <c r="N13" s="8">
        <v>1057.0824524312898</v>
      </c>
      <c r="O13" s="8">
        <v>1107.4322437401611</v>
      </c>
      <c r="P13" s="8">
        <v>1007.451900693428</v>
      </c>
      <c r="Q13" s="10">
        <v>1207.4125867868943</v>
      </c>
      <c r="S13" s="85"/>
    </row>
    <row r="14" spans="1:19" x14ac:dyDescent="0.35">
      <c r="A14" s="165"/>
      <c r="B14" s="86" t="s">
        <v>15</v>
      </c>
      <c r="C14" s="39">
        <v>1760</v>
      </c>
      <c r="D14" s="8">
        <v>1458.3333333333333</v>
      </c>
      <c r="E14" s="8">
        <v>1591.1380068355763</v>
      </c>
      <c r="F14" s="8">
        <v>1560.1552819388962</v>
      </c>
      <c r="G14" s="10">
        <v>1622.1207317322564</v>
      </c>
      <c r="H14" s="39">
        <v>116</v>
      </c>
      <c r="I14" s="8">
        <v>1425</v>
      </c>
      <c r="J14" s="8">
        <v>1525.6107119055553</v>
      </c>
      <c r="K14" s="8">
        <v>1430.7646043566767</v>
      </c>
      <c r="L14" s="10">
        <v>1620.4568194544338</v>
      </c>
      <c r="M14" s="39">
        <v>37</v>
      </c>
      <c r="N14" s="8">
        <v>1001.3351134846462</v>
      </c>
      <c r="O14" s="8">
        <v>1006.386995870742</v>
      </c>
      <c r="P14" s="8">
        <v>929.3568346868127</v>
      </c>
      <c r="Q14" s="10">
        <v>1083.4171570546714</v>
      </c>
      <c r="S14" s="85"/>
    </row>
    <row r="15" spans="1:19" x14ac:dyDescent="0.35">
      <c r="A15" s="165"/>
      <c r="B15" s="86" t="s">
        <v>16</v>
      </c>
      <c r="C15" s="39">
        <v>1783</v>
      </c>
      <c r="D15" s="8">
        <v>1444.4444444444443</v>
      </c>
      <c r="E15" s="8">
        <v>1657.7832659614851</v>
      </c>
      <c r="F15" s="8">
        <v>1622.8570325883452</v>
      </c>
      <c r="G15" s="10">
        <v>1692.709499334625</v>
      </c>
      <c r="H15" s="39">
        <v>173</v>
      </c>
      <c r="I15" s="8">
        <v>1337.704918032787</v>
      </c>
      <c r="J15" s="8">
        <v>1484.6495596725974</v>
      </c>
      <c r="K15" s="8">
        <v>1402.7779772000804</v>
      </c>
      <c r="L15" s="10">
        <v>1566.5211421451145</v>
      </c>
      <c r="M15" s="39">
        <v>51</v>
      </c>
      <c r="N15" s="8">
        <v>1023.7333333333333</v>
      </c>
      <c r="O15" s="8">
        <v>1078.2476055771351</v>
      </c>
      <c r="P15" s="8">
        <v>978.21618922263031</v>
      </c>
      <c r="Q15" s="10">
        <v>1178.27902193164</v>
      </c>
    </row>
    <row r="16" spans="1:19" x14ac:dyDescent="0.35">
      <c r="A16" s="165"/>
      <c r="B16" s="86" t="s">
        <v>17</v>
      </c>
      <c r="C16" s="39">
        <v>1948</v>
      </c>
      <c r="D16" s="8">
        <v>1475.4098360655737</v>
      </c>
      <c r="E16" s="8">
        <v>1644.5235732473811</v>
      </c>
      <c r="F16" s="8">
        <v>1614.0234539101778</v>
      </c>
      <c r="G16" s="10">
        <v>1675.0236925845845</v>
      </c>
      <c r="H16" s="39">
        <v>148</v>
      </c>
      <c r="I16" s="8">
        <v>1463.5071073205402</v>
      </c>
      <c r="J16" s="8">
        <v>1586.7499427372145</v>
      </c>
      <c r="K16" s="8">
        <v>1495.2267281929785</v>
      </c>
      <c r="L16" s="10">
        <v>1678.2731572814505</v>
      </c>
      <c r="M16" s="39">
        <v>84</v>
      </c>
      <c r="N16" s="8">
        <v>981.80636704119843</v>
      </c>
      <c r="O16" s="8">
        <v>1028.4920430394252</v>
      </c>
      <c r="P16" s="8">
        <v>960.19474138378121</v>
      </c>
      <c r="Q16" s="10">
        <v>1096.7893446950691</v>
      </c>
    </row>
    <row r="17" spans="1:17" x14ac:dyDescent="0.35">
      <c r="A17" s="165"/>
      <c r="B17" s="86" t="s">
        <v>18</v>
      </c>
      <c r="C17" s="39">
        <v>2083</v>
      </c>
      <c r="D17" s="8">
        <v>1475.4098360655737</v>
      </c>
      <c r="E17" s="8">
        <v>1635.235564197118</v>
      </c>
      <c r="F17" s="8">
        <v>1605.3343720103278</v>
      </c>
      <c r="G17" s="10">
        <v>1665.1367563839083</v>
      </c>
      <c r="H17" s="39">
        <v>236</v>
      </c>
      <c r="I17" s="8">
        <v>1542.498764211567</v>
      </c>
      <c r="J17" s="8">
        <v>1652.7420789993014</v>
      </c>
      <c r="K17" s="8">
        <v>1579.2535810549641</v>
      </c>
      <c r="L17" s="10">
        <v>1726.2305769436387</v>
      </c>
      <c r="M17" s="39">
        <v>80</v>
      </c>
      <c r="N17" s="8">
        <v>1013.8888888888889</v>
      </c>
      <c r="O17" s="8">
        <v>1065.837030725495</v>
      </c>
      <c r="P17" s="8">
        <v>994.37744083166842</v>
      </c>
      <c r="Q17" s="10">
        <v>1137.2966206193214</v>
      </c>
    </row>
    <row r="18" spans="1:17" x14ac:dyDescent="0.35">
      <c r="A18" s="165"/>
      <c r="B18" s="86" t="s">
        <v>19</v>
      </c>
      <c r="C18" s="39">
        <v>2513</v>
      </c>
      <c r="D18" s="8">
        <v>1445</v>
      </c>
      <c r="E18" s="8">
        <v>1547.8594249225359</v>
      </c>
      <c r="F18" s="8">
        <v>1518.0914231458701</v>
      </c>
      <c r="G18" s="10">
        <v>1577.6274266992018</v>
      </c>
      <c r="H18" s="39">
        <v>285</v>
      </c>
      <c r="I18" s="8">
        <v>1702</v>
      </c>
      <c r="J18" s="8">
        <v>1797.137093102577</v>
      </c>
      <c r="K18" s="8">
        <v>1718.019785743513</v>
      </c>
      <c r="L18" s="10">
        <v>1876.2544004616409</v>
      </c>
      <c r="M18" s="39">
        <v>70</v>
      </c>
      <c r="N18" s="8">
        <v>1144.0588235294117</v>
      </c>
      <c r="O18" s="8">
        <v>1159.3994650220593</v>
      </c>
      <c r="P18" s="8">
        <v>1089.617543779123</v>
      </c>
      <c r="Q18" s="10">
        <v>1229.1813862649956</v>
      </c>
    </row>
    <row r="19" spans="1:17" x14ac:dyDescent="0.35">
      <c r="A19" s="165"/>
      <c r="B19" s="86" t="s">
        <v>20</v>
      </c>
      <c r="C19" s="39">
        <v>2189</v>
      </c>
      <c r="D19" s="8">
        <v>1407</v>
      </c>
      <c r="E19" s="8">
        <v>1465.3826445038824</v>
      </c>
      <c r="F19" s="8">
        <v>1436.4852035374686</v>
      </c>
      <c r="G19" s="10">
        <v>1494.2800854702962</v>
      </c>
      <c r="H19" s="39">
        <v>221</v>
      </c>
      <c r="I19" s="8">
        <v>1742.6666666666667</v>
      </c>
      <c r="J19" s="8">
        <v>1873.1018763915813</v>
      </c>
      <c r="K19" s="8">
        <v>1783.0106756198857</v>
      </c>
      <c r="L19" s="10">
        <v>1963.1930771632769</v>
      </c>
      <c r="M19" s="39">
        <v>83</v>
      </c>
      <c r="N19" s="8">
        <v>1007.7446808510638</v>
      </c>
      <c r="O19" s="8">
        <v>1077.3571248208079</v>
      </c>
      <c r="P19" s="8">
        <v>1003.1773462850967</v>
      </c>
      <c r="Q19" s="10">
        <v>1151.5369033565191</v>
      </c>
    </row>
    <row r="20" spans="1:17" x14ac:dyDescent="0.35">
      <c r="A20" s="166"/>
      <c r="B20" s="89" t="s">
        <v>21</v>
      </c>
      <c r="C20" s="40">
        <v>1635</v>
      </c>
      <c r="D20" s="17">
        <v>1500</v>
      </c>
      <c r="E20" s="17">
        <v>1552.8054188205626</v>
      </c>
      <c r="F20" s="17">
        <v>1517.1474381407825</v>
      </c>
      <c r="G20" s="18">
        <v>1588.4633995003428</v>
      </c>
      <c r="H20" s="40">
        <v>199</v>
      </c>
      <c r="I20" s="17">
        <v>1700</v>
      </c>
      <c r="J20" s="17">
        <v>1783.7946498364854</v>
      </c>
      <c r="K20" s="17">
        <v>1696.6999973759746</v>
      </c>
      <c r="L20" s="18">
        <v>1870.8893022969962</v>
      </c>
      <c r="M20" s="40">
        <v>52</v>
      </c>
      <c r="N20" s="17">
        <v>1027.0956937799042</v>
      </c>
      <c r="O20" s="17">
        <v>1038.6461430658576</v>
      </c>
      <c r="P20" s="17">
        <v>970.2265114070683</v>
      </c>
      <c r="Q20" s="18">
        <v>1107.0657747246469</v>
      </c>
    </row>
    <row r="21" spans="1:17" x14ac:dyDescent="0.35">
      <c r="A21" s="165">
        <v>2020</v>
      </c>
      <c r="B21" s="86" t="s">
        <v>22</v>
      </c>
      <c r="C21" s="38">
        <v>2158</v>
      </c>
      <c r="D21" s="12">
        <v>1500</v>
      </c>
      <c r="E21" s="12">
        <v>1520.8305682992982</v>
      </c>
      <c r="F21" s="12">
        <v>1492.2527859733652</v>
      </c>
      <c r="G21" s="13">
        <v>1549.4083506252312</v>
      </c>
      <c r="H21" s="38">
        <v>269</v>
      </c>
      <c r="I21" s="12">
        <v>1666.6666666666667</v>
      </c>
      <c r="J21" s="12">
        <v>1759.7067696347435</v>
      </c>
      <c r="K21" s="12">
        <v>1689.5534868902673</v>
      </c>
      <c r="L21" s="13">
        <v>1829.8600523792197</v>
      </c>
      <c r="M21" s="38">
        <v>87</v>
      </c>
      <c r="N21" s="12">
        <v>1036.3499999999999</v>
      </c>
      <c r="O21" s="12">
        <v>1059.7727722647649</v>
      </c>
      <c r="P21" s="12">
        <v>1010.9143977566865</v>
      </c>
      <c r="Q21" s="13">
        <v>1108.6311467728433</v>
      </c>
    </row>
    <row r="22" spans="1:17" x14ac:dyDescent="0.35">
      <c r="A22" s="165"/>
      <c r="B22" s="86" t="s">
        <v>23</v>
      </c>
      <c r="C22" s="39">
        <v>2286</v>
      </c>
      <c r="D22" s="8">
        <v>1465.5</v>
      </c>
      <c r="E22" s="8">
        <v>1506.1767643627895</v>
      </c>
      <c r="F22" s="8">
        <v>1477.9199263716</v>
      </c>
      <c r="G22" s="10">
        <v>1534.433602353979</v>
      </c>
      <c r="H22" s="39">
        <v>318</v>
      </c>
      <c r="I22" s="8">
        <v>1702.75</v>
      </c>
      <c r="J22" s="8">
        <v>1780.3880241090155</v>
      </c>
      <c r="K22" s="8">
        <v>1712.0610162096298</v>
      </c>
      <c r="L22" s="10">
        <v>1848.7150320084013</v>
      </c>
      <c r="M22" s="39">
        <v>127</v>
      </c>
      <c r="N22" s="8">
        <v>1000</v>
      </c>
      <c r="O22" s="8">
        <v>1069.5211924949208</v>
      </c>
      <c r="P22" s="8">
        <v>1013.2299278507685</v>
      </c>
      <c r="Q22" s="10">
        <v>1125.8124571390731</v>
      </c>
    </row>
    <row r="23" spans="1:17" x14ac:dyDescent="0.35">
      <c r="A23" s="166"/>
      <c r="B23" s="89" t="s">
        <v>24</v>
      </c>
      <c r="C23" s="40">
        <v>2491</v>
      </c>
      <c r="D23" s="17">
        <v>1447</v>
      </c>
      <c r="E23" s="17">
        <v>1510.9544116394775</v>
      </c>
      <c r="F23" s="17">
        <v>1483.8256610589337</v>
      </c>
      <c r="G23" s="18">
        <v>1538.0831622200212</v>
      </c>
      <c r="H23" s="40">
        <v>331</v>
      </c>
      <c r="I23" s="17">
        <v>1600</v>
      </c>
      <c r="J23" s="17">
        <v>1684.8978420371168</v>
      </c>
      <c r="K23" s="17">
        <v>1620.1309252026415</v>
      </c>
      <c r="L23" s="18">
        <v>1749.6647588715921</v>
      </c>
      <c r="M23" s="40">
        <v>184</v>
      </c>
      <c r="N23" s="17">
        <v>1048.1339712918661</v>
      </c>
      <c r="O23" s="17">
        <v>1110.9863687908164</v>
      </c>
      <c r="P23" s="17">
        <v>1059.760690210109</v>
      </c>
      <c r="Q23" s="18">
        <v>1162.2120473715238</v>
      </c>
    </row>
    <row r="24" spans="1:17" x14ac:dyDescent="0.35">
      <c r="A24" s="167" t="s">
        <v>71</v>
      </c>
      <c r="B24" s="168"/>
      <c r="C24" s="120">
        <v>23322</v>
      </c>
      <c r="D24" s="22">
        <v>1458.3333333333333</v>
      </c>
      <c r="E24" s="22">
        <v>1562.2088507251162</v>
      </c>
      <c r="F24" s="22">
        <v>1553.2917812566332</v>
      </c>
      <c r="G24" s="23">
        <v>1571.1259201935993</v>
      </c>
      <c r="H24" s="120">
        <v>2413</v>
      </c>
      <c r="I24" s="22">
        <v>1571.2493821057835</v>
      </c>
      <c r="J24" s="22">
        <v>1703.8702558732959</v>
      </c>
      <c r="K24" s="22">
        <v>1679.7695187773227</v>
      </c>
      <c r="L24" s="23">
        <v>1727.9709929692692</v>
      </c>
      <c r="M24" s="120">
        <v>915</v>
      </c>
      <c r="N24" s="22">
        <v>1018.8111111111111</v>
      </c>
      <c r="O24" s="22">
        <v>1076.7914614831855</v>
      </c>
      <c r="P24" s="22">
        <v>1057.5678560175904</v>
      </c>
      <c r="Q24" s="23">
        <v>1096.0150669487805</v>
      </c>
    </row>
    <row r="25" spans="1:17" x14ac:dyDescent="0.35">
      <c r="C25" s="104"/>
      <c r="D25" s="104"/>
      <c r="E25" s="104"/>
    </row>
    <row r="26" spans="1:17" x14ac:dyDescent="0.35">
      <c r="A26" s="94" t="s">
        <v>26</v>
      </c>
      <c r="C26" s="104"/>
      <c r="D26" s="104"/>
      <c r="E26" s="104"/>
    </row>
    <row r="27" spans="1:17" s="95" customFormat="1" x14ac:dyDescent="0.35">
      <c r="A27" s="169" t="s">
        <v>79</v>
      </c>
      <c r="B27" s="169"/>
      <c r="C27" s="169"/>
      <c r="D27" s="169"/>
      <c r="E27" s="169"/>
      <c r="F27" s="169"/>
      <c r="G27" s="169"/>
      <c r="H27" s="169"/>
      <c r="I27" s="169"/>
      <c r="J27" s="169"/>
      <c r="K27" s="169"/>
      <c r="L27" s="169"/>
    </row>
    <row r="28" spans="1:17" s="95" customFormat="1" x14ac:dyDescent="0.35">
      <c r="A28" s="170" t="s">
        <v>67</v>
      </c>
      <c r="B28" s="170"/>
      <c r="C28" s="170"/>
      <c r="D28" s="170"/>
      <c r="E28" s="170"/>
      <c r="F28" s="170"/>
      <c r="G28" s="170"/>
      <c r="H28" s="170"/>
      <c r="I28" s="170"/>
      <c r="J28" s="170"/>
      <c r="K28" s="170"/>
      <c r="L28" s="170"/>
    </row>
    <row r="29" spans="1:17" s="95" customFormat="1" x14ac:dyDescent="0.35">
      <c r="A29" s="170" t="s">
        <v>29</v>
      </c>
      <c r="B29" s="170"/>
      <c r="C29" s="170"/>
      <c r="D29" s="170"/>
      <c r="E29" s="170"/>
      <c r="F29" s="170"/>
      <c r="G29" s="170"/>
      <c r="H29" s="170"/>
      <c r="I29" s="170"/>
      <c r="J29" s="170"/>
      <c r="K29" s="170"/>
      <c r="L29" s="170"/>
    </row>
    <row r="30" spans="1:17" s="95" customFormat="1" ht="15" customHeight="1" x14ac:dyDescent="0.35">
      <c r="A30" s="170" t="s">
        <v>30</v>
      </c>
      <c r="B30" s="170"/>
      <c r="C30" s="170"/>
      <c r="D30" s="170"/>
      <c r="E30" s="170"/>
      <c r="F30" s="170"/>
      <c r="G30" s="170"/>
      <c r="H30" s="170"/>
      <c r="I30" s="170"/>
      <c r="J30" s="170"/>
      <c r="K30" s="170"/>
      <c r="L30" s="170"/>
    </row>
    <row r="31" spans="1:17" s="95" customFormat="1" x14ac:dyDescent="0.35">
      <c r="A31" s="170" t="s">
        <v>31</v>
      </c>
      <c r="B31" s="170"/>
      <c r="C31" s="170"/>
      <c r="D31" s="170"/>
      <c r="E31" s="170"/>
      <c r="F31" s="170"/>
      <c r="G31" s="170"/>
      <c r="H31" s="170"/>
      <c r="I31" s="170"/>
      <c r="J31" s="170"/>
      <c r="K31" s="170"/>
      <c r="L31" s="170"/>
    </row>
    <row r="32" spans="1:17" s="95" customFormat="1" x14ac:dyDescent="0.35">
      <c r="A32" s="171" t="s">
        <v>68</v>
      </c>
      <c r="B32" s="171"/>
      <c r="C32" s="171"/>
      <c r="D32" s="171"/>
      <c r="E32" s="171"/>
      <c r="F32" s="171"/>
      <c r="G32" s="171"/>
      <c r="H32" s="171"/>
      <c r="I32" s="171"/>
      <c r="J32" s="171"/>
      <c r="K32" s="171"/>
      <c r="L32" s="171"/>
    </row>
    <row r="33" spans="1:12" x14ac:dyDescent="0.35">
      <c r="A33" s="171"/>
      <c r="B33" s="171"/>
      <c r="C33" s="171"/>
      <c r="D33" s="171"/>
      <c r="E33" s="171"/>
      <c r="F33" s="171"/>
      <c r="G33" s="171"/>
      <c r="H33" s="171"/>
      <c r="I33" s="171"/>
      <c r="J33" s="171"/>
      <c r="K33" s="171"/>
      <c r="L33" s="171"/>
    </row>
    <row r="34" spans="1:12" ht="29.15" customHeight="1" x14ac:dyDescent="0.35">
      <c r="A34" s="172" t="s">
        <v>37</v>
      </c>
      <c r="B34" s="172"/>
      <c r="C34" s="172"/>
      <c r="D34" s="172"/>
      <c r="E34" s="172"/>
      <c r="F34" s="172"/>
      <c r="G34" s="172"/>
      <c r="H34" s="172"/>
      <c r="I34" s="172"/>
      <c r="J34" s="172"/>
      <c r="K34" s="172"/>
      <c r="L34" s="172"/>
    </row>
    <row r="35" spans="1:12" ht="29.9" customHeight="1" x14ac:dyDescent="0.35">
      <c r="A35" s="172" t="s">
        <v>84</v>
      </c>
      <c r="B35" s="172"/>
      <c r="C35" s="172"/>
      <c r="D35" s="172"/>
      <c r="E35" s="172"/>
      <c r="F35" s="172"/>
      <c r="G35" s="172"/>
      <c r="H35" s="172"/>
      <c r="I35" s="172"/>
      <c r="J35" s="172"/>
      <c r="K35" s="172"/>
      <c r="L35" s="172"/>
    </row>
    <row r="36" spans="1:12" ht="30.65" customHeight="1" x14ac:dyDescent="0.35">
      <c r="A36" s="173" t="s">
        <v>82</v>
      </c>
      <c r="B36" s="173"/>
      <c r="C36" s="173"/>
      <c r="D36" s="173"/>
      <c r="E36" s="173"/>
      <c r="F36" s="173"/>
      <c r="G36" s="173"/>
      <c r="H36" s="173"/>
      <c r="I36" s="173"/>
      <c r="J36" s="173"/>
      <c r="K36" s="173"/>
      <c r="L36" s="173"/>
    </row>
    <row r="38" spans="1:12" x14ac:dyDescent="0.35">
      <c r="A38" s="153" t="s">
        <v>33</v>
      </c>
      <c r="B38" s="153"/>
      <c r="C38" s="153"/>
      <c r="D38" s="153"/>
      <c r="E38" s="153"/>
    </row>
    <row r="39" spans="1:12" ht="29" x14ac:dyDescent="0.35">
      <c r="A39" s="96" t="s">
        <v>2</v>
      </c>
      <c r="B39" s="96" t="s">
        <v>3</v>
      </c>
      <c r="C39" s="97" t="s">
        <v>69</v>
      </c>
      <c r="D39" s="98" t="s">
        <v>70</v>
      </c>
      <c r="E39" s="98" t="s">
        <v>34</v>
      </c>
    </row>
    <row r="40" spans="1:12" x14ac:dyDescent="0.35">
      <c r="A40" s="144">
        <v>2019</v>
      </c>
      <c r="B40" s="99" t="s">
        <v>13</v>
      </c>
      <c r="C40" s="62">
        <v>1052</v>
      </c>
      <c r="D40" s="26">
        <v>412</v>
      </c>
      <c r="E40" s="100">
        <v>0.71857923497267762</v>
      </c>
    </row>
    <row r="41" spans="1:12" x14ac:dyDescent="0.35">
      <c r="A41" s="144"/>
      <c r="B41" s="99" t="s">
        <v>14</v>
      </c>
      <c r="C41" s="64">
        <v>1601</v>
      </c>
      <c r="D41" s="27">
        <v>725</v>
      </c>
      <c r="E41" s="101">
        <v>0.68830610490111777</v>
      </c>
    </row>
    <row r="42" spans="1:12" x14ac:dyDescent="0.35">
      <c r="A42" s="144"/>
      <c r="B42" s="99" t="s">
        <v>15</v>
      </c>
      <c r="C42" s="64">
        <v>1913</v>
      </c>
      <c r="D42" s="27">
        <v>671</v>
      </c>
      <c r="E42" s="101">
        <v>0.7403250773993808</v>
      </c>
    </row>
    <row r="43" spans="1:12" x14ac:dyDescent="0.35">
      <c r="A43" s="144"/>
      <c r="B43" s="99" t="s">
        <v>16</v>
      </c>
      <c r="C43" s="64">
        <v>2007</v>
      </c>
      <c r="D43" s="27">
        <v>621</v>
      </c>
      <c r="E43" s="101">
        <v>0.76369863013698636</v>
      </c>
    </row>
    <row r="44" spans="1:12" x14ac:dyDescent="0.35">
      <c r="A44" s="144"/>
      <c r="B44" s="99" t="s">
        <v>17</v>
      </c>
      <c r="C44" s="64">
        <v>2180</v>
      </c>
      <c r="D44" s="27">
        <v>613</v>
      </c>
      <c r="E44" s="101">
        <v>0.78052273540995343</v>
      </c>
    </row>
    <row r="45" spans="1:12" x14ac:dyDescent="0.35">
      <c r="A45" s="144"/>
      <c r="B45" s="99" t="s">
        <v>18</v>
      </c>
      <c r="C45" s="64">
        <v>2399</v>
      </c>
      <c r="D45" s="27">
        <v>626</v>
      </c>
      <c r="E45" s="101">
        <v>0.79305785123966943</v>
      </c>
    </row>
    <row r="46" spans="1:12" x14ac:dyDescent="0.35">
      <c r="A46" s="144"/>
      <c r="B46" s="99" t="s">
        <v>19</v>
      </c>
      <c r="C46" s="64">
        <v>2868</v>
      </c>
      <c r="D46" s="27">
        <v>680</v>
      </c>
      <c r="E46" s="101">
        <v>0.80834272829763243</v>
      </c>
    </row>
    <row r="47" spans="1:12" x14ac:dyDescent="0.35">
      <c r="A47" s="144"/>
      <c r="B47" s="99" t="s">
        <v>20</v>
      </c>
      <c r="C47" s="64">
        <v>2493</v>
      </c>
      <c r="D47" s="27">
        <v>677</v>
      </c>
      <c r="E47" s="101">
        <v>0.78643533123028386</v>
      </c>
    </row>
    <row r="48" spans="1:12" x14ac:dyDescent="0.35">
      <c r="A48" s="145"/>
      <c r="B48" s="102" t="s">
        <v>21</v>
      </c>
      <c r="C48" s="64">
        <v>1886</v>
      </c>
      <c r="D48" s="27">
        <v>435</v>
      </c>
      <c r="E48" s="101">
        <v>0.8125807841447652</v>
      </c>
    </row>
    <row r="49" spans="1:5" x14ac:dyDescent="0.35">
      <c r="A49" s="144">
        <v>2020</v>
      </c>
      <c r="B49" s="99" t="s">
        <v>22</v>
      </c>
      <c r="C49" s="62">
        <v>2514</v>
      </c>
      <c r="D49" s="26">
        <v>636</v>
      </c>
      <c r="E49" s="100">
        <v>0.79809523809523808</v>
      </c>
    </row>
    <row r="50" spans="1:5" x14ac:dyDescent="0.35">
      <c r="A50" s="144"/>
      <c r="B50" s="99" t="s">
        <v>23</v>
      </c>
      <c r="C50" s="64">
        <v>2731</v>
      </c>
      <c r="D50" s="27">
        <v>310</v>
      </c>
      <c r="E50" s="101">
        <v>0.89805984873396905</v>
      </c>
    </row>
    <row r="51" spans="1:5" x14ac:dyDescent="0.35">
      <c r="A51" s="145"/>
      <c r="B51" s="102" t="s">
        <v>24</v>
      </c>
      <c r="C51" s="66">
        <v>3006</v>
      </c>
      <c r="D51" s="28">
        <v>207</v>
      </c>
      <c r="E51" s="103">
        <v>0.93557422969187676</v>
      </c>
    </row>
  </sheetData>
  <mergeCells count="23">
    <mergeCell ref="A9:A11"/>
    <mergeCell ref="B9:B11"/>
    <mergeCell ref="C9:G9"/>
    <mergeCell ref="H9:L9"/>
    <mergeCell ref="M9:Q9"/>
    <mergeCell ref="M10:Q10"/>
    <mergeCell ref="H10:L10"/>
    <mergeCell ref="C10:G10"/>
    <mergeCell ref="A12:A20"/>
    <mergeCell ref="A49:A51"/>
    <mergeCell ref="A21:A23"/>
    <mergeCell ref="A24:B24"/>
    <mergeCell ref="A27:L27"/>
    <mergeCell ref="A28:L28"/>
    <mergeCell ref="A29:L29"/>
    <mergeCell ref="A30:L30"/>
    <mergeCell ref="A31:L31"/>
    <mergeCell ref="A32:L33"/>
    <mergeCell ref="A34:L34"/>
    <mergeCell ref="A38:E38"/>
    <mergeCell ref="A40:A48"/>
    <mergeCell ref="A35:L35"/>
    <mergeCell ref="A36:L36"/>
  </mergeCells>
  <hyperlinks>
    <hyperlink ref="A36:L36" r:id="rId1" display="https://www.gov.uk/government/publications/vat-changes-to-the-reduced-rate-for-energy-saving-materials-2019/vat-changes-to-the-reduced-rate-for-energy-saving-materials-2019" xr:uid="{78EDB6E9-8A65-4F30-A67E-576021FEB305}"/>
  </hyperlinks>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30D3C-B11C-4245-B3C1-1146DD8E78E9}">
  <sheetPr>
    <tabColor theme="5" tint="0.79998168889431442"/>
  </sheetPr>
  <dimension ref="A1:S51"/>
  <sheetViews>
    <sheetView showGridLines="0" tabSelected="1" topLeftCell="J6" zoomScaleNormal="100" workbookViewId="0">
      <selection activeCell="N17" sqref="N17"/>
    </sheetView>
  </sheetViews>
  <sheetFormatPr defaultRowHeight="14.5" x14ac:dyDescent="0.35"/>
  <cols>
    <col min="2" max="2" width="11.26953125" customWidth="1"/>
    <col min="3" max="3" width="12.26953125" customWidth="1"/>
    <col min="4" max="4" width="11.1796875" customWidth="1"/>
    <col min="5" max="5" width="8.81640625" bestFit="1" customWidth="1"/>
    <col min="6" max="17" width="11.1796875" customWidth="1"/>
    <col min="18" max="22" width="9" customWidth="1"/>
  </cols>
  <sheetData>
    <row r="1" spans="1:19" ht="28" x14ac:dyDescent="0.35">
      <c r="A1" s="77" t="s">
        <v>92</v>
      </c>
      <c r="M1" s="1"/>
    </row>
    <row r="2" spans="1:19" ht="28" x14ac:dyDescent="0.35">
      <c r="A2" s="77"/>
      <c r="M2" s="1"/>
    </row>
    <row r="3" spans="1:19" ht="28" x14ac:dyDescent="0.35">
      <c r="A3" s="77"/>
      <c r="M3" s="1"/>
    </row>
    <row r="4" spans="1:19" ht="28" x14ac:dyDescent="0.35">
      <c r="A4" s="77"/>
      <c r="M4" s="1"/>
    </row>
    <row r="5" spans="1:19" ht="28" x14ac:dyDescent="0.35">
      <c r="A5" s="77"/>
    </row>
    <row r="6" spans="1:19" ht="98.25" customHeight="1" x14ac:dyDescent="0.35">
      <c r="A6" s="77"/>
      <c r="Q6" s="113" t="s">
        <v>81</v>
      </c>
    </row>
    <row r="7" spans="1:19" ht="18" customHeight="1" x14ac:dyDescent="0.35">
      <c r="A7" s="122" t="s">
        <v>83</v>
      </c>
      <c r="Q7" s="113"/>
    </row>
    <row r="8" spans="1:19" ht="14.25" customHeight="1" x14ac:dyDescent="0.35">
      <c r="A8" s="77"/>
      <c r="Q8" s="113"/>
    </row>
    <row r="9" spans="1:19" x14ac:dyDescent="0.35">
      <c r="A9" s="158" t="s">
        <v>2</v>
      </c>
      <c r="B9" s="158" t="s">
        <v>3</v>
      </c>
      <c r="C9" s="161" t="s">
        <v>4</v>
      </c>
      <c r="D9" s="162"/>
      <c r="E9" s="162"/>
      <c r="F9" s="162"/>
      <c r="G9" s="163"/>
      <c r="H9" s="161" t="s">
        <v>5</v>
      </c>
      <c r="I9" s="162"/>
      <c r="J9" s="162"/>
      <c r="K9" s="162"/>
      <c r="L9" s="163"/>
      <c r="M9" s="161" t="s">
        <v>6</v>
      </c>
      <c r="N9" s="162"/>
      <c r="O9" s="162"/>
      <c r="P9" s="162"/>
      <c r="Q9" s="163"/>
    </row>
    <row r="10" spans="1:19" x14ac:dyDescent="0.35">
      <c r="A10" s="159"/>
      <c r="B10" s="159"/>
      <c r="C10" s="155" t="s">
        <v>7</v>
      </c>
      <c r="D10" s="156"/>
      <c r="E10" s="156"/>
      <c r="F10" s="156"/>
      <c r="G10" s="157"/>
      <c r="H10" s="155" t="s">
        <v>7</v>
      </c>
      <c r="I10" s="156"/>
      <c r="J10" s="156"/>
      <c r="K10" s="156"/>
      <c r="L10" s="157"/>
      <c r="M10" s="155" t="s">
        <v>7</v>
      </c>
      <c r="N10" s="156"/>
      <c r="O10" s="156"/>
      <c r="P10" s="156"/>
      <c r="Q10" s="157"/>
    </row>
    <row r="11" spans="1:19" ht="30.65" customHeight="1" x14ac:dyDescent="0.35">
      <c r="A11" s="160"/>
      <c r="B11" s="160"/>
      <c r="C11" s="114" t="s">
        <v>8</v>
      </c>
      <c r="D11" s="129" t="s">
        <v>9</v>
      </c>
      <c r="E11" s="129" t="s">
        <v>10</v>
      </c>
      <c r="F11" s="129" t="s">
        <v>11</v>
      </c>
      <c r="G11" s="130" t="s">
        <v>12</v>
      </c>
      <c r="H11" s="114" t="s">
        <v>8</v>
      </c>
      <c r="I11" s="80" t="s">
        <v>9</v>
      </c>
      <c r="J11" s="80" t="s">
        <v>10</v>
      </c>
      <c r="K11" s="80" t="s">
        <v>11</v>
      </c>
      <c r="L11" s="128" t="s">
        <v>12</v>
      </c>
      <c r="M11" s="114" t="s">
        <v>8</v>
      </c>
      <c r="N11" s="80" t="s">
        <v>9</v>
      </c>
      <c r="O11" s="80" t="s">
        <v>10</v>
      </c>
      <c r="P11" s="80" t="s">
        <v>11</v>
      </c>
      <c r="Q11" s="128" t="s">
        <v>12</v>
      </c>
    </row>
    <row r="12" spans="1:19" x14ac:dyDescent="0.35">
      <c r="A12" s="164">
        <v>2020</v>
      </c>
      <c r="B12" s="82" t="s">
        <v>13</v>
      </c>
      <c r="C12" s="38">
        <v>377</v>
      </c>
      <c r="D12" s="12">
        <v>1555.5</v>
      </c>
      <c r="E12" s="12">
        <v>1762.799</v>
      </c>
      <c r="F12" s="12">
        <v>1686.7380000000001</v>
      </c>
      <c r="G12" s="13">
        <v>1838.86</v>
      </c>
      <c r="H12" s="121">
        <v>85</v>
      </c>
      <c r="I12" s="12">
        <v>1428.5709999999999</v>
      </c>
      <c r="J12" s="12">
        <v>1532.441</v>
      </c>
      <c r="K12" s="12">
        <v>1416.068</v>
      </c>
      <c r="L12" s="13">
        <v>1648.8140000000001</v>
      </c>
      <c r="M12" s="38">
        <v>28</v>
      </c>
      <c r="N12" s="12">
        <v>940.58820000000003</v>
      </c>
      <c r="O12" s="12">
        <v>965.55449999999996</v>
      </c>
      <c r="P12" s="12">
        <v>868.16179999999997</v>
      </c>
      <c r="Q12" s="13">
        <v>1062.9469999999999</v>
      </c>
      <c r="S12" s="85"/>
    </row>
    <row r="13" spans="1:19" x14ac:dyDescent="0.35">
      <c r="A13" s="165"/>
      <c r="B13" s="86" t="s">
        <v>14</v>
      </c>
      <c r="C13" s="39">
        <v>758</v>
      </c>
      <c r="D13" s="8">
        <v>1550.125</v>
      </c>
      <c r="E13" s="8">
        <v>1719.6130000000001</v>
      </c>
      <c r="F13" s="8">
        <v>1668.1189999999999</v>
      </c>
      <c r="G13" s="10">
        <v>1771.107</v>
      </c>
      <c r="H13" s="39">
        <v>244</v>
      </c>
      <c r="I13" s="8">
        <v>1535</v>
      </c>
      <c r="J13" s="8">
        <v>1625.204</v>
      </c>
      <c r="K13" s="8">
        <v>1548.865</v>
      </c>
      <c r="L13" s="10">
        <v>1701.5429999999999</v>
      </c>
      <c r="M13" s="39">
        <v>36</v>
      </c>
      <c r="N13" s="8">
        <v>1009.675</v>
      </c>
      <c r="O13" s="8">
        <v>1062.473</v>
      </c>
      <c r="P13" s="8">
        <v>971.12429999999995</v>
      </c>
      <c r="Q13" s="10">
        <v>1153.8219999999999</v>
      </c>
      <c r="S13" s="85"/>
    </row>
    <row r="14" spans="1:19" x14ac:dyDescent="0.35">
      <c r="A14" s="165"/>
      <c r="B14" s="86" t="s">
        <v>15</v>
      </c>
      <c r="C14" s="39">
        <v>1781</v>
      </c>
      <c r="D14" s="8">
        <v>1448.75</v>
      </c>
      <c r="E14" s="8">
        <v>1603.4549999999999</v>
      </c>
      <c r="F14" s="8">
        <v>1570.1990000000001</v>
      </c>
      <c r="G14" s="10">
        <v>1636.712</v>
      </c>
      <c r="H14" s="39">
        <v>397</v>
      </c>
      <c r="I14" s="8">
        <v>1604.8</v>
      </c>
      <c r="J14" s="8">
        <v>1679.21</v>
      </c>
      <c r="K14" s="8">
        <v>1621.646</v>
      </c>
      <c r="L14" s="10">
        <v>1736.7729999999999</v>
      </c>
      <c r="M14" s="39">
        <v>83</v>
      </c>
      <c r="N14" s="8">
        <v>1000</v>
      </c>
      <c r="O14" s="8">
        <v>1116.316</v>
      </c>
      <c r="P14" s="8">
        <v>1020.384</v>
      </c>
      <c r="Q14" s="10">
        <v>1212.249</v>
      </c>
      <c r="S14" s="85"/>
    </row>
    <row r="15" spans="1:19" x14ac:dyDescent="0.35">
      <c r="A15" s="165"/>
      <c r="B15" s="86" t="s">
        <v>16</v>
      </c>
      <c r="C15" s="39">
        <v>2562</v>
      </c>
      <c r="D15" s="8">
        <v>1444.625</v>
      </c>
      <c r="E15" s="8">
        <v>1556.0260000000001</v>
      </c>
      <c r="F15" s="8">
        <v>1530.5840000000001</v>
      </c>
      <c r="G15" s="10">
        <v>1581.4670000000001</v>
      </c>
      <c r="H15" s="39">
        <v>422</v>
      </c>
      <c r="I15" s="8">
        <v>1520.0830000000001</v>
      </c>
      <c r="J15" s="8">
        <v>1617.79</v>
      </c>
      <c r="K15" s="8">
        <v>1562.7829999999999</v>
      </c>
      <c r="L15" s="10">
        <v>1672.797</v>
      </c>
      <c r="M15" s="39">
        <v>90</v>
      </c>
      <c r="N15" s="8">
        <v>1024.287</v>
      </c>
      <c r="O15" s="8">
        <v>1148.778</v>
      </c>
      <c r="P15" s="8">
        <v>1053.415</v>
      </c>
      <c r="Q15" s="10">
        <v>1244.1410000000001</v>
      </c>
    </row>
    <row r="16" spans="1:19" x14ac:dyDescent="0.35">
      <c r="A16" s="165"/>
      <c r="B16" s="86" t="s">
        <v>17</v>
      </c>
      <c r="C16" s="39">
        <v>2554</v>
      </c>
      <c r="D16" s="8">
        <v>1350</v>
      </c>
      <c r="E16" s="8">
        <v>1555.991</v>
      </c>
      <c r="F16" s="8">
        <v>1529.3340000000001</v>
      </c>
      <c r="G16" s="10">
        <v>1582.6479999999999</v>
      </c>
      <c r="H16" s="39">
        <v>393</v>
      </c>
      <c r="I16" s="8">
        <v>1520.857</v>
      </c>
      <c r="J16" s="8">
        <v>1613.039</v>
      </c>
      <c r="K16" s="8">
        <v>1553.585</v>
      </c>
      <c r="L16" s="10">
        <v>1672.4929999999999</v>
      </c>
      <c r="M16" s="39">
        <v>90</v>
      </c>
      <c r="N16" s="8">
        <v>1000</v>
      </c>
      <c r="O16" s="8">
        <v>1060.7660000000001</v>
      </c>
      <c r="P16" s="8">
        <v>990.42639999999994</v>
      </c>
      <c r="Q16" s="10">
        <v>1131.105</v>
      </c>
    </row>
    <row r="17" spans="1:17" x14ac:dyDescent="0.35">
      <c r="A17" s="165"/>
      <c r="B17" s="86" t="s">
        <v>18</v>
      </c>
      <c r="C17" s="39">
        <v>3177</v>
      </c>
      <c r="D17" s="8">
        <v>1333.3330000000001</v>
      </c>
      <c r="E17" s="8">
        <v>1546.3130000000001</v>
      </c>
      <c r="F17" s="8">
        <v>1520.7460000000001</v>
      </c>
      <c r="G17" s="10">
        <v>1571.8789999999999</v>
      </c>
      <c r="H17" s="39">
        <v>470</v>
      </c>
      <c r="I17" s="8">
        <v>1588.5</v>
      </c>
      <c r="J17" s="8">
        <v>1683.058</v>
      </c>
      <c r="K17" s="8">
        <v>1624.431</v>
      </c>
      <c r="L17" s="10">
        <v>1741.6859999999999</v>
      </c>
      <c r="M17" s="39">
        <v>123</v>
      </c>
      <c r="N17" s="8">
        <v>981.9</v>
      </c>
      <c r="O17" s="8">
        <v>1043.9770000000001</v>
      </c>
      <c r="P17" s="8">
        <v>996.60230000000001</v>
      </c>
      <c r="Q17" s="10">
        <v>1091.3520000000001</v>
      </c>
    </row>
    <row r="18" spans="1:17" x14ac:dyDescent="0.35">
      <c r="A18" s="165"/>
      <c r="B18" s="86" t="s">
        <v>19</v>
      </c>
      <c r="C18" s="39">
        <v>3084</v>
      </c>
      <c r="D18" s="8">
        <v>1351.25</v>
      </c>
      <c r="E18" s="8">
        <v>1545.384</v>
      </c>
      <c r="F18" s="8">
        <v>1521.193</v>
      </c>
      <c r="G18" s="10">
        <v>1569.5740000000001</v>
      </c>
      <c r="H18" s="39">
        <v>527</v>
      </c>
      <c r="I18" s="8">
        <v>1566.6669999999999</v>
      </c>
      <c r="J18" s="8">
        <v>1682.8389999999999</v>
      </c>
      <c r="K18" s="8">
        <v>1626.9670000000001</v>
      </c>
      <c r="L18" s="10">
        <v>1738.711</v>
      </c>
      <c r="M18" s="39">
        <v>124</v>
      </c>
      <c r="N18" s="8">
        <v>985.52080000000001</v>
      </c>
      <c r="O18" s="8">
        <v>1060.155</v>
      </c>
      <c r="P18" s="8">
        <v>996.6585</v>
      </c>
      <c r="Q18" s="10">
        <v>1123.652</v>
      </c>
    </row>
    <row r="19" spans="1:17" x14ac:dyDescent="0.35">
      <c r="A19" s="165"/>
      <c r="B19" s="86" t="s">
        <v>20</v>
      </c>
      <c r="C19" s="39">
        <v>3109</v>
      </c>
      <c r="D19" s="8">
        <v>1428.5709999999999</v>
      </c>
      <c r="E19" s="8">
        <v>1713.963</v>
      </c>
      <c r="F19" s="8">
        <v>1681.386</v>
      </c>
      <c r="G19" s="10">
        <v>1746.5409999999999</v>
      </c>
      <c r="H19" s="39">
        <v>510</v>
      </c>
      <c r="I19" s="8">
        <v>1543.1559999999999</v>
      </c>
      <c r="J19" s="8">
        <v>1687.7850000000001</v>
      </c>
      <c r="K19" s="8">
        <v>1626.8889999999999</v>
      </c>
      <c r="L19" s="10">
        <v>1748.681</v>
      </c>
      <c r="M19" s="39">
        <v>80</v>
      </c>
      <c r="N19" s="8">
        <v>991.45360000000005</v>
      </c>
      <c r="O19" s="8">
        <v>1102.1949999999999</v>
      </c>
      <c r="P19" s="8">
        <v>1000.782</v>
      </c>
      <c r="Q19" s="10">
        <v>1203.607</v>
      </c>
    </row>
    <row r="20" spans="1:17" x14ac:dyDescent="0.35">
      <c r="A20" s="166"/>
      <c r="B20" s="89" t="s">
        <v>21</v>
      </c>
      <c r="C20" s="40">
        <v>2318</v>
      </c>
      <c r="D20" s="17">
        <v>1482.4069999999999</v>
      </c>
      <c r="E20" s="17">
        <v>1700.597</v>
      </c>
      <c r="F20" s="17">
        <v>1667.903</v>
      </c>
      <c r="G20" s="18">
        <v>1733.2919999999999</v>
      </c>
      <c r="H20" s="40">
        <v>543</v>
      </c>
      <c r="I20" s="17">
        <v>1715.62</v>
      </c>
      <c r="J20" s="17">
        <v>1798.9480000000001</v>
      </c>
      <c r="K20" s="17">
        <v>1742.221</v>
      </c>
      <c r="L20" s="18">
        <v>1855.674</v>
      </c>
      <c r="M20" s="40">
        <v>98</v>
      </c>
      <c r="N20" s="17">
        <v>1002.2809999999999</v>
      </c>
      <c r="O20" s="17">
        <v>1073.9839999999999</v>
      </c>
      <c r="P20" s="17">
        <v>1005.682</v>
      </c>
      <c r="Q20" s="18">
        <v>1142.2860000000001</v>
      </c>
    </row>
    <row r="21" spans="1:17" x14ac:dyDescent="0.35">
      <c r="A21" s="165">
        <v>2021</v>
      </c>
      <c r="B21" s="86" t="s">
        <v>22</v>
      </c>
      <c r="C21" s="38">
        <v>2529</v>
      </c>
      <c r="D21" s="12">
        <v>1396.61</v>
      </c>
      <c r="E21" s="12">
        <v>1579.191</v>
      </c>
      <c r="F21" s="12">
        <v>1550.258</v>
      </c>
      <c r="G21" s="13">
        <v>1608.125</v>
      </c>
      <c r="H21" s="38">
        <v>595</v>
      </c>
      <c r="I21" s="12">
        <v>1678.0239999999999</v>
      </c>
      <c r="J21" s="12">
        <v>1748.806</v>
      </c>
      <c r="K21" s="12">
        <v>1693.7619999999999</v>
      </c>
      <c r="L21" s="13">
        <v>1803.85</v>
      </c>
      <c r="M21" s="38">
        <v>109</v>
      </c>
      <c r="N21" s="12">
        <v>969</v>
      </c>
      <c r="O21" s="12">
        <v>1062.4359999999999</v>
      </c>
      <c r="P21" s="12">
        <v>970.64570000000003</v>
      </c>
      <c r="Q21" s="13">
        <v>1154.2270000000001</v>
      </c>
    </row>
    <row r="22" spans="1:17" x14ac:dyDescent="0.35">
      <c r="A22" s="165"/>
      <c r="B22" s="86" t="s">
        <v>23</v>
      </c>
      <c r="C22" s="39">
        <v>2666</v>
      </c>
      <c r="D22" s="8">
        <v>1500</v>
      </c>
      <c r="E22" s="8">
        <v>1726.096</v>
      </c>
      <c r="F22" s="8">
        <v>1697.0519999999999</v>
      </c>
      <c r="G22" s="10">
        <v>1755.14</v>
      </c>
      <c r="H22" s="39">
        <v>648</v>
      </c>
      <c r="I22" s="8">
        <v>1567.9449999999999</v>
      </c>
      <c r="J22" s="8">
        <v>1679.607</v>
      </c>
      <c r="K22" s="8">
        <v>1628.386</v>
      </c>
      <c r="L22" s="10">
        <v>1730.829</v>
      </c>
      <c r="M22" s="39">
        <v>118</v>
      </c>
      <c r="N22" s="8">
        <v>998.82759999999996</v>
      </c>
      <c r="O22" s="8">
        <v>1130.0360000000001</v>
      </c>
      <c r="P22" s="8">
        <v>1051.117</v>
      </c>
      <c r="Q22" s="10">
        <v>1208.9549999999999</v>
      </c>
    </row>
    <row r="23" spans="1:17" x14ac:dyDescent="0.35">
      <c r="A23" s="166"/>
      <c r="B23" s="89" t="s">
        <v>24</v>
      </c>
      <c r="C23" s="40">
        <v>3723</v>
      </c>
      <c r="D23" s="17">
        <v>1481.481</v>
      </c>
      <c r="E23" s="17">
        <v>1691.414</v>
      </c>
      <c r="F23" s="17">
        <v>1667.8040000000001</v>
      </c>
      <c r="G23" s="18">
        <v>1715.0239999999999</v>
      </c>
      <c r="H23" s="40">
        <v>923</v>
      </c>
      <c r="I23" s="17">
        <v>1610.306</v>
      </c>
      <c r="J23" s="17">
        <v>1675.491</v>
      </c>
      <c r="K23" s="17">
        <v>1634.7090000000001</v>
      </c>
      <c r="L23" s="18">
        <v>1716.2739999999999</v>
      </c>
      <c r="M23" s="40">
        <v>172</v>
      </c>
      <c r="N23" s="17">
        <v>1000</v>
      </c>
      <c r="O23" s="17">
        <v>1120.829</v>
      </c>
      <c r="P23" s="17">
        <v>1046.6220000000001</v>
      </c>
      <c r="Q23" s="18">
        <v>1195.0360000000001</v>
      </c>
    </row>
    <row r="24" spans="1:17" x14ac:dyDescent="0.35">
      <c r="A24" s="167" t="s">
        <v>89</v>
      </c>
      <c r="B24" s="168"/>
      <c r="C24" s="120">
        <v>28638</v>
      </c>
      <c r="D24" s="22">
        <v>1428.5709999999999</v>
      </c>
      <c r="E24" s="22">
        <v>1628.127</v>
      </c>
      <c r="F24" s="22">
        <v>1619.3910000000001</v>
      </c>
      <c r="G24" s="23">
        <v>1636.8630000000001</v>
      </c>
      <c r="H24" s="120">
        <v>5757</v>
      </c>
      <c r="I24" s="22">
        <v>1586.25</v>
      </c>
      <c r="J24" s="22">
        <v>1685.076</v>
      </c>
      <c r="K24" s="22">
        <v>1668.3889999999999</v>
      </c>
      <c r="L24" s="23">
        <v>1701.7629999999999</v>
      </c>
      <c r="M24" s="120">
        <v>1151</v>
      </c>
      <c r="N24" s="22">
        <v>1000</v>
      </c>
      <c r="O24" s="22">
        <v>1087.771</v>
      </c>
      <c r="P24" s="22">
        <v>1063.9490000000001</v>
      </c>
      <c r="Q24" s="23">
        <v>1111.5930000000001</v>
      </c>
    </row>
    <row r="25" spans="1:17" x14ac:dyDescent="0.35">
      <c r="C25" s="104"/>
      <c r="D25" s="104"/>
      <c r="E25" s="104"/>
    </row>
    <row r="26" spans="1:17" x14ac:dyDescent="0.35">
      <c r="A26" s="94" t="s">
        <v>26</v>
      </c>
      <c r="C26" s="104"/>
      <c r="D26" s="104"/>
      <c r="E26" s="104"/>
    </row>
    <row r="27" spans="1:17" s="95" customFormat="1" x14ac:dyDescent="0.35">
      <c r="A27" s="169" t="s">
        <v>79</v>
      </c>
      <c r="B27" s="169"/>
      <c r="C27" s="169"/>
      <c r="D27" s="169"/>
      <c r="E27" s="169"/>
      <c r="F27" s="169"/>
      <c r="G27" s="169"/>
      <c r="H27" s="169"/>
      <c r="I27" s="169"/>
      <c r="J27" s="169"/>
      <c r="K27" s="169"/>
      <c r="L27" s="169"/>
    </row>
    <row r="28" spans="1:17" s="95" customFormat="1" x14ac:dyDescent="0.35">
      <c r="A28" s="170" t="s">
        <v>67</v>
      </c>
      <c r="B28" s="170"/>
      <c r="C28" s="170"/>
      <c r="D28" s="170"/>
      <c r="E28" s="170"/>
      <c r="F28" s="170"/>
      <c r="G28" s="170"/>
      <c r="H28" s="170"/>
      <c r="I28" s="170"/>
      <c r="J28" s="170"/>
      <c r="K28" s="170"/>
      <c r="L28" s="170"/>
    </row>
    <row r="29" spans="1:17" s="95" customFormat="1" x14ac:dyDescent="0.35">
      <c r="A29" s="170" t="s">
        <v>29</v>
      </c>
      <c r="B29" s="170"/>
      <c r="C29" s="170"/>
      <c r="D29" s="170"/>
      <c r="E29" s="170"/>
      <c r="F29" s="170"/>
      <c r="G29" s="170"/>
      <c r="H29" s="170"/>
      <c r="I29" s="170"/>
      <c r="J29" s="170"/>
      <c r="K29" s="170"/>
      <c r="L29" s="170"/>
    </row>
    <row r="30" spans="1:17" s="95" customFormat="1" ht="15" customHeight="1" x14ac:dyDescent="0.35">
      <c r="A30" s="170" t="s">
        <v>30</v>
      </c>
      <c r="B30" s="170"/>
      <c r="C30" s="170"/>
      <c r="D30" s="170"/>
      <c r="E30" s="170"/>
      <c r="F30" s="170"/>
      <c r="G30" s="170"/>
      <c r="H30" s="170"/>
      <c r="I30" s="170"/>
      <c r="J30" s="170"/>
      <c r="K30" s="170"/>
      <c r="L30" s="170"/>
    </row>
    <row r="31" spans="1:17" s="95" customFormat="1" x14ac:dyDescent="0.35">
      <c r="A31" s="170" t="s">
        <v>31</v>
      </c>
      <c r="B31" s="170"/>
      <c r="C31" s="170"/>
      <c r="D31" s="170"/>
      <c r="E31" s="170"/>
      <c r="F31" s="170"/>
      <c r="G31" s="170"/>
      <c r="H31" s="170"/>
      <c r="I31" s="170"/>
      <c r="J31" s="170"/>
      <c r="K31" s="170"/>
      <c r="L31" s="170"/>
    </row>
    <row r="32" spans="1:17" s="95" customFormat="1" x14ac:dyDescent="0.35">
      <c r="A32" s="171" t="s">
        <v>68</v>
      </c>
      <c r="B32" s="171"/>
      <c r="C32" s="171"/>
      <c r="D32" s="171"/>
      <c r="E32" s="171"/>
      <c r="F32" s="171"/>
      <c r="G32" s="171"/>
      <c r="H32" s="171"/>
      <c r="I32" s="171"/>
      <c r="J32" s="171"/>
      <c r="K32" s="171"/>
      <c r="L32" s="171"/>
    </row>
    <row r="33" spans="1:12" x14ac:dyDescent="0.35">
      <c r="A33" s="171"/>
      <c r="B33" s="171"/>
      <c r="C33" s="171"/>
      <c r="D33" s="171"/>
      <c r="E33" s="171"/>
      <c r="F33" s="171"/>
      <c r="G33" s="171"/>
      <c r="H33" s="171"/>
      <c r="I33" s="171"/>
      <c r="J33" s="171"/>
      <c r="K33" s="171"/>
      <c r="L33" s="171"/>
    </row>
    <row r="34" spans="1:12" ht="29.15" customHeight="1" x14ac:dyDescent="0.35">
      <c r="A34" s="172" t="s">
        <v>37</v>
      </c>
      <c r="B34" s="172"/>
      <c r="C34" s="172"/>
      <c r="D34" s="172"/>
      <c r="E34" s="172"/>
      <c r="F34" s="172"/>
      <c r="G34" s="172"/>
      <c r="H34" s="172"/>
      <c r="I34" s="172"/>
      <c r="J34" s="172"/>
      <c r="K34" s="172"/>
      <c r="L34" s="172"/>
    </row>
    <row r="35" spans="1:12" ht="29.9" customHeight="1" x14ac:dyDescent="0.35">
      <c r="A35" s="172" t="s">
        <v>84</v>
      </c>
      <c r="B35" s="172"/>
      <c r="C35" s="172"/>
      <c r="D35" s="172"/>
      <c r="E35" s="172"/>
      <c r="F35" s="172"/>
      <c r="G35" s="172"/>
      <c r="H35" s="172"/>
      <c r="I35" s="172"/>
      <c r="J35" s="172"/>
      <c r="K35" s="172"/>
      <c r="L35" s="172"/>
    </row>
    <row r="36" spans="1:12" ht="30.65" customHeight="1" x14ac:dyDescent="0.35">
      <c r="A36" s="173" t="s">
        <v>82</v>
      </c>
      <c r="B36" s="173"/>
      <c r="C36" s="173"/>
      <c r="D36" s="173"/>
      <c r="E36" s="173"/>
      <c r="F36" s="173"/>
      <c r="G36" s="173"/>
      <c r="H36" s="173"/>
      <c r="I36" s="173"/>
      <c r="J36" s="173"/>
      <c r="K36" s="173"/>
      <c r="L36" s="173"/>
    </row>
    <row r="38" spans="1:12" x14ac:dyDescent="0.35">
      <c r="A38" s="153" t="s">
        <v>33</v>
      </c>
      <c r="B38" s="153"/>
      <c r="C38" s="153"/>
      <c r="D38" s="153"/>
      <c r="E38" s="153"/>
    </row>
    <row r="39" spans="1:12" ht="29" x14ac:dyDescent="0.35">
      <c r="A39" s="96" t="s">
        <v>2</v>
      </c>
      <c r="B39" s="96" t="s">
        <v>3</v>
      </c>
      <c r="C39" s="97" t="s">
        <v>69</v>
      </c>
      <c r="D39" s="98" t="s">
        <v>70</v>
      </c>
      <c r="E39" s="98" t="s">
        <v>34</v>
      </c>
    </row>
    <row r="40" spans="1:12" x14ac:dyDescent="0.35">
      <c r="A40" s="144">
        <v>2020</v>
      </c>
      <c r="B40" s="99" t="s">
        <v>13</v>
      </c>
      <c r="C40" s="62">
        <v>490</v>
      </c>
      <c r="D40" s="26">
        <v>18</v>
      </c>
      <c r="E40" s="100">
        <v>0.96456699999999995</v>
      </c>
    </row>
    <row r="41" spans="1:12" x14ac:dyDescent="0.35">
      <c r="A41" s="144"/>
      <c r="B41" s="99" t="s">
        <v>14</v>
      </c>
      <c r="C41" s="64">
        <v>1038</v>
      </c>
      <c r="D41" s="27">
        <v>47</v>
      </c>
      <c r="E41" s="101">
        <v>0.95668200000000003</v>
      </c>
    </row>
    <row r="42" spans="1:12" x14ac:dyDescent="0.35">
      <c r="A42" s="144"/>
      <c r="B42" s="99" t="s">
        <v>15</v>
      </c>
      <c r="C42" s="64">
        <v>2261</v>
      </c>
      <c r="D42" s="27">
        <v>119</v>
      </c>
      <c r="E42" s="101">
        <v>0.95</v>
      </c>
    </row>
    <row r="43" spans="1:12" x14ac:dyDescent="0.35">
      <c r="A43" s="144"/>
      <c r="B43" s="99" t="s">
        <v>16</v>
      </c>
      <c r="C43" s="64">
        <v>3074</v>
      </c>
      <c r="D43" s="27">
        <v>163</v>
      </c>
      <c r="E43" s="101">
        <v>0.94964499999999996</v>
      </c>
    </row>
    <row r="44" spans="1:12" x14ac:dyDescent="0.35">
      <c r="A44" s="144"/>
      <c r="B44" s="99" t="s">
        <v>17</v>
      </c>
      <c r="C44" s="64">
        <v>3037</v>
      </c>
      <c r="D44" s="27">
        <v>173</v>
      </c>
      <c r="E44" s="101">
        <v>0.946106</v>
      </c>
    </row>
    <row r="45" spans="1:12" x14ac:dyDescent="0.35">
      <c r="A45" s="144"/>
      <c r="B45" s="99" t="s">
        <v>18</v>
      </c>
      <c r="C45" s="64">
        <v>3770</v>
      </c>
      <c r="D45" s="27">
        <v>272</v>
      </c>
      <c r="E45" s="101">
        <v>0.93270699999999995</v>
      </c>
    </row>
    <row r="46" spans="1:12" x14ac:dyDescent="0.35">
      <c r="A46" s="144"/>
      <c r="B46" s="99" t="s">
        <v>19</v>
      </c>
      <c r="C46" s="64">
        <v>3735</v>
      </c>
      <c r="D46" s="27">
        <v>238</v>
      </c>
      <c r="E46" s="101">
        <v>0.94009600000000004</v>
      </c>
    </row>
    <row r="47" spans="1:12" x14ac:dyDescent="0.35">
      <c r="A47" s="144"/>
      <c r="B47" s="99" t="s">
        <v>20</v>
      </c>
      <c r="C47" s="64">
        <v>3699</v>
      </c>
      <c r="D47" s="27">
        <v>632</v>
      </c>
      <c r="E47" s="101">
        <v>0.85407500000000003</v>
      </c>
    </row>
    <row r="48" spans="1:12" x14ac:dyDescent="0.35">
      <c r="A48" s="145"/>
      <c r="B48" s="102" t="s">
        <v>21</v>
      </c>
      <c r="C48" s="64">
        <v>2959</v>
      </c>
      <c r="D48" s="27">
        <v>91</v>
      </c>
      <c r="E48" s="101">
        <v>0.97016400000000003</v>
      </c>
    </row>
    <row r="49" spans="1:5" x14ac:dyDescent="0.35">
      <c r="A49" s="144">
        <v>2021</v>
      </c>
      <c r="B49" s="99" t="s">
        <v>22</v>
      </c>
      <c r="C49" s="62">
        <v>3233</v>
      </c>
      <c r="D49" s="26">
        <v>400</v>
      </c>
      <c r="E49" s="100">
        <v>0.88989799999999997</v>
      </c>
    </row>
    <row r="50" spans="1:5" x14ac:dyDescent="0.35">
      <c r="A50" s="144"/>
      <c r="B50" s="99" t="s">
        <v>23</v>
      </c>
      <c r="C50" s="64">
        <v>3432</v>
      </c>
      <c r="D50" s="27">
        <v>136</v>
      </c>
      <c r="E50" s="101">
        <v>0.96188300000000004</v>
      </c>
    </row>
    <row r="51" spans="1:5" x14ac:dyDescent="0.35">
      <c r="A51" s="145"/>
      <c r="B51" s="102" t="s">
        <v>24</v>
      </c>
      <c r="C51" s="66">
        <v>4818</v>
      </c>
      <c r="D51" s="28">
        <v>159</v>
      </c>
      <c r="E51" s="103">
        <v>0.96805300000000005</v>
      </c>
    </row>
  </sheetData>
  <mergeCells count="23">
    <mergeCell ref="A38:E38"/>
    <mergeCell ref="A40:A48"/>
    <mergeCell ref="A49:A51"/>
    <mergeCell ref="A30:L30"/>
    <mergeCell ref="A31:L31"/>
    <mergeCell ref="A32:L33"/>
    <mergeCell ref="A34:L34"/>
    <mergeCell ref="A35:L35"/>
    <mergeCell ref="A36:L36"/>
    <mergeCell ref="M9:Q9"/>
    <mergeCell ref="C10:G10"/>
    <mergeCell ref="H10:L10"/>
    <mergeCell ref="M10:Q10"/>
    <mergeCell ref="A29:L29"/>
    <mergeCell ref="A9:A11"/>
    <mergeCell ref="B9:B11"/>
    <mergeCell ref="C9:G9"/>
    <mergeCell ref="H9:L9"/>
    <mergeCell ref="A12:A20"/>
    <mergeCell ref="A21:A23"/>
    <mergeCell ref="A24:B24"/>
    <mergeCell ref="A27:L27"/>
    <mergeCell ref="A28:L28"/>
  </mergeCells>
  <hyperlinks>
    <hyperlink ref="A36:L36" r:id="rId1" display="https://www.gov.uk/government/publications/vat-changes-to-the-reduced-rate-for-energy-saving-materials-2019/vat-changes-to-the-reduced-rate-for-energy-saving-materials-2019" xr:uid="{47DE7223-34CE-4C20-B1C1-026D32D5B096}"/>
  </hyperlinks>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C67CC6F2A03F04698EA34E0C5CF3D5C" ma:contentTypeVersion="10" ma:contentTypeDescription="Create a new document." ma:contentTypeScope="" ma:versionID="1fea60e11b6cdc5682e3d25824c9ccec">
  <xsd:schema xmlns:xsd="http://www.w3.org/2001/XMLSchema" xmlns:xs="http://www.w3.org/2001/XMLSchema" xmlns:p="http://schemas.microsoft.com/office/2006/metadata/properties" xmlns:ns3="b6990dd4-87f0-43d7-bd84-6658abe7e94a" targetNamespace="http://schemas.microsoft.com/office/2006/metadata/properties" ma:root="true" ma:fieldsID="fe2ebc1382c0e5d73f913677d1685a9c" ns3:_="">
    <xsd:import namespace="b6990dd4-87f0-43d7-bd84-6658abe7e94a"/>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EventHashCode" minOccurs="0"/>
                <xsd:element ref="ns3:MediaServiceGenerationTim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990dd4-87f0-43d7-bd84-6658abe7e94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19EA5A0-BB09-40C5-98C3-2BEE13AFA85E}">
  <ds:schemaRefs>
    <ds:schemaRef ds:uri="http://schemas.microsoft.com/office/2006/documentManagement/types"/>
    <ds:schemaRef ds:uri="http://purl.org/dc/elements/1.1/"/>
    <ds:schemaRef ds:uri="http://schemas.microsoft.com/office/2006/metadata/properties"/>
    <ds:schemaRef ds:uri="http://purl.org/dc/terms/"/>
    <ds:schemaRef ds:uri="http://schemas.microsoft.com/office/infopath/2007/PartnerControls"/>
    <ds:schemaRef ds:uri="http://schemas.openxmlformats.org/package/2006/metadata/core-properties"/>
    <ds:schemaRef ds:uri="b6990dd4-87f0-43d7-bd84-6658abe7e94a"/>
    <ds:schemaRef ds:uri="http://www.w3.org/XML/1998/namespace"/>
    <ds:schemaRef ds:uri="http://purl.org/dc/dcmitype/"/>
  </ds:schemaRefs>
</ds:datastoreItem>
</file>

<file path=customXml/itemProps2.xml><?xml version="1.0" encoding="utf-8"?>
<ds:datastoreItem xmlns:ds="http://schemas.openxmlformats.org/officeDocument/2006/customXml" ds:itemID="{78D51960-585F-4F41-875C-531A4DA1059D}">
  <ds:schemaRefs>
    <ds:schemaRef ds:uri="http://schemas.microsoft.com/sharepoint/v3/contenttype/forms"/>
  </ds:schemaRefs>
</ds:datastoreItem>
</file>

<file path=customXml/itemProps3.xml><?xml version="1.0" encoding="utf-8"?>
<ds:datastoreItem xmlns:ds="http://schemas.openxmlformats.org/officeDocument/2006/customXml" ds:itemID="{BC23457E-9490-4799-930C-3B1C9F07DE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990dd4-87f0-43d7-bd84-6658abe7e9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Contents</vt:lpstr>
      <vt:lpstr>Small scale solar costs 2013-14</vt:lpstr>
      <vt:lpstr>Small scale solar costs 2014-15</vt:lpstr>
      <vt:lpstr>Small scale solar costs 2015-16</vt:lpstr>
      <vt:lpstr>Small scale solar costs 2016-17</vt:lpstr>
      <vt:lpstr>Small scale solar costs 2017-18</vt:lpstr>
      <vt:lpstr>Small scale solar costs 2018-19</vt:lpstr>
      <vt:lpstr>Small scale solar costs 2019-20</vt:lpstr>
      <vt:lpstr>Small scale solar costs 2020-21</vt:lpstr>
      <vt:lpstr>Annual Trend Comparison</vt:lpstr>
      <vt:lpstr>Trend</vt:lpstr>
    </vt:vector>
  </TitlesOfParts>
  <Company>DECC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Ashcroft Stephen (Analysis)</dc:creator>
  <cp:lastModifiedBy>James</cp:lastModifiedBy>
  <dcterms:created xsi:type="dcterms:W3CDTF">2015-05-18T14:24:26Z</dcterms:created>
  <dcterms:modified xsi:type="dcterms:W3CDTF">2021-10-30T15:39:54Z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0x0101000C67CC6F2A03F04698EA34E0C5CF3D5C</vt:lpwstr>
  </property>
  <property fmtid="{D5CDD505-2E9C-101B-9397-08002B2CF9AE}" pid="3" name="_dlc_DocIdItemGuid">
    <vt:lpwstr>b4a18cf7-29cc-4166-9891-65c668f6c5cf</vt:lpwstr>
  </property>
  <property fmtid="{D5CDD505-2E9C-101B-9397-08002B2CF9AE}" pid="4" name="MSIP_Label_ba62f585-b40f-4ab9-bafe-39150f03d124_Enabled">
    <vt:lpwstr>true</vt:lpwstr>
  </property>
  <property fmtid="{D5CDD505-2E9C-101B-9397-08002B2CF9AE}" pid="5" name="MSIP_Label_ba62f585-b40f-4ab9-bafe-39150f03d124_SetDate">
    <vt:lpwstr>2020-04-29T13:23:40Z</vt:lpwstr>
  </property>
  <property fmtid="{D5CDD505-2E9C-101B-9397-08002B2CF9AE}" pid="6" name="MSIP_Label_ba62f585-b40f-4ab9-bafe-39150f03d124_Method">
    <vt:lpwstr>Standard</vt:lpwstr>
  </property>
  <property fmtid="{D5CDD505-2E9C-101B-9397-08002B2CF9AE}" pid="7" name="MSIP_Label_ba62f585-b40f-4ab9-bafe-39150f03d124_Name">
    <vt:lpwstr>OFFICIAL</vt:lpwstr>
  </property>
  <property fmtid="{D5CDD505-2E9C-101B-9397-08002B2CF9AE}" pid="8" name="MSIP_Label_ba62f585-b40f-4ab9-bafe-39150f03d124_SiteId">
    <vt:lpwstr>cbac7005-02c1-43eb-b497-e6492d1b2dd8</vt:lpwstr>
  </property>
  <property fmtid="{D5CDD505-2E9C-101B-9397-08002B2CF9AE}" pid="9" name="MSIP_Label_ba62f585-b40f-4ab9-bafe-39150f03d124_ActionId">
    <vt:lpwstr>bea3be4e-1038-4e2f-8922-0000d3e5bbbf</vt:lpwstr>
  </property>
  <property fmtid="{D5CDD505-2E9C-101B-9397-08002B2CF9AE}" pid="10" name="MSIP_Label_ba62f585-b40f-4ab9-bafe-39150f03d124_ContentBits">
    <vt:lpwstr>0</vt:lpwstr>
  </property>
</Properties>
</file>