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10" activeTab="1"/>
  </bookViews>
  <sheets>
    <sheet name="各班書籍費" sheetId="4" r:id="rId1"/>
    <sheet name="差額表" sheetId="1" r:id="rId2"/>
    <sheet name="工作表2" sheetId="2" r:id="rId3"/>
    <sheet name="工作表3" sheetId="3" r:id="rId4"/>
  </sheets>
  <externalReferences>
    <externalReference r:id="rId5"/>
  </externalReferences>
  <definedNames>
    <definedName name="_xlnm.Print_Titles" localSheetId="0">各班書籍費!$1:$3</definedName>
    <definedName name="書籍清單">[1]書籍!$B$1:$L$73</definedName>
    <definedName name="班級清單">[1]班級!$B$1:$G$72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F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D56" i="1"/>
</calcChain>
</file>

<file path=xl/sharedStrings.xml><?xml version="1.0" encoding="utf-8"?>
<sst xmlns="http://schemas.openxmlformats.org/spreadsheetml/2006/main" count="221" uniqueCount="104">
  <si>
    <t>高三1</t>
    <phoneticPr fontId="1" type="noConversion"/>
  </si>
  <si>
    <t>高三2</t>
  </si>
  <si>
    <t>高三3</t>
  </si>
  <si>
    <t>高三4</t>
  </si>
  <si>
    <t>商二1</t>
  </si>
  <si>
    <t>商二2</t>
  </si>
  <si>
    <t>商二3</t>
  </si>
  <si>
    <t>商二4</t>
  </si>
  <si>
    <t>商三1</t>
    <phoneticPr fontId="1" type="noConversion"/>
  </si>
  <si>
    <t>商三2</t>
  </si>
  <si>
    <t>商三3</t>
  </si>
  <si>
    <t>商三4</t>
  </si>
  <si>
    <t>貿三1</t>
    <phoneticPr fontId="1" type="noConversion"/>
  </si>
  <si>
    <t>貿三2</t>
  </si>
  <si>
    <t>貿三3</t>
  </si>
  <si>
    <t>貿三4</t>
  </si>
  <si>
    <t>資三1</t>
    <phoneticPr fontId="1" type="noConversion"/>
  </si>
  <si>
    <t>資三2</t>
  </si>
  <si>
    <t>廣三1</t>
    <phoneticPr fontId="1" type="noConversion"/>
  </si>
  <si>
    <t>廣三2</t>
  </si>
  <si>
    <t>外三1</t>
    <phoneticPr fontId="1" type="noConversion"/>
  </si>
  <si>
    <t>外三2</t>
  </si>
  <si>
    <t>高二1</t>
  </si>
  <si>
    <t>高一1</t>
  </si>
  <si>
    <t>高二2</t>
  </si>
  <si>
    <t>高一2</t>
  </si>
  <si>
    <t>高二3</t>
  </si>
  <si>
    <t>高一3</t>
  </si>
  <si>
    <t>高二4</t>
  </si>
  <si>
    <t>高一4</t>
  </si>
  <si>
    <t>商一1</t>
  </si>
  <si>
    <t>商一2</t>
  </si>
  <si>
    <t>商一3</t>
  </si>
  <si>
    <t>商一4</t>
  </si>
  <si>
    <t>貿二1</t>
  </si>
  <si>
    <t>貿一1</t>
  </si>
  <si>
    <t>貿二2</t>
  </si>
  <si>
    <t>貿一2</t>
  </si>
  <si>
    <t>貿二3</t>
  </si>
  <si>
    <t>貿一3</t>
  </si>
  <si>
    <t>貿二4</t>
  </si>
  <si>
    <t>貿一4</t>
  </si>
  <si>
    <t>資二1</t>
  </si>
  <si>
    <t>資一1</t>
  </si>
  <si>
    <t>資二2</t>
  </si>
  <si>
    <t>資一2</t>
  </si>
  <si>
    <t>廣二1</t>
  </si>
  <si>
    <t>廣一1</t>
  </si>
  <si>
    <t>廣二2</t>
  </si>
  <si>
    <t>廣一2</t>
  </si>
  <si>
    <t>外二1</t>
  </si>
  <si>
    <t>外一1</t>
  </si>
  <si>
    <t>外二2</t>
  </si>
  <si>
    <t>外一2</t>
  </si>
  <si>
    <t>應收書款</t>
    <phoneticPr fontId="1" type="noConversion"/>
  </si>
  <si>
    <t>人數</t>
    <phoneticPr fontId="1" type="noConversion"/>
  </si>
  <si>
    <t>應收單價</t>
    <phoneticPr fontId="1" type="noConversion"/>
  </si>
  <si>
    <t>實收書款</t>
    <phoneticPr fontId="1" type="noConversion"/>
  </si>
  <si>
    <t>實收單價</t>
    <phoneticPr fontId="1" type="noConversion"/>
  </si>
  <si>
    <t>短/溢收</t>
    <phoneticPr fontId="1" type="noConversion"/>
  </si>
  <si>
    <t>進貿二1</t>
    <phoneticPr fontId="1" type="noConversion"/>
  </si>
  <si>
    <t>進貿一1</t>
    <phoneticPr fontId="1" type="noConversion"/>
  </si>
  <si>
    <t>進商三1</t>
    <phoneticPr fontId="1" type="noConversion"/>
  </si>
  <si>
    <t>進商三2</t>
  </si>
  <si>
    <t>進商三3</t>
  </si>
  <si>
    <t>進商三4</t>
  </si>
  <si>
    <t>進商二3</t>
  </si>
  <si>
    <t>進商二1</t>
    <phoneticPr fontId="1" type="noConversion"/>
  </si>
  <si>
    <t>進商二2</t>
  </si>
  <si>
    <t>進商一1</t>
    <phoneticPr fontId="1" type="noConversion"/>
  </si>
  <si>
    <t>進商一2</t>
  </si>
  <si>
    <t>進商一3</t>
  </si>
  <si>
    <t>進商一4</t>
  </si>
  <si>
    <t>應收書款</t>
    <phoneticPr fontId="1" type="noConversion"/>
  </si>
  <si>
    <t>應收總額</t>
    <phoneticPr fontId="1" type="noConversion"/>
  </si>
  <si>
    <t>實收單價</t>
    <phoneticPr fontId="1" type="noConversion"/>
  </si>
  <si>
    <t>進貿三1</t>
    <phoneticPr fontId="1" type="noConversion"/>
  </si>
  <si>
    <t>列標籤</t>
  </si>
  <si>
    <t>班別</t>
  </si>
  <si>
    <t>加總 - 議價後單價</t>
  </si>
  <si>
    <t>日校</t>
  </si>
  <si>
    <t>外三1</t>
  </si>
  <si>
    <t>高三1</t>
  </si>
  <si>
    <t>商三1</t>
  </si>
  <si>
    <t>貿三1</t>
  </si>
  <si>
    <t>資三1</t>
  </si>
  <si>
    <t>綜三1</t>
  </si>
  <si>
    <t>廣三1</t>
  </si>
  <si>
    <t>進校</t>
  </si>
  <si>
    <t>(進)商一1</t>
  </si>
  <si>
    <t>(進)商一2</t>
  </si>
  <si>
    <t>(進)商一3</t>
  </si>
  <si>
    <t>(進)商一4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</si>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</sst>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rgb="FF0000FF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一般" xfId="0" builtinId="0"/>
    <cellStyle name="一般 2" xfId="1"/>
    <cellStyle name="千分位 2" xfId="2"/>
    <cellStyle name="貨幣 2" xfId="3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5&#19979;&#25945;&#31185;&#26360;/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(學生價)"/>
      <sheetName val="各班書目(契約價)"/>
      <sheetName val="各班書籍費"/>
      <sheetName val="訂購數量統計"/>
      <sheetName val="訂購金額明細表"/>
      <sheetName val="訂購金額統計表"/>
      <sheetName val="底價參考資料"/>
      <sheetName val="各班書目 (2)"/>
      <sheetName val="契約金額明細表"/>
      <sheetName val="契約金額統計表"/>
      <sheetName val="教科書收費標準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 t="str">
            <v>0837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 t="str">
            <v>0926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 t="str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 t="str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 t="str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 t="str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 t="str">
            <v>0701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 t="str">
            <v>0871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 t="str">
            <v>0902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 t="str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 t="str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 t="str">
            <v>0623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 t="str">
            <v>0497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 t="str">
            <v>0565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 t="str">
            <v>01625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 t="str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 t="str">
            <v>02514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 t="str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 t="str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 t="str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 t="str">
            <v>02020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 t="str">
            <v>02253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 t="str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 t="str">
            <v>01729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 t="str">
            <v>0584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 t="str">
            <v>0717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 t="str">
            <v>0805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 t="str">
            <v>0804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 t="str">
            <v>0676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 t="str">
            <v>0858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 t="str">
            <v>02536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 t="str">
            <v>02547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 t="str">
            <v>02249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 t="str">
            <v>02425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 t="str">
            <v>02335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 t="str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 t="str">
            <v>0630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 t="str">
            <v>0618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 t="str">
            <v>0847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 t="str">
            <v>0888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 t="str">
            <v>0909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 t="str">
            <v>0919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 t="str">
            <v>01654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 t="str">
            <v>0721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 t="str">
            <v>0720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 t="str">
            <v>0541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 t="str">
            <v>01320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 t="str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 t="str">
            <v>02074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 t="str">
            <v>0776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 t="str">
            <v>0824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 t="str">
            <v>0843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39" workbookViewId="0">
      <selection activeCell="B59" sqref="B59"/>
    </sheetView>
  </sheetViews>
  <sheetFormatPr defaultRowHeight="16.5"/>
  <cols>
    <col min="1" max="1" width="10.125" style="3" customWidth="1"/>
    <col min="2" max="2" width="9.75" style="3" customWidth="1"/>
    <col min="3" max="3" width="19.5" style="3" customWidth="1"/>
    <col min="4" max="6" width="14.875" style="3" customWidth="1"/>
    <col min="7" max="7" width="9" style="3" customWidth="1"/>
    <col min="8" max="16384" width="9" style="3"/>
  </cols>
  <sheetData>
    <row r="1" spans="1:3" ht="25.5" customHeight="1"/>
    <row r="2" spans="1:3" ht="7.5" customHeight="1"/>
    <row r="3" spans="1:3" ht="21.75" customHeight="1">
      <c r="A3" s="3" t="s">
        <v>77</v>
      </c>
      <c r="B3" s="3" t="s">
        <v>78</v>
      </c>
      <c r="C3" s="3" t="s">
        <v>79</v>
      </c>
    </row>
    <row r="4" spans="1:3">
      <c r="A4" s="3" t="s">
        <v>80</v>
      </c>
      <c r="B4" s="3" t="s">
        <v>51</v>
      </c>
      <c r="C4" s="4">
        <v>1916</v>
      </c>
    </row>
    <row r="5" spans="1:3">
      <c r="A5" s="3" t="s">
        <v>80</v>
      </c>
      <c r="B5" s="3" t="s">
        <v>53</v>
      </c>
      <c r="C5" s="4">
        <v>1916</v>
      </c>
    </row>
    <row r="6" spans="1:3">
      <c r="A6" s="3" t="s">
        <v>80</v>
      </c>
      <c r="B6" s="3" t="s">
        <v>50</v>
      </c>
      <c r="C6" s="4">
        <v>1404</v>
      </c>
    </row>
    <row r="7" spans="1:3">
      <c r="A7" s="3" t="s">
        <v>80</v>
      </c>
      <c r="B7" s="3" t="s">
        <v>52</v>
      </c>
      <c r="C7" s="4">
        <v>1404</v>
      </c>
    </row>
    <row r="8" spans="1:3">
      <c r="A8" s="3" t="s">
        <v>80</v>
      </c>
      <c r="B8" s="3" t="s">
        <v>81</v>
      </c>
      <c r="C8" s="4">
        <v>697</v>
      </c>
    </row>
    <row r="9" spans="1:3">
      <c r="A9" s="3" t="s">
        <v>80</v>
      </c>
      <c r="B9" s="3" t="s">
        <v>21</v>
      </c>
      <c r="C9" s="4">
        <v>697</v>
      </c>
    </row>
    <row r="10" spans="1:3">
      <c r="A10" s="3" t="s">
        <v>80</v>
      </c>
      <c r="B10" s="3" t="s">
        <v>23</v>
      </c>
      <c r="C10" s="4">
        <v>2342</v>
      </c>
    </row>
    <row r="11" spans="1:3">
      <c r="A11" s="3" t="s">
        <v>80</v>
      </c>
      <c r="B11" s="3" t="s">
        <v>25</v>
      </c>
      <c r="C11" s="4">
        <v>2342</v>
      </c>
    </row>
    <row r="12" spans="1:3">
      <c r="A12" s="3" t="s">
        <v>80</v>
      </c>
      <c r="B12" s="3" t="s">
        <v>27</v>
      </c>
      <c r="C12" s="4">
        <v>2142</v>
      </c>
    </row>
    <row r="13" spans="1:3">
      <c r="A13" s="3" t="s">
        <v>80</v>
      </c>
      <c r="B13" s="3" t="s">
        <v>29</v>
      </c>
      <c r="C13" s="4">
        <v>2142</v>
      </c>
    </row>
    <row r="14" spans="1:3">
      <c r="A14" s="3" t="s">
        <v>80</v>
      </c>
      <c r="B14" s="3" t="s">
        <v>22</v>
      </c>
      <c r="C14" s="4">
        <v>1978</v>
      </c>
    </row>
    <row r="15" spans="1:3">
      <c r="A15" s="3" t="s">
        <v>80</v>
      </c>
      <c r="B15" s="3" t="s">
        <v>24</v>
      </c>
      <c r="C15" s="4">
        <v>1978</v>
      </c>
    </row>
    <row r="16" spans="1:3">
      <c r="A16" s="3" t="s">
        <v>80</v>
      </c>
      <c r="B16" s="3" t="s">
        <v>26</v>
      </c>
      <c r="C16" s="4">
        <v>1760</v>
      </c>
    </row>
    <row r="17" spans="1:3">
      <c r="A17" s="3" t="s">
        <v>80</v>
      </c>
      <c r="B17" s="3" t="s">
        <v>28</v>
      </c>
      <c r="C17" s="4">
        <v>1760</v>
      </c>
    </row>
    <row r="18" spans="1:3">
      <c r="A18" s="3" t="s">
        <v>80</v>
      </c>
      <c r="B18" s="3" t="s">
        <v>82</v>
      </c>
      <c r="C18" s="4">
        <v>1428</v>
      </c>
    </row>
    <row r="19" spans="1:3">
      <c r="A19" s="3" t="s">
        <v>80</v>
      </c>
      <c r="B19" s="3" t="s">
        <v>1</v>
      </c>
      <c r="C19" s="4">
        <v>1428</v>
      </c>
    </row>
    <row r="20" spans="1:3">
      <c r="A20" s="3" t="s">
        <v>80</v>
      </c>
      <c r="B20" s="3" t="s">
        <v>2</v>
      </c>
      <c r="C20" s="4">
        <v>1219</v>
      </c>
    </row>
    <row r="21" spans="1:3">
      <c r="A21" s="3" t="s">
        <v>80</v>
      </c>
      <c r="B21" s="3" t="s">
        <v>3</v>
      </c>
      <c r="C21" s="4">
        <v>1219</v>
      </c>
    </row>
    <row r="22" spans="1:3">
      <c r="A22" s="3" t="s">
        <v>80</v>
      </c>
      <c r="B22" s="3" t="s">
        <v>30</v>
      </c>
      <c r="C22" s="4">
        <v>2110</v>
      </c>
    </row>
    <row r="23" spans="1:3">
      <c r="A23" s="3" t="s">
        <v>80</v>
      </c>
      <c r="B23" s="3" t="s">
        <v>31</v>
      </c>
      <c r="C23" s="4">
        <v>2110</v>
      </c>
    </row>
    <row r="24" spans="1:3">
      <c r="A24" s="3" t="s">
        <v>80</v>
      </c>
      <c r="B24" s="3" t="s">
        <v>32</v>
      </c>
      <c r="C24" s="4">
        <v>2110</v>
      </c>
    </row>
    <row r="25" spans="1:3">
      <c r="A25" s="3" t="s">
        <v>80</v>
      </c>
      <c r="B25" s="3" t="s">
        <v>33</v>
      </c>
      <c r="C25" s="4">
        <v>2110</v>
      </c>
    </row>
    <row r="26" spans="1:3">
      <c r="A26" s="3" t="s">
        <v>80</v>
      </c>
      <c r="B26" s="3" t="s">
        <v>4</v>
      </c>
      <c r="C26" s="4">
        <v>2204</v>
      </c>
    </row>
    <row r="27" spans="1:3">
      <c r="A27" s="3" t="s">
        <v>80</v>
      </c>
      <c r="B27" s="3" t="s">
        <v>5</v>
      </c>
      <c r="C27" s="4">
        <v>2204</v>
      </c>
    </row>
    <row r="28" spans="1:3">
      <c r="A28" s="3" t="s">
        <v>80</v>
      </c>
      <c r="B28" s="3" t="s">
        <v>6</v>
      </c>
      <c r="C28" s="4">
        <v>2204</v>
      </c>
    </row>
    <row r="29" spans="1:3">
      <c r="A29" s="3" t="s">
        <v>80</v>
      </c>
      <c r="B29" s="3" t="s">
        <v>7</v>
      </c>
      <c r="C29" s="4">
        <v>2204</v>
      </c>
    </row>
    <row r="30" spans="1:3">
      <c r="A30" s="3" t="s">
        <v>80</v>
      </c>
      <c r="B30" s="3" t="s">
        <v>83</v>
      </c>
      <c r="C30" s="4">
        <v>680</v>
      </c>
    </row>
    <row r="31" spans="1:3">
      <c r="A31" s="3" t="s">
        <v>80</v>
      </c>
      <c r="B31" s="3" t="s">
        <v>9</v>
      </c>
      <c r="C31" s="4">
        <v>680</v>
      </c>
    </row>
    <row r="32" spans="1:3">
      <c r="A32" s="3" t="s">
        <v>80</v>
      </c>
      <c r="B32" s="3" t="s">
        <v>10</v>
      </c>
      <c r="C32" s="4">
        <v>680</v>
      </c>
    </row>
    <row r="33" spans="1:3">
      <c r="A33" s="3" t="s">
        <v>80</v>
      </c>
      <c r="B33" s="3" t="s">
        <v>11</v>
      </c>
      <c r="C33" s="4">
        <v>680</v>
      </c>
    </row>
    <row r="34" spans="1:3">
      <c r="A34" s="3" t="s">
        <v>80</v>
      </c>
      <c r="B34" s="3" t="s">
        <v>35</v>
      </c>
      <c r="C34" s="4">
        <v>2165</v>
      </c>
    </row>
    <row r="35" spans="1:3">
      <c r="A35" s="3" t="s">
        <v>80</v>
      </c>
      <c r="B35" s="3" t="s">
        <v>37</v>
      </c>
      <c r="C35" s="4">
        <v>2165</v>
      </c>
    </row>
    <row r="36" spans="1:3">
      <c r="A36" s="3" t="s">
        <v>80</v>
      </c>
      <c r="B36" s="3" t="s">
        <v>39</v>
      </c>
      <c r="C36" s="4">
        <v>2165</v>
      </c>
    </row>
    <row r="37" spans="1:3">
      <c r="A37" s="3" t="s">
        <v>80</v>
      </c>
      <c r="B37" s="3" t="s">
        <v>41</v>
      </c>
      <c r="C37" s="4">
        <v>2165</v>
      </c>
    </row>
    <row r="38" spans="1:3">
      <c r="A38" s="3" t="s">
        <v>80</v>
      </c>
      <c r="B38" s="3" t="s">
        <v>34</v>
      </c>
      <c r="C38" s="4">
        <v>1992</v>
      </c>
    </row>
    <row r="39" spans="1:3">
      <c r="A39" s="3" t="s">
        <v>80</v>
      </c>
      <c r="B39" s="3" t="s">
        <v>36</v>
      </c>
      <c r="C39" s="4">
        <v>1992</v>
      </c>
    </row>
    <row r="40" spans="1:3">
      <c r="A40" s="3" t="s">
        <v>80</v>
      </c>
      <c r="B40" s="3" t="s">
        <v>38</v>
      </c>
      <c r="C40" s="4">
        <v>1992</v>
      </c>
    </row>
    <row r="41" spans="1:3">
      <c r="A41" s="3" t="s">
        <v>80</v>
      </c>
      <c r="B41" s="3" t="s">
        <v>40</v>
      </c>
      <c r="C41" s="4">
        <v>1992</v>
      </c>
    </row>
    <row r="42" spans="1:3">
      <c r="A42" s="3" t="s">
        <v>80</v>
      </c>
      <c r="B42" s="3" t="s">
        <v>84</v>
      </c>
      <c r="C42" s="4">
        <v>680</v>
      </c>
    </row>
    <row r="43" spans="1:3">
      <c r="A43" s="3" t="s">
        <v>80</v>
      </c>
      <c r="B43" s="3" t="s">
        <v>13</v>
      </c>
      <c r="C43" s="4">
        <v>680</v>
      </c>
    </row>
    <row r="44" spans="1:3">
      <c r="A44" s="3" t="s">
        <v>80</v>
      </c>
      <c r="B44" s="3" t="s">
        <v>14</v>
      </c>
      <c r="C44" s="4">
        <v>680</v>
      </c>
    </row>
    <row r="45" spans="1:3">
      <c r="A45" s="3" t="s">
        <v>80</v>
      </c>
      <c r="B45" s="3" t="s">
        <v>15</v>
      </c>
      <c r="C45" s="4">
        <v>680</v>
      </c>
    </row>
    <row r="46" spans="1:3">
      <c r="A46" s="3" t="s">
        <v>80</v>
      </c>
      <c r="B46" s="3" t="s">
        <v>43</v>
      </c>
      <c r="C46" s="4">
        <v>1890</v>
      </c>
    </row>
    <row r="47" spans="1:3">
      <c r="A47" s="3" t="s">
        <v>80</v>
      </c>
      <c r="B47" s="3" t="s">
        <v>45</v>
      </c>
      <c r="C47" s="4">
        <v>1890</v>
      </c>
    </row>
    <row r="48" spans="1:3">
      <c r="A48" s="3" t="s">
        <v>80</v>
      </c>
      <c r="B48" s="3" t="s">
        <v>42</v>
      </c>
      <c r="C48" s="4">
        <v>1669</v>
      </c>
    </row>
    <row r="49" spans="1:3">
      <c r="A49" s="3" t="s">
        <v>80</v>
      </c>
      <c r="B49" s="3" t="s">
        <v>44</v>
      </c>
      <c r="C49" s="4">
        <v>1669</v>
      </c>
    </row>
    <row r="50" spans="1:3">
      <c r="A50" s="3" t="s">
        <v>80</v>
      </c>
      <c r="B50" s="3" t="s">
        <v>85</v>
      </c>
      <c r="C50" s="4">
        <v>680</v>
      </c>
    </row>
    <row r="51" spans="1:3">
      <c r="A51" s="3" t="s">
        <v>80</v>
      </c>
      <c r="B51" s="3" t="s">
        <v>17</v>
      </c>
      <c r="C51" s="4">
        <v>680</v>
      </c>
    </row>
    <row r="52" spans="1:3">
      <c r="A52" s="3" t="s">
        <v>80</v>
      </c>
      <c r="B52" s="3" t="s">
        <v>86</v>
      </c>
      <c r="C52" s="4">
        <v>236</v>
      </c>
    </row>
    <row r="53" spans="1:3">
      <c r="A53" s="3" t="s">
        <v>80</v>
      </c>
      <c r="B53" s="3" t="s">
        <v>47</v>
      </c>
      <c r="C53" s="4">
        <v>1629</v>
      </c>
    </row>
    <row r="54" spans="1:3">
      <c r="A54" s="3" t="s">
        <v>80</v>
      </c>
      <c r="B54" s="3" t="s">
        <v>49</v>
      </c>
      <c r="C54" s="4">
        <v>1629</v>
      </c>
    </row>
    <row r="55" spans="1:3">
      <c r="A55" s="3" t="s">
        <v>80</v>
      </c>
      <c r="B55" s="3" t="s">
        <v>46</v>
      </c>
      <c r="C55" s="4">
        <v>1131</v>
      </c>
    </row>
    <row r="56" spans="1:3">
      <c r="A56" s="3" t="s">
        <v>80</v>
      </c>
      <c r="B56" s="3" t="s">
        <v>48</v>
      </c>
      <c r="C56" s="4">
        <v>1131</v>
      </c>
    </row>
    <row r="57" spans="1:3">
      <c r="A57" s="3" t="s">
        <v>80</v>
      </c>
      <c r="B57" s="3" t="s">
        <v>87</v>
      </c>
      <c r="C57" s="4">
        <v>680</v>
      </c>
    </row>
    <row r="58" spans="1:3">
      <c r="A58" s="3" t="s">
        <v>80</v>
      </c>
      <c r="B58" s="3" t="s">
        <v>19</v>
      </c>
      <c r="C58" s="4">
        <v>680</v>
      </c>
    </row>
    <row r="59" spans="1:3">
      <c r="A59" s="3" t="s">
        <v>88</v>
      </c>
      <c r="B59" s="3" t="s">
        <v>89</v>
      </c>
      <c r="C59" s="4">
        <v>1678</v>
      </c>
    </row>
    <row r="60" spans="1:3">
      <c r="A60" s="3" t="s">
        <v>88</v>
      </c>
      <c r="B60" s="3" t="s">
        <v>90</v>
      </c>
      <c r="C60" s="4">
        <v>1678</v>
      </c>
    </row>
    <row r="61" spans="1:3">
      <c r="A61" s="3" t="s">
        <v>88</v>
      </c>
      <c r="B61" s="3" t="s">
        <v>91</v>
      </c>
      <c r="C61" s="4">
        <v>1678</v>
      </c>
    </row>
    <row r="62" spans="1:3">
      <c r="A62" s="3" t="s">
        <v>88</v>
      </c>
      <c r="B62" s="3" t="s">
        <v>92</v>
      </c>
      <c r="C62" s="4">
        <v>1678</v>
      </c>
    </row>
    <row r="63" spans="1:3">
      <c r="A63" s="3" t="s">
        <v>88</v>
      </c>
      <c r="B63" s="3" t="s">
        <v>93</v>
      </c>
      <c r="C63" s="4">
        <v>1814</v>
      </c>
    </row>
    <row r="64" spans="1:3">
      <c r="A64" s="3" t="s">
        <v>88</v>
      </c>
      <c r="B64" s="3" t="s">
        <v>94</v>
      </c>
      <c r="C64" s="4">
        <v>1814</v>
      </c>
    </row>
    <row r="65" spans="1:3">
      <c r="A65" s="3" t="s">
        <v>88</v>
      </c>
      <c r="B65" s="3" t="s">
        <v>95</v>
      </c>
      <c r="C65" s="4">
        <v>1814</v>
      </c>
    </row>
    <row r="66" spans="1:3">
      <c r="A66" s="3" t="s">
        <v>88</v>
      </c>
      <c r="B66" s="3" t="s">
        <v>96</v>
      </c>
      <c r="C66" s="4">
        <v>362</v>
      </c>
    </row>
    <row r="67" spans="1:3">
      <c r="A67" s="3" t="s">
        <v>88</v>
      </c>
      <c r="B67" s="3" t="s">
        <v>97</v>
      </c>
      <c r="C67" s="4">
        <v>362</v>
      </c>
    </row>
    <row r="68" spans="1:3">
      <c r="A68" s="3" t="s">
        <v>88</v>
      </c>
      <c r="B68" s="3" t="s">
        <v>98</v>
      </c>
      <c r="C68" s="4">
        <v>362</v>
      </c>
    </row>
    <row r="69" spans="1:3">
      <c r="A69" s="3" t="s">
        <v>88</v>
      </c>
      <c r="B69" s="3" t="s">
        <v>99</v>
      </c>
      <c r="C69" s="4">
        <v>362</v>
      </c>
    </row>
    <row r="70" spans="1:3">
      <c r="A70" s="3" t="s">
        <v>88</v>
      </c>
      <c r="B70" s="3" t="s">
        <v>100</v>
      </c>
      <c r="C70" s="4">
        <v>1822</v>
      </c>
    </row>
    <row r="71" spans="1:3">
      <c r="A71" s="3" t="s">
        <v>88</v>
      </c>
      <c r="B71" s="3" t="s">
        <v>101</v>
      </c>
      <c r="C71" s="4">
        <v>1878</v>
      </c>
    </row>
    <row r="72" spans="1:3">
      <c r="A72" s="3" t="s">
        <v>88</v>
      </c>
      <c r="B72" s="3" t="s">
        <v>102</v>
      </c>
      <c r="C72" s="4">
        <v>483</v>
      </c>
    </row>
    <row r="73" spans="1:3">
      <c r="A73" s="3" t="s">
        <v>103</v>
      </c>
      <c r="C73" s="4">
        <v>102475</v>
      </c>
    </row>
  </sheetData>
  <phoneticPr fontId="1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C2" sqref="C2"/>
    </sheetView>
  </sheetViews>
  <sheetFormatPr defaultRowHeight="16.5"/>
  <cols>
    <col min="7" max="9" width="9" style="1"/>
  </cols>
  <sheetData>
    <row r="1" spans="1:18">
      <c r="B1" t="s">
        <v>55</v>
      </c>
      <c r="C1" t="s">
        <v>56</v>
      </c>
      <c r="D1" t="s">
        <v>54</v>
      </c>
      <c r="E1" t="s">
        <v>58</v>
      </c>
      <c r="F1" t="s">
        <v>57</v>
      </c>
      <c r="G1" s="1" t="s">
        <v>59</v>
      </c>
      <c r="N1" t="s">
        <v>73</v>
      </c>
      <c r="O1" t="s">
        <v>74</v>
      </c>
      <c r="P1" t="s">
        <v>75</v>
      </c>
      <c r="Q1" t="s">
        <v>57</v>
      </c>
      <c r="R1" s="1" t="s">
        <v>59</v>
      </c>
    </row>
    <row r="2" spans="1:18">
      <c r="A2" t="s">
        <v>0</v>
      </c>
      <c r="B2">
        <v>38</v>
      </c>
      <c r="C2">
        <v>1419</v>
      </c>
      <c r="D2">
        <v>53922</v>
      </c>
      <c r="E2">
        <v>1428</v>
      </c>
      <c r="F2">
        <f>B2*E2</f>
        <v>54264</v>
      </c>
      <c r="G2" s="2">
        <f>F2-D2</f>
        <v>342</v>
      </c>
      <c r="H2" s="5">
        <f>VLOOKUP(A2,各班書籍費!$B$4:$C$72,2,0)</f>
        <v>1428</v>
      </c>
      <c r="I2" s="5">
        <f>E2-H2</f>
        <v>0</v>
      </c>
      <c r="L2" t="s">
        <v>61</v>
      </c>
      <c r="M2" s="1">
        <v>20</v>
      </c>
      <c r="P2">
        <v>1822</v>
      </c>
      <c r="Q2">
        <f>M2*P2</f>
        <v>36440</v>
      </c>
    </row>
    <row r="3" spans="1:18">
      <c r="A3" t="s">
        <v>1</v>
      </c>
      <c r="B3">
        <v>38</v>
      </c>
      <c r="C3">
        <v>1419</v>
      </c>
      <c r="D3">
        <v>53922</v>
      </c>
      <c r="E3">
        <v>1428</v>
      </c>
      <c r="F3">
        <f t="shared" ref="F3:F55" si="0">B3*E3</f>
        <v>54264</v>
      </c>
      <c r="G3" s="2">
        <f t="shared" ref="G3:G55" si="1">F3-D3</f>
        <v>342</v>
      </c>
      <c r="H3" s="5">
        <f>VLOOKUP(A3,各班書籍費!$B$4:$C$72,2,0)</f>
        <v>1428</v>
      </c>
      <c r="I3" s="5">
        <f t="shared" ref="I3:I55" si="2">E3-H3</f>
        <v>0</v>
      </c>
      <c r="L3" t="s">
        <v>60</v>
      </c>
      <c r="M3" s="1">
        <v>29</v>
      </c>
      <c r="P3">
        <v>1878</v>
      </c>
      <c r="Q3">
        <f t="shared" ref="Q3:Q15" si="3">M3*P3</f>
        <v>54462</v>
      </c>
    </row>
    <row r="4" spans="1:18">
      <c r="A4" t="s">
        <v>2</v>
      </c>
      <c r="B4">
        <v>33</v>
      </c>
      <c r="C4">
        <v>1210</v>
      </c>
      <c r="D4">
        <v>39930</v>
      </c>
      <c r="E4">
        <v>1219</v>
      </c>
      <c r="F4">
        <f t="shared" si="0"/>
        <v>40227</v>
      </c>
      <c r="G4" s="2">
        <f t="shared" si="1"/>
        <v>297</v>
      </c>
      <c r="H4" s="5">
        <f>VLOOKUP(A4,各班書籍費!$B$4:$C$72,2,0)</f>
        <v>1219</v>
      </c>
      <c r="I4" s="5">
        <f t="shared" si="2"/>
        <v>0</v>
      </c>
      <c r="L4" t="s">
        <v>76</v>
      </c>
      <c r="M4" s="1">
        <v>15</v>
      </c>
      <c r="P4">
        <v>483</v>
      </c>
      <c r="Q4">
        <f t="shared" si="3"/>
        <v>7245</v>
      </c>
    </row>
    <row r="5" spans="1:18">
      <c r="A5" t="s">
        <v>3</v>
      </c>
      <c r="B5">
        <v>39</v>
      </c>
      <c r="C5">
        <v>1210</v>
      </c>
      <c r="D5">
        <v>47190</v>
      </c>
      <c r="E5">
        <v>1219</v>
      </c>
      <c r="F5">
        <f t="shared" si="0"/>
        <v>47541</v>
      </c>
      <c r="G5" s="2">
        <f t="shared" si="1"/>
        <v>351</v>
      </c>
      <c r="H5" s="5">
        <f>VLOOKUP(A5,各班書籍費!$B$4:$C$72,2,0)</f>
        <v>1219</v>
      </c>
      <c r="I5" s="5">
        <f t="shared" si="2"/>
        <v>0</v>
      </c>
      <c r="L5" t="s">
        <v>62</v>
      </c>
      <c r="M5" s="1">
        <v>19</v>
      </c>
      <c r="P5">
        <v>362</v>
      </c>
      <c r="Q5">
        <f t="shared" si="3"/>
        <v>6878</v>
      </c>
    </row>
    <row r="6" spans="1:18">
      <c r="A6" t="s">
        <v>8</v>
      </c>
      <c r="B6">
        <v>39</v>
      </c>
      <c r="C6">
        <v>690</v>
      </c>
      <c r="D6">
        <v>26910</v>
      </c>
      <c r="E6">
        <v>680</v>
      </c>
      <c r="F6">
        <f t="shared" si="0"/>
        <v>26520</v>
      </c>
      <c r="G6" s="2">
        <f t="shared" si="1"/>
        <v>-390</v>
      </c>
      <c r="H6" s="5">
        <f>VLOOKUP(A6,各班書籍費!$B$4:$C$72,2,0)</f>
        <v>680</v>
      </c>
      <c r="I6" s="5">
        <f t="shared" si="2"/>
        <v>0</v>
      </c>
      <c r="L6" t="s">
        <v>63</v>
      </c>
      <c r="M6" s="1">
        <v>21</v>
      </c>
      <c r="P6">
        <v>362</v>
      </c>
      <c r="Q6">
        <f t="shared" si="3"/>
        <v>7602</v>
      </c>
    </row>
    <row r="7" spans="1:18">
      <c r="A7" t="s">
        <v>9</v>
      </c>
      <c r="B7">
        <v>38</v>
      </c>
      <c r="C7">
        <v>690</v>
      </c>
      <c r="D7">
        <v>26220</v>
      </c>
      <c r="E7">
        <v>680</v>
      </c>
      <c r="F7">
        <f t="shared" si="0"/>
        <v>25840</v>
      </c>
      <c r="G7" s="2">
        <f t="shared" si="1"/>
        <v>-380</v>
      </c>
      <c r="H7" s="5">
        <f>VLOOKUP(A7,各班書籍費!$B$4:$C$72,2,0)</f>
        <v>680</v>
      </c>
      <c r="I7" s="5">
        <f t="shared" si="2"/>
        <v>0</v>
      </c>
      <c r="L7" t="s">
        <v>64</v>
      </c>
      <c r="M7" s="1">
        <v>17</v>
      </c>
      <c r="P7">
        <v>362</v>
      </c>
      <c r="Q7">
        <f t="shared" si="3"/>
        <v>6154</v>
      </c>
    </row>
    <row r="8" spans="1:18">
      <c r="A8" t="s">
        <v>10</v>
      </c>
      <c r="B8">
        <v>38</v>
      </c>
      <c r="C8">
        <v>690</v>
      </c>
      <c r="D8">
        <v>26220</v>
      </c>
      <c r="E8">
        <v>680</v>
      </c>
      <c r="F8">
        <f t="shared" si="0"/>
        <v>25840</v>
      </c>
      <c r="G8" s="2">
        <f t="shared" si="1"/>
        <v>-380</v>
      </c>
      <c r="H8" s="5">
        <f>VLOOKUP(A8,各班書籍費!$B$4:$C$72,2,0)</f>
        <v>680</v>
      </c>
      <c r="I8" s="5">
        <f t="shared" si="2"/>
        <v>0</v>
      </c>
      <c r="L8" t="s">
        <v>65</v>
      </c>
      <c r="M8" s="1">
        <v>21</v>
      </c>
      <c r="P8">
        <v>362</v>
      </c>
      <c r="Q8">
        <f t="shared" si="3"/>
        <v>7602</v>
      </c>
    </row>
    <row r="9" spans="1:18">
      <c r="A9" t="s">
        <v>11</v>
      </c>
      <c r="B9">
        <v>38</v>
      </c>
      <c r="C9">
        <v>690</v>
      </c>
      <c r="D9">
        <v>26220</v>
      </c>
      <c r="E9">
        <v>680</v>
      </c>
      <c r="F9">
        <f t="shared" si="0"/>
        <v>25840</v>
      </c>
      <c r="G9" s="2">
        <f t="shared" si="1"/>
        <v>-380</v>
      </c>
      <c r="H9" s="5">
        <f>VLOOKUP(A9,各班書籍費!$B$4:$C$72,2,0)</f>
        <v>680</v>
      </c>
      <c r="I9" s="5">
        <f t="shared" si="2"/>
        <v>0</v>
      </c>
      <c r="L9" t="s">
        <v>67</v>
      </c>
      <c r="M9" s="1">
        <v>32</v>
      </c>
      <c r="P9">
        <v>1814</v>
      </c>
      <c r="Q9">
        <f t="shared" si="3"/>
        <v>58048</v>
      </c>
    </row>
    <row r="10" spans="1:18">
      <c r="A10" t="s">
        <v>12</v>
      </c>
      <c r="B10">
        <v>37</v>
      </c>
      <c r="C10">
        <v>690</v>
      </c>
      <c r="D10">
        <v>25530</v>
      </c>
      <c r="E10">
        <v>680</v>
      </c>
      <c r="F10">
        <f t="shared" si="0"/>
        <v>25160</v>
      </c>
      <c r="G10" s="2">
        <f t="shared" si="1"/>
        <v>-370</v>
      </c>
      <c r="H10" s="5">
        <f>VLOOKUP(A10,各班書籍費!$B$4:$C$72,2,0)</f>
        <v>680</v>
      </c>
      <c r="I10" s="5">
        <f t="shared" si="2"/>
        <v>0</v>
      </c>
      <c r="L10" t="s">
        <v>68</v>
      </c>
      <c r="M10" s="1">
        <v>33</v>
      </c>
      <c r="P10">
        <v>1814</v>
      </c>
      <c r="Q10">
        <f t="shared" si="3"/>
        <v>59862</v>
      </c>
    </row>
    <row r="11" spans="1:18">
      <c r="A11" t="s">
        <v>13</v>
      </c>
      <c r="B11">
        <v>37</v>
      </c>
      <c r="C11">
        <v>690</v>
      </c>
      <c r="D11">
        <v>25530</v>
      </c>
      <c r="E11">
        <v>680</v>
      </c>
      <c r="F11">
        <f t="shared" si="0"/>
        <v>25160</v>
      </c>
      <c r="G11" s="2">
        <f t="shared" si="1"/>
        <v>-370</v>
      </c>
      <c r="H11" s="5">
        <f>VLOOKUP(A11,各班書籍費!$B$4:$C$72,2,0)</f>
        <v>680</v>
      </c>
      <c r="I11" s="5">
        <f t="shared" si="2"/>
        <v>0</v>
      </c>
      <c r="L11" t="s">
        <v>66</v>
      </c>
      <c r="M11" s="1">
        <v>32</v>
      </c>
      <c r="P11">
        <v>1814</v>
      </c>
      <c r="Q11">
        <f t="shared" si="3"/>
        <v>58048</v>
      </c>
    </row>
    <row r="12" spans="1:18">
      <c r="A12" t="s">
        <v>14</v>
      </c>
      <c r="B12">
        <v>37</v>
      </c>
      <c r="C12">
        <v>690</v>
      </c>
      <c r="D12">
        <v>25530</v>
      </c>
      <c r="E12">
        <v>680</v>
      </c>
      <c r="F12">
        <f t="shared" si="0"/>
        <v>25160</v>
      </c>
      <c r="G12" s="2">
        <f t="shared" si="1"/>
        <v>-370</v>
      </c>
      <c r="H12" s="5">
        <f>VLOOKUP(A12,各班書籍費!$B$4:$C$72,2,0)</f>
        <v>680</v>
      </c>
      <c r="I12" s="5">
        <f t="shared" si="2"/>
        <v>0</v>
      </c>
      <c r="L12" t="s">
        <v>69</v>
      </c>
      <c r="M12" s="1">
        <v>23</v>
      </c>
      <c r="P12">
        <v>1678</v>
      </c>
      <c r="Q12">
        <f t="shared" si="3"/>
        <v>38594</v>
      </c>
    </row>
    <row r="13" spans="1:18">
      <c r="A13" t="s">
        <v>15</v>
      </c>
      <c r="B13">
        <v>38</v>
      </c>
      <c r="C13">
        <v>690</v>
      </c>
      <c r="D13">
        <v>26220</v>
      </c>
      <c r="E13">
        <v>680</v>
      </c>
      <c r="F13">
        <f t="shared" si="0"/>
        <v>25840</v>
      </c>
      <c r="G13" s="2">
        <f t="shared" si="1"/>
        <v>-380</v>
      </c>
      <c r="H13" s="5">
        <f>VLOOKUP(A13,各班書籍費!$B$4:$C$72,2,0)</f>
        <v>680</v>
      </c>
      <c r="I13" s="5">
        <f t="shared" si="2"/>
        <v>0</v>
      </c>
      <c r="L13" t="s">
        <v>70</v>
      </c>
      <c r="M13" s="1">
        <v>24</v>
      </c>
      <c r="P13">
        <v>1678</v>
      </c>
      <c r="Q13">
        <f t="shared" si="3"/>
        <v>40272</v>
      </c>
    </row>
    <row r="14" spans="1:18">
      <c r="A14" t="s">
        <v>16</v>
      </c>
      <c r="B14">
        <v>38</v>
      </c>
      <c r="C14">
        <v>690</v>
      </c>
      <c r="D14">
        <v>26220</v>
      </c>
      <c r="E14">
        <v>680</v>
      </c>
      <c r="F14">
        <f t="shared" si="0"/>
        <v>25840</v>
      </c>
      <c r="G14" s="2">
        <f t="shared" si="1"/>
        <v>-380</v>
      </c>
      <c r="H14" s="5">
        <f>VLOOKUP(A14,各班書籍費!$B$4:$C$72,2,0)</f>
        <v>680</v>
      </c>
      <c r="I14" s="5">
        <f t="shared" si="2"/>
        <v>0</v>
      </c>
      <c r="L14" t="s">
        <v>71</v>
      </c>
      <c r="M14" s="1">
        <v>21</v>
      </c>
      <c r="P14">
        <v>1678</v>
      </c>
      <c r="Q14">
        <f t="shared" si="3"/>
        <v>35238</v>
      </c>
    </row>
    <row r="15" spans="1:18">
      <c r="A15" t="s">
        <v>17</v>
      </c>
      <c r="B15">
        <v>38</v>
      </c>
      <c r="C15">
        <v>690</v>
      </c>
      <c r="D15">
        <v>26220</v>
      </c>
      <c r="E15">
        <v>680</v>
      </c>
      <c r="F15">
        <f t="shared" si="0"/>
        <v>25840</v>
      </c>
      <c r="G15" s="2">
        <f t="shared" si="1"/>
        <v>-380</v>
      </c>
      <c r="H15" s="5">
        <f>VLOOKUP(A15,各班書籍費!$B$4:$C$72,2,0)</f>
        <v>680</v>
      </c>
      <c r="I15" s="5">
        <f t="shared" si="2"/>
        <v>0</v>
      </c>
      <c r="L15" t="s">
        <v>72</v>
      </c>
      <c r="M15" s="1">
        <v>24</v>
      </c>
      <c r="P15">
        <v>1678</v>
      </c>
      <c r="Q15">
        <f t="shared" si="3"/>
        <v>40272</v>
      </c>
    </row>
    <row r="16" spans="1:18">
      <c r="A16" t="s">
        <v>18</v>
      </c>
      <c r="B16">
        <v>39</v>
      </c>
      <c r="C16">
        <v>690</v>
      </c>
      <c r="D16">
        <v>26910</v>
      </c>
      <c r="E16">
        <v>680</v>
      </c>
      <c r="F16">
        <f t="shared" si="0"/>
        <v>26520</v>
      </c>
      <c r="G16" s="2">
        <f t="shared" si="1"/>
        <v>-390</v>
      </c>
      <c r="H16" s="5">
        <f>VLOOKUP(A16,各班書籍費!$B$4:$C$72,2,0)</f>
        <v>680</v>
      </c>
      <c r="I16" s="5">
        <f t="shared" si="2"/>
        <v>0</v>
      </c>
    </row>
    <row r="17" spans="1:9">
      <c r="A17" t="s">
        <v>19</v>
      </c>
      <c r="B17">
        <v>39</v>
      </c>
      <c r="C17">
        <v>690</v>
      </c>
      <c r="D17">
        <v>26910</v>
      </c>
      <c r="E17">
        <v>680</v>
      </c>
      <c r="F17">
        <f t="shared" si="0"/>
        <v>26520</v>
      </c>
      <c r="G17" s="2">
        <f t="shared" si="1"/>
        <v>-390</v>
      </c>
      <c r="H17" s="5">
        <f>VLOOKUP(A17,各班書籍費!$B$4:$C$72,2,0)</f>
        <v>680</v>
      </c>
      <c r="I17" s="5">
        <f t="shared" si="2"/>
        <v>0</v>
      </c>
    </row>
    <row r="18" spans="1:9">
      <c r="A18" t="s">
        <v>20</v>
      </c>
      <c r="B18">
        <v>39</v>
      </c>
      <c r="C18">
        <v>688</v>
      </c>
      <c r="D18">
        <v>26832</v>
      </c>
      <c r="E18">
        <v>697</v>
      </c>
      <c r="F18">
        <f t="shared" si="0"/>
        <v>27183</v>
      </c>
      <c r="G18" s="2">
        <f t="shared" si="1"/>
        <v>351</v>
      </c>
      <c r="H18" s="6">
        <f>VLOOKUP(A18,各班書籍費!$B$4:$C$72,2,0)</f>
        <v>697</v>
      </c>
      <c r="I18" s="5">
        <f t="shared" si="2"/>
        <v>0</v>
      </c>
    </row>
    <row r="19" spans="1:9">
      <c r="A19" t="s">
        <v>21</v>
      </c>
      <c r="B19">
        <v>38</v>
      </c>
      <c r="C19">
        <v>688</v>
      </c>
      <c r="D19">
        <v>26144</v>
      </c>
      <c r="E19">
        <v>697</v>
      </c>
      <c r="F19">
        <f t="shared" si="0"/>
        <v>26486</v>
      </c>
      <c r="G19" s="2">
        <f t="shared" si="1"/>
        <v>342</v>
      </c>
      <c r="H19" s="6">
        <f>VLOOKUP(A19,各班書籍費!$B$4:$C$72,2,0)</f>
        <v>697</v>
      </c>
      <c r="I19" s="5">
        <f t="shared" si="2"/>
        <v>0</v>
      </c>
    </row>
    <row r="20" spans="1:9">
      <c r="A20" t="s">
        <v>22</v>
      </c>
      <c r="B20">
        <v>31</v>
      </c>
      <c r="C20">
        <v>1987</v>
      </c>
      <c r="D20">
        <v>61597</v>
      </c>
      <c r="E20">
        <v>1978</v>
      </c>
      <c r="F20">
        <f t="shared" si="0"/>
        <v>61318</v>
      </c>
      <c r="G20" s="2">
        <f t="shared" si="1"/>
        <v>-279</v>
      </c>
      <c r="H20" s="5">
        <f>VLOOKUP(A20,各班書籍費!$B$4:$C$72,2,0)</f>
        <v>1978</v>
      </c>
      <c r="I20" s="5">
        <f t="shared" si="2"/>
        <v>0</v>
      </c>
    </row>
    <row r="21" spans="1:9">
      <c r="A21" t="s">
        <v>24</v>
      </c>
      <c r="B21">
        <v>31</v>
      </c>
      <c r="C21">
        <v>1987</v>
      </c>
      <c r="D21">
        <v>61597</v>
      </c>
      <c r="E21">
        <v>1978</v>
      </c>
      <c r="F21">
        <f t="shared" si="0"/>
        <v>61318</v>
      </c>
      <c r="G21" s="2">
        <f t="shared" si="1"/>
        <v>-279</v>
      </c>
      <c r="H21" s="5">
        <f>VLOOKUP(A21,各班書籍費!$B$4:$C$72,2,0)</f>
        <v>1978</v>
      </c>
      <c r="I21" s="5">
        <f t="shared" si="2"/>
        <v>0</v>
      </c>
    </row>
    <row r="22" spans="1:9">
      <c r="A22" t="s">
        <v>26</v>
      </c>
      <c r="B22">
        <v>41</v>
      </c>
      <c r="C22">
        <v>1769</v>
      </c>
      <c r="D22">
        <v>72529</v>
      </c>
      <c r="E22">
        <v>1760</v>
      </c>
      <c r="F22">
        <f t="shared" si="0"/>
        <v>72160</v>
      </c>
      <c r="G22" s="2">
        <f t="shared" si="1"/>
        <v>-369</v>
      </c>
      <c r="H22" s="5">
        <f>VLOOKUP(A22,各班書籍費!$B$4:$C$72,2,0)</f>
        <v>1760</v>
      </c>
      <c r="I22" s="5">
        <f t="shared" si="2"/>
        <v>0</v>
      </c>
    </row>
    <row r="23" spans="1:9">
      <c r="A23" t="s">
        <v>28</v>
      </c>
      <c r="B23">
        <v>40</v>
      </c>
      <c r="C23">
        <v>1769</v>
      </c>
      <c r="D23">
        <v>70760</v>
      </c>
      <c r="E23">
        <v>1760</v>
      </c>
      <c r="F23">
        <f t="shared" si="0"/>
        <v>70400</v>
      </c>
      <c r="G23" s="2">
        <f t="shared" si="1"/>
        <v>-360</v>
      </c>
      <c r="H23" s="5">
        <f>VLOOKUP(A23,各班書籍費!$B$4:$C$72,2,0)</f>
        <v>1760</v>
      </c>
      <c r="I23" s="5">
        <f t="shared" si="2"/>
        <v>0</v>
      </c>
    </row>
    <row r="24" spans="1:9">
      <c r="A24" t="s">
        <v>4</v>
      </c>
      <c r="B24">
        <v>36</v>
      </c>
      <c r="C24">
        <v>2194</v>
      </c>
      <c r="D24">
        <v>78984</v>
      </c>
      <c r="E24">
        <v>2204</v>
      </c>
      <c r="F24">
        <f t="shared" si="0"/>
        <v>79344</v>
      </c>
      <c r="G24" s="2">
        <f t="shared" si="1"/>
        <v>360</v>
      </c>
      <c r="H24" s="5">
        <f>VLOOKUP(A24,各班書籍費!$B$4:$C$72,2,0)</f>
        <v>2204</v>
      </c>
      <c r="I24" s="5">
        <f t="shared" si="2"/>
        <v>0</v>
      </c>
    </row>
    <row r="25" spans="1:9">
      <c r="A25" t="s">
        <v>5</v>
      </c>
      <c r="B25">
        <v>36</v>
      </c>
      <c r="C25">
        <v>2194</v>
      </c>
      <c r="D25">
        <v>78984</v>
      </c>
      <c r="E25">
        <v>2204</v>
      </c>
      <c r="F25">
        <f t="shared" si="0"/>
        <v>79344</v>
      </c>
      <c r="G25" s="2">
        <f t="shared" si="1"/>
        <v>360</v>
      </c>
      <c r="H25" s="5">
        <f>VLOOKUP(A25,各班書籍費!$B$4:$C$72,2,0)</f>
        <v>2204</v>
      </c>
      <c r="I25" s="5">
        <f t="shared" si="2"/>
        <v>0</v>
      </c>
    </row>
    <row r="26" spans="1:9">
      <c r="A26" t="s">
        <v>6</v>
      </c>
      <c r="B26">
        <v>36</v>
      </c>
      <c r="C26">
        <v>2194</v>
      </c>
      <c r="D26">
        <v>78984</v>
      </c>
      <c r="E26">
        <v>2204</v>
      </c>
      <c r="F26">
        <f t="shared" si="0"/>
        <v>79344</v>
      </c>
      <c r="G26" s="2">
        <f t="shared" si="1"/>
        <v>360</v>
      </c>
      <c r="H26" s="5">
        <f>VLOOKUP(A26,各班書籍費!$B$4:$C$72,2,0)</f>
        <v>2204</v>
      </c>
      <c r="I26" s="5">
        <f t="shared" si="2"/>
        <v>0</v>
      </c>
    </row>
    <row r="27" spans="1:9">
      <c r="A27" t="s">
        <v>7</v>
      </c>
      <c r="B27">
        <v>37</v>
      </c>
      <c r="C27">
        <v>2194</v>
      </c>
      <c r="D27">
        <v>81178</v>
      </c>
      <c r="E27">
        <v>2204</v>
      </c>
      <c r="F27">
        <f t="shared" si="0"/>
        <v>81548</v>
      </c>
      <c r="G27" s="2">
        <f t="shared" si="1"/>
        <v>370</v>
      </c>
      <c r="H27" s="5">
        <f>VLOOKUP(A27,各班書籍費!$B$4:$C$72,2,0)</f>
        <v>2204</v>
      </c>
      <c r="I27" s="5">
        <f t="shared" si="2"/>
        <v>0</v>
      </c>
    </row>
    <row r="28" spans="1:9">
      <c r="A28" t="s">
        <v>34</v>
      </c>
      <c r="B28">
        <v>36</v>
      </c>
      <c r="C28">
        <v>1982</v>
      </c>
      <c r="D28">
        <v>71352</v>
      </c>
      <c r="E28">
        <v>1992</v>
      </c>
      <c r="F28">
        <f t="shared" si="0"/>
        <v>71712</v>
      </c>
      <c r="G28" s="2">
        <f t="shared" si="1"/>
        <v>360</v>
      </c>
      <c r="H28" s="5">
        <f>VLOOKUP(A28,各班書籍費!$B$4:$C$72,2,0)</f>
        <v>1992</v>
      </c>
      <c r="I28" s="5">
        <f t="shared" si="2"/>
        <v>0</v>
      </c>
    </row>
    <row r="29" spans="1:9">
      <c r="A29" t="s">
        <v>36</v>
      </c>
      <c r="B29">
        <v>35</v>
      </c>
      <c r="C29">
        <v>1982</v>
      </c>
      <c r="D29">
        <v>69370</v>
      </c>
      <c r="E29">
        <v>1992</v>
      </c>
      <c r="F29">
        <f t="shared" si="0"/>
        <v>69720</v>
      </c>
      <c r="G29" s="2">
        <f t="shared" si="1"/>
        <v>350</v>
      </c>
      <c r="H29" s="5">
        <f>VLOOKUP(A29,各班書籍費!$B$4:$C$72,2,0)</f>
        <v>1992</v>
      </c>
      <c r="I29" s="5">
        <f t="shared" si="2"/>
        <v>0</v>
      </c>
    </row>
    <row r="30" spans="1:9">
      <c r="A30" t="s">
        <v>38</v>
      </c>
      <c r="B30">
        <v>35</v>
      </c>
      <c r="C30">
        <v>1982</v>
      </c>
      <c r="D30">
        <v>69370</v>
      </c>
      <c r="E30">
        <v>1992</v>
      </c>
      <c r="F30">
        <f t="shared" si="0"/>
        <v>69720</v>
      </c>
      <c r="G30" s="2">
        <f t="shared" si="1"/>
        <v>350</v>
      </c>
      <c r="H30" s="5">
        <f>VLOOKUP(A30,各班書籍費!$B$4:$C$72,2,0)</f>
        <v>1992</v>
      </c>
      <c r="I30" s="5">
        <f t="shared" si="2"/>
        <v>0</v>
      </c>
    </row>
    <row r="31" spans="1:9">
      <c r="A31" t="s">
        <v>40</v>
      </c>
      <c r="B31">
        <v>35</v>
      </c>
      <c r="C31">
        <v>1982</v>
      </c>
      <c r="D31">
        <v>69370</v>
      </c>
      <c r="E31">
        <v>1992</v>
      </c>
      <c r="F31">
        <f t="shared" si="0"/>
        <v>69720</v>
      </c>
      <c r="G31" s="2">
        <f t="shared" si="1"/>
        <v>350</v>
      </c>
      <c r="H31" s="5">
        <f>VLOOKUP(A31,各班書籍費!$B$4:$C$72,2,0)</f>
        <v>1992</v>
      </c>
      <c r="I31" s="5">
        <f t="shared" si="2"/>
        <v>0</v>
      </c>
    </row>
    <row r="32" spans="1:9">
      <c r="A32" t="s">
        <v>42</v>
      </c>
      <c r="B32">
        <v>34</v>
      </c>
      <c r="C32">
        <v>1659</v>
      </c>
      <c r="D32">
        <v>56406</v>
      </c>
      <c r="E32">
        <v>1669</v>
      </c>
      <c r="F32">
        <f t="shared" si="0"/>
        <v>56746</v>
      </c>
      <c r="G32" s="2">
        <f t="shared" si="1"/>
        <v>340</v>
      </c>
      <c r="H32" s="5">
        <f>VLOOKUP(A32,各班書籍費!$B$4:$C$72,2,0)</f>
        <v>1669</v>
      </c>
      <c r="I32" s="5">
        <f t="shared" si="2"/>
        <v>0</v>
      </c>
    </row>
    <row r="33" spans="1:9">
      <c r="A33" t="s">
        <v>44</v>
      </c>
      <c r="B33">
        <v>34</v>
      </c>
      <c r="C33">
        <v>1659</v>
      </c>
      <c r="D33">
        <v>56406</v>
      </c>
      <c r="E33">
        <v>1669</v>
      </c>
      <c r="F33">
        <f t="shared" si="0"/>
        <v>56746</v>
      </c>
      <c r="G33" s="2">
        <f t="shared" si="1"/>
        <v>340</v>
      </c>
      <c r="H33" s="5">
        <f>VLOOKUP(A33,各班書籍費!$B$4:$C$72,2,0)</f>
        <v>1669</v>
      </c>
      <c r="I33" s="5">
        <f t="shared" si="2"/>
        <v>0</v>
      </c>
    </row>
    <row r="34" spans="1:9">
      <c r="A34" t="s">
        <v>46</v>
      </c>
      <c r="B34">
        <v>37</v>
      </c>
      <c r="C34">
        <v>1121</v>
      </c>
      <c r="D34">
        <v>41477</v>
      </c>
      <c r="E34">
        <v>1131</v>
      </c>
      <c r="F34">
        <f t="shared" si="0"/>
        <v>41847</v>
      </c>
      <c r="G34" s="2">
        <f t="shared" si="1"/>
        <v>370</v>
      </c>
      <c r="H34" s="5">
        <f>VLOOKUP(A34,各班書籍費!$B$4:$C$72,2,0)</f>
        <v>1131</v>
      </c>
      <c r="I34" s="5">
        <f t="shared" si="2"/>
        <v>0</v>
      </c>
    </row>
    <row r="35" spans="1:9">
      <c r="A35" t="s">
        <v>48</v>
      </c>
      <c r="B35">
        <v>34</v>
      </c>
      <c r="C35">
        <v>1121</v>
      </c>
      <c r="D35">
        <v>38114</v>
      </c>
      <c r="E35">
        <v>1131</v>
      </c>
      <c r="F35">
        <f t="shared" si="0"/>
        <v>38454</v>
      </c>
      <c r="G35" s="2">
        <f t="shared" si="1"/>
        <v>340</v>
      </c>
      <c r="H35" s="5">
        <f>VLOOKUP(A35,各班書籍費!$B$4:$C$72,2,0)</f>
        <v>1131</v>
      </c>
      <c r="I35" s="5">
        <f t="shared" si="2"/>
        <v>0</v>
      </c>
    </row>
    <row r="36" spans="1:9">
      <c r="A36" t="s">
        <v>50</v>
      </c>
      <c r="B36">
        <v>38</v>
      </c>
      <c r="C36">
        <v>1413</v>
      </c>
      <c r="D36">
        <v>53694</v>
      </c>
      <c r="E36">
        <v>1404</v>
      </c>
      <c r="F36">
        <f t="shared" si="0"/>
        <v>53352</v>
      </c>
      <c r="G36" s="2">
        <f t="shared" si="1"/>
        <v>-342</v>
      </c>
      <c r="H36" s="6">
        <f>VLOOKUP(A36,各班書籍費!$B$4:$C$72,2,0)</f>
        <v>1404</v>
      </c>
      <c r="I36" s="5">
        <f t="shared" si="2"/>
        <v>0</v>
      </c>
    </row>
    <row r="37" spans="1:9">
      <c r="A37" t="s">
        <v>52</v>
      </c>
      <c r="B37">
        <v>38</v>
      </c>
      <c r="C37">
        <v>1413</v>
      </c>
      <c r="D37">
        <v>53694</v>
      </c>
      <c r="E37">
        <v>1404</v>
      </c>
      <c r="F37">
        <f t="shared" si="0"/>
        <v>53352</v>
      </c>
      <c r="G37" s="2">
        <f t="shared" si="1"/>
        <v>-342</v>
      </c>
      <c r="H37" s="6">
        <f>VLOOKUP(A37,各班書籍費!$B$4:$C$72,2,0)</f>
        <v>1404</v>
      </c>
      <c r="I37" s="5">
        <f t="shared" si="2"/>
        <v>0</v>
      </c>
    </row>
    <row r="38" spans="1:9">
      <c r="A38" t="s">
        <v>23</v>
      </c>
      <c r="B38">
        <v>41</v>
      </c>
      <c r="C38">
        <v>2342</v>
      </c>
      <c r="D38">
        <v>96022</v>
      </c>
      <c r="E38">
        <v>2342</v>
      </c>
      <c r="F38">
        <f t="shared" si="0"/>
        <v>96022</v>
      </c>
      <c r="G38" s="2">
        <f t="shared" si="1"/>
        <v>0</v>
      </c>
      <c r="H38" s="5">
        <f>VLOOKUP(A38,各班書籍費!$B$4:$C$72,2,0)</f>
        <v>2342</v>
      </c>
      <c r="I38" s="5">
        <f t="shared" si="2"/>
        <v>0</v>
      </c>
    </row>
    <row r="39" spans="1:9">
      <c r="A39" t="s">
        <v>25</v>
      </c>
      <c r="B39">
        <v>41</v>
      </c>
      <c r="C39">
        <v>2342</v>
      </c>
      <c r="D39">
        <v>96022</v>
      </c>
      <c r="E39">
        <v>2342</v>
      </c>
      <c r="F39">
        <f t="shared" si="0"/>
        <v>96022</v>
      </c>
      <c r="G39" s="2">
        <f t="shared" si="1"/>
        <v>0</v>
      </c>
      <c r="H39" s="5">
        <f>VLOOKUP(A39,各班書籍費!$B$4:$C$72,2,0)</f>
        <v>2342</v>
      </c>
      <c r="I39" s="5">
        <f t="shared" si="2"/>
        <v>0</v>
      </c>
    </row>
    <row r="40" spans="1:9">
      <c r="A40" t="s">
        <v>27</v>
      </c>
      <c r="B40">
        <v>41</v>
      </c>
      <c r="C40">
        <v>2142</v>
      </c>
      <c r="D40">
        <v>87822</v>
      </c>
      <c r="E40">
        <v>2142</v>
      </c>
      <c r="F40">
        <f t="shared" si="0"/>
        <v>87822</v>
      </c>
      <c r="G40" s="2">
        <f t="shared" si="1"/>
        <v>0</v>
      </c>
      <c r="H40" s="5">
        <f>VLOOKUP(A40,各班書籍費!$B$4:$C$72,2,0)</f>
        <v>2142</v>
      </c>
      <c r="I40" s="5">
        <f t="shared" si="2"/>
        <v>0</v>
      </c>
    </row>
    <row r="41" spans="1:9">
      <c r="A41" t="s">
        <v>29</v>
      </c>
      <c r="B41">
        <v>41</v>
      </c>
      <c r="C41">
        <v>2142</v>
      </c>
      <c r="D41">
        <v>87822</v>
      </c>
      <c r="E41">
        <v>2142</v>
      </c>
      <c r="F41">
        <f t="shared" si="0"/>
        <v>87822</v>
      </c>
      <c r="G41" s="2">
        <f t="shared" si="1"/>
        <v>0</v>
      </c>
      <c r="H41" s="5">
        <f>VLOOKUP(A41,各班書籍費!$B$4:$C$72,2,0)</f>
        <v>2142</v>
      </c>
      <c r="I41" s="5">
        <f t="shared" si="2"/>
        <v>0</v>
      </c>
    </row>
    <row r="42" spans="1:9">
      <c r="A42" t="s">
        <v>30</v>
      </c>
      <c r="B42">
        <v>40</v>
      </c>
      <c r="C42">
        <v>2110</v>
      </c>
      <c r="D42">
        <v>84400</v>
      </c>
      <c r="E42">
        <v>2110</v>
      </c>
      <c r="F42">
        <f t="shared" si="0"/>
        <v>84400</v>
      </c>
      <c r="G42" s="2">
        <f t="shared" si="1"/>
        <v>0</v>
      </c>
      <c r="H42" s="5">
        <f>VLOOKUP(A42,各班書籍費!$B$4:$C$72,2,0)</f>
        <v>2110</v>
      </c>
      <c r="I42" s="5">
        <f t="shared" si="2"/>
        <v>0</v>
      </c>
    </row>
    <row r="43" spans="1:9">
      <c r="A43" t="s">
        <v>31</v>
      </c>
      <c r="B43">
        <v>39</v>
      </c>
      <c r="C43">
        <v>2110</v>
      </c>
      <c r="D43">
        <v>82290</v>
      </c>
      <c r="E43">
        <v>2110</v>
      </c>
      <c r="F43">
        <f t="shared" si="0"/>
        <v>82290</v>
      </c>
      <c r="G43" s="2">
        <f t="shared" si="1"/>
        <v>0</v>
      </c>
      <c r="H43" s="5">
        <f>VLOOKUP(A43,各班書籍費!$B$4:$C$72,2,0)</f>
        <v>2110</v>
      </c>
      <c r="I43" s="5">
        <f t="shared" si="2"/>
        <v>0</v>
      </c>
    </row>
    <row r="44" spans="1:9">
      <c r="A44" t="s">
        <v>32</v>
      </c>
      <c r="B44">
        <v>40</v>
      </c>
      <c r="C44">
        <v>2110</v>
      </c>
      <c r="D44">
        <v>84400</v>
      </c>
      <c r="E44">
        <v>2110</v>
      </c>
      <c r="F44">
        <f t="shared" si="0"/>
        <v>84400</v>
      </c>
      <c r="G44" s="2">
        <f t="shared" si="1"/>
        <v>0</v>
      </c>
      <c r="H44" s="5">
        <f>VLOOKUP(A44,各班書籍費!$B$4:$C$72,2,0)</f>
        <v>2110</v>
      </c>
      <c r="I44" s="5">
        <f t="shared" si="2"/>
        <v>0</v>
      </c>
    </row>
    <row r="45" spans="1:9">
      <c r="A45" t="s">
        <v>33</v>
      </c>
      <c r="B45">
        <v>38</v>
      </c>
      <c r="C45">
        <v>2110</v>
      </c>
      <c r="D45">
        <v>80180</v>
      </c>
      <c r="E45">
        <v>2110</v>
      </c>
      <c r="F45">
        <f t="shared" si="0"/>
        <v>80180</v>
      </c>
      <c r="G45" s="2">
        <f t="shared" si="1"/>
        <v>0</v>
      </c>
      <c r="H45" s="5">
        <f>VLOOKUP(A45,各班書籍費!$B$4:$C$72,2,0)</f>
        <v>2110</v>
      </c>
      <c r="I45" s="5">
        <f t="shared" si="2"/>
        <v>0</v>
      </c>
    </row>
    <row r="46" spans="1:9">
      <c r="A46" t="s">
        <v>35</v>
      </c>
      <c r="B46">
        <v>39</v>
      </c>
      <c r="C46">
        <v>2165</v>
      </c>
      <c r="D46">
        <v>84435</v>
      </c>
      <c r="E46">
        <v>2165</v>
      </c>
      <c r="F46">
        <f t="shared" si="0"/>
        <v>84435</v>
      </c>
      <c r="G46" s="2">
        <f t="shared" si="1"/>
        <v>0</v>
      </c>
      <c r="H46" s="5">
        <f>VLOOKUP(A46,各班書籍費!$B$4:$C$72,2,0)</f>
        <v>2165</v>
      </c>
      <c r="I46" s="5">
        <f t="shared" si="2"/>
        <v>0</v>
      </c>
    </row>
    <row r="47" spans="1:9">
      <c r="A47" t="s">
        <v>37</v>
      </c>
      <c r="B47">
        <v>39</v>
      </c>
      <c r="C47">
        <v>2165</v>
      </c>
      <c r="D47">
        <v>84435</v>
      </c>
      <c r="E47">
        <v>2165</v>
      </c>
      <c r="F47">
        <f t="shared" si="0"/>
        <v>84435</v>
      </c>
      <c r="G47" s="2">
        <f t="shared" si="1"/>
        <v>0</v>
      </c>
      <c r="H47" s="5">
        <f>VLOOKUP(A47,各班書籍費!$B$4:$C$72,2,0)</f>
        <v>2165</v>
      </c>
      <c r="I47" s="5">
        <f t="shared" si="2"/>
        <v>0</v>
      </c>
    </row>
    <row r="48" spans="1:9">
      <c r="A48" t="s">
        <v>39</v>
      </c>
      <c r="B48">
        <v>39</v>
      </c>
      <c r="C48">
        <v>2165</v>
      </c>
      <c r="D48">
        <v>84435</v>
      </c>
      <c r="E48">
        <v>2165</v>
      </c>
      <c r="F48">
        <f t="shared" si="0"/>
        <v>84435</v>
      </c>
      <c r="G48" s="2">
        <f t="shared" si="1"/>
        <v>0</v>
      </c>
      <c r="H48" s="5">
        <f>VLOOKUP(A48,各班書籍費!$B$4:$C$72,2,0)</f>
        <v>2165</v>
      </c>
      <c r="I48" s="5">
        <f t="shared" si="2"/>
        <v>0</v>
      </c>
    </row>
    <row r="49" spans="1:9">
      <c r="A49" t="s">
        <v>41</v>
      </c>
      <c r="B49">
        <v>39</v>
      </c>
      <c r="C49">
        <v>2165</v>
      </c>
      <c r="D49">
        <v>84435</v>
      </c>
      <c r="E49">
        <v>2165</v>
      </c>
      <c r="F49">
        <f t="shared" si="0"/>
        <v>84435</v>
      </c>
      <c r="G49" s="2">
        <f t="shared" si="1"/>
        <v>0</v>
      </c>
      <c r="H49" s="5">
        <f>VLOOKUP(A49,各班書籍費!$B$4:$C$72,2,0)</f>
        <v>2165</v>
      </c>
      <c r="I49" s="5">
        <f t="shared" si="2"/>
        <v>0</v>
      </c>
    </row>
    <row r="50" spans="1:9">
      <c r="A50" t="s">
        <v>43</v>
      </c>
      <c r="B50">
        <v>40</v>
      </c>
      <c r="C50">
        <v>1890</v>
      </c>
      <c r="D50">
        <v>75600</v>
      </c>
      <c r="E50">
        <v>1890</v>
      </c>
      <c r="F50">
        <f t="shared" si="0"/>
        <v>75600</v>
      </c>
      <c r="G50" s="2">
        <f t="shared" si="1"/>
        <v>0</v>
      </c>
      <c r="H50" s="5">
        <f>VLOOKUP(A50,各班書籍費!$B$4:$C$72,2,0)</f>
        <v>1890</v>
      </c>
      <c r="I50" s="5">
        <f t="shared" si="2"/>
        <v>0</v>
      </c>
    </row>
    <row r="51" spans="1:9">
      <c r="A51" t="s">
        <v>45</v>
      </c>
      <c r="B51">
        <v>40</v>
      </c>
      <c r="C51">
        <v>1890</v>
      </c>
      <c r="D51">
        <v>75600</v>
      </c>
      <c r="E51">
        <v>1890</v>
      </c>
      <c r="F51">
        <f t="shared" si="0"/>
        <v>75600</v>
      </c>
      <c r="G51" s="2">
        <f t="shared" si="1"/>
        <v>0</v>
      </c>
      <c r="H51" s="5">
        <f>VLOOKUP(A51,各班書籍費!$B$4:$C$72,2,0)</f>
        <v>1890</v>
      </c>
      <c r="I51" s="5">
        <f t="shared" si="2"/>
        <v>0</v>
      </c>
    </row>
    <row r="52" spans="1:9">
      <c r="A52" t="s">
        <v>47</v>
      </c>
      <c r="B52">
        <v>39</v>
      </c>
      <c r="C52">
        <v>1629</v>
      </c>
      <c r="D52">
        <v>63531</v>
      </c>
      <c r="E52">
        <v>1629</v>
      </c>
      <c r="F52">
        <f t="shared" si="0"/>
        <v>63531</v>
      </c>
      <c r="G52" s="2">
        <f t="shared" si="1"/>
        <v>0</v>
      </c>
      <c r="H52" s="5">
        <f>VLOOKUP(A52,各班書籍費!$B$4:$C$72,2,0)</f>
        <v>1629</v>
      </c>
      <c r="I52" s="5">
        <f t="shared" si="2"/>
        <v>0</v>
      </c>
    </row>
    <row r="53" spans="1:9">
      <c r="A53" t="s">
        <v>49</v>
      </c>
      <c r="B53">
        <v>39</v>
      </c>
      <c r="C53">
        <v>1629</v>
      </c>
      <c r="D53">
        <v>63531</v>
      </c>
      <c r="E53">
        <v>1629</v>
      </c>
      <c r="F53">
        <f t="shared" si="0"/>
        <v>63531</v>
      </c>
      <c r="G53" s="2">
        <f t="shared" si="1"/>
        <v>0</v>
      </c>
      <c r="H53" s="5">
        <f>VLOOKUP(A53,各班書籍費!$B$4:$C$72,2,0)</f>
        <v>1629</v>
      </c>
      <c r="I53" s="5">
        <f t="shared" si="2"/>
        <v>0</v>
      </c>
    </row>
    <row r="54" spans="1:9">
      <c r="A54" t="s">
        <v>51</v>
      </c>
      <c r="B54">
        <v>40</v>
      </c>
      <c r="C54">
        <v>1916</v>
      </c>
      <c r="D54">
        <v>76640</v>
      </c>
      <c r="E54">
        <v>1916</v>
      </c>
      <c r="F54">
        <f t="shared" si="0"/>
        <v>76640</v>
      </c>
      <c r="G54" s="2">
        <f t="shared" si="1"/>
        <v>0</v>
      </c>
      <c r="H54" s="6">
        <f>VLOOKUP(A54,各班書籍費!$B$4:$C$72,2,0)</f>
        <v>1916</v>
      </c>
      <c r="I54" s="5">
        <f t="shared" si="2"/>
        <v>0</v>
      </c>
    </row>
    <row r="55" spans="1:9">
      <c r="A55" t="s">
        <v>53</v>
      </c>
      <c r="B55">
        <v>42</v>
      </c>
      <c r="C55">
        <v>1916</v>
      </c>
      <c r="D55">
        <v>80472</v>
      </c>
      <c r="E55">
        <v>1916</v>
      </c>
      <c r="F55">
        <f t="shared" si="0"/>
        <v>80472</v>
      </c>
      <c r="G55" s="2">
        <f t="shared" si="1"/>
        <v>0</v>
      </c>
      <c r="H55" s="6">
        <f>VLOOKUP(A55,各班書籍費!$B$4:$C$72,2,0)</f>
        <v>1916</v>
      </c>
      <c r="I55" s="5">
        <f t="shared" si="2"/>
        <v>0</v>
      </c>
    </row>
    <row r="56" spans="1:9">
      <c r="D56">
        <f>SUM(D2:D55)</f>
        <v>3198518</v>
      </c>
      <c r="F56">
        <f>SUM(F2:F55)</f>
        <v>3198262</v>
      </c>
      <c r="G56" s="2">
        <f>SUM(G2:G55)</f>
        <v>-256</v>
      </c>
      <c r="H56" s="2"/>
      <c r="I56" s="2"/>
    </row>
  </sheetData>
  <phoneticPr fontId="1" type="noConversion"/>
  <conditionalFormatting sqref="G2:I5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各班書籍費</vt:lpstr>
      <vt:lpstr>差額表</vt:lpstr>
      <vt:lpstr>工作表2</vt:lpstr>
      <vt:lpstr>工作表3</vt:lpstr>
      <vt:lpstr>各班書籍費!Print_Titles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acas</cp:lastModifiedBy>
  <dcterms:created xsi:type="dcterms:W3CDTF">2017-04-13T14:13:34Z</dcterms:created>
  <dcterms:modified xsi:type="dcterms:W3CDTF">2017-04-14T09:14:57Z</dcterms:modified>
</cp:coreProperties>
</file>